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545" firstSheet="3" activeTab="6"/>
  </bookViews>
  <sheets>
    <sheet name="MARZO SEMANA 1-2" sheetId="1" r:id="rId1"/>
    <sheet name="MARZO SEMANA 3-4" sheetId="2" r:id="rId2"/>
    <sheet name="ABRIL SEMANA 1-2" sheetId="3" r:id="rId3"/>
    <sheet name="ABRIL SEMANA 3-4" sheetId="6" r:id="rId4"/>
    <sheet name="MAYO SEMANA 1-2" sheetId="7" r:id="rId5"/>
    <sheet name="MAYO SEMANA 3-4" sheetId="9" r:id="rId6"/>
    <sheet name="RESUMEN" sheetId="5" r:id="rId7"/>
  </sheets>
  <calcPr calcId="162913"/>
</workbook>
</file>

<file path=xl/calcChain.xml><?xml version="1.0" encoding="utf-8"?>
<calcChain xmlns="http://schemas.openxmlformats.org/spreadsheetml/2006/main">
  <c r="BJ82" i="5" l="1"/>
  <c r="BG82" i="5"/>
  <c r="BD82" i="5"/>
  <c r="BJ75" i="5"/>
  <c r="BG75" i="5"/>
  <c r="BD75" i="5"/>
  <c r="BJ68" i="5"/>
  <c r="BG68" i="5"/>
  <c r="BD68" i="5"/>
  <c r="BJ61" i="5"/>
  <c r="BG61" i="5"/>
  <c r="BD61" i="5"/>
  <c r="BJ54" i="5"/>
  <c r="BG54" i="5"/>
  <c r="BD54" i="5"/>
  <c r="BJ47" i="5"/>
  <c r="BG47" i="5"/>
  <c r="BD47" i="5"/>
  <c r="BJ40" i="5"/>
  <c r="BG40" i="5"/>
  <c r="BD40" i="5"/>
  <c r="BJ33" i="5"/>
  <c r="BG33" i="5"/>
  <c r="BD33" i="5"/>
  <c r="BJ26" i="5"/>
  <c r="BG26" i="5"/>
  <c r="BD26" i="5"/>
  <c r="BJ19" i="5"/>
  <c r="BG19" i="5"/>
  <c r="BD19" i="5"/>
  <c r="BJ12" i="5"/>
  <c r="BG12" i="5"/>
  <c r="BD12" i="5"/>
  <c r="BJ5" i="5"/>
  <c r="BG5" i="5"/>
  <c r="BD5" i="5"/>
  <c r="AI82" i="5"/>
  <c r="AF82" i="5"/>
  <c r="AC82" i="5"/>
  <c r="AI75" i="5"/>
  <c r="AF75" i="5"/>
  <c r="AC75" i="5"/>
  <c r="AI68" i="5"/>
  <c r="AF68" i="5"/>
  <c r="AC68" i="5"/>
  <c r="AI61" i="5"/>
  <c r="AF61" i="5"/>
  <c r="AC61" i="5"/>
  <c r="AI54" i="5"/>
  <c r="AF54" i="5"/>
  <c r="AC54" i="5"/>
  <c r="AI47" i="5"/>
  <c r="AF47" i="5"/>
  <c r="AC47" i="5"/>
  <c r="AI40" i="5"/>
  <c r="AF40" i="5"/>
  <c r="AC40" i="5"/>
  <c r="AI33" i="5"/>
  <c r="AF33" i="5"/>
  <c r="AC33" i="5"/>
  <c r="AI26" i="5"/>
  <c r="AF26" i="5"/>
  <c r="AC26" i="5"/>
  <c r="AI19" i="5"/>
  <c r="AF19" i="5"/>
  <c r="AC19" i="5"/>
  <c r="AI12" i="5"/>
  <c r="AF12" i="5"/>
  <c r="AC12" i="5"/>
  <c r="AI5" i="5"/>
  <c r="AF5" i="5"/>
  <c r="AC5" i="5"/>
  <c r="H82" i="5"/>
  <c r="E82" i="5"/>
  <c r="B82" i="5"/>
  <c r="H75" i="5"/>
  <c r="E75" i="5"/>
  <c r="B75" i="5"/>
  <c r="H68" i="5"/>
  <c r="E68" i="5"/>
  <c r="B68" i="5"/>
  <c r="H61" i="5"/>
  <c r="E61" i="5"/>
  <c r="B61" i="5"/>
  <c r="H54" i="5"/>
  <c r="E54" i="5"/>
  <c r="B54" i="5"/>
  <c r="H47" i="5"/>
  <c r="E47" i="5"/>
  <c r="B47" i="5"/>
  <c r="H40" i="5"/>
  <c r="E40" i="5"/>
  <c r="B40" i="5"/>
  <c r="H33" i="5"/>
  <c r="E33" i="5"/>
  <c r="B33" i="5"/>
  <c r="H26" i="5"/>
  <c r="E26" i="5"/>
  <c r="B26" i="5"/>
  <c r="H19" i="5"/>
  <c r="E19" i="5"/>
  <c r="B19" i="5"/>
  <c r="H12" i="5"/>
  <c r="E12" i="5"/>
  <c r="B12" i="5"/>
  <c r="H5" i="5"/>
  <c r="E5" i="5"/>
  <c r="B5" i="5"/>
  <c r="EM82" i="5"/>
  <c r="EJ82" i="5"/>
  <c r="EG82" i="5"/>
  <c r="EM75" i="5"/>
  <c r="EJ75" i="5"/>
  <c r="EG75" i="5"/>
  <c r="EM68" i="5"/>
  <c r="EJ68" i="5"/>
  <c r="EG68" i="5"/>
  <c r="EM61" i="5"/>
  <c r="EJ61" i="5"/>
  <c r="EG61" i="5"/>
  <c r="EM54" i="5"/>
  <c r="EJ54" i="5"/>
  <c r="EG54" i="5"/>
  <c r="EM47" i="5"/>
  <c r="EJ47" i="5"/>
  <c r="EG47" i="5"/>
  <c r="EM40" i="5"/>
  <c r="EJ40" i="5"/>
  <c r="EG40" i="5"/>
  <c r="EM33" i="5"/>
  <c r="EJ33" i="5"/>
  <c r="EG33" i="5"/>
  <c r="EJ26" i="5"/>
  <c r="EM26" i="5"/>
  <c r="EG26" i="5"/>
  <c r="EM19" i="5"/>
  <c r="EJ19" i="5"/>
  <c r="EG19" i="5"/>
  <c r="EM12" i="5"/>
  <c r="EJ12" i="5"/>
  <c r="EG12" i="5"/>
  <c r="EM5" i="5"/>
  <c r="EJ5" i="5"/>
  <c r="EG5" i="5"/>
  <c r="DL82" i="5"/>
  <c r="DI82" i="5"/>
  <c r="DF82" i="5"/>
  <c r="DL75" i="5"/>
  <c r="DI75" i="5"/>
  <c r="DF75" i="5"/>
  <c r="DL68" i="5"/>
  <c r="DI68" i="5"/>
  <c r="DF68" i="5"/>
  <c r="DL61" i="5"/>
  <c r="DI61" i="5"/>
  <c r="DF61" i="5"/>
  <c r="DL54" i="5"/>
  <c r="DI54" i="5"/>
  <c r="DF54" i="5"/>
  <c r="DL47" i="5"/>
  <c r="DI47" i="5"/>
  <c r="DF47" i="5"/>
  <c r="DL40" i="5"/>
  <c r="DI40" i="5"/>
  <c r="DF40" i="5"/>
  <c r="DL33" i="5"/>
  <c r="DI33" i="5"/>
  <c r="DF33" i="5"/>
  <c r="DL26" i="5"/>
  <c r="DI26" i="5"/>
  <c r="DF26" i="5"/>
  <c r="DL19" i="5"/>
  <c r="DI19" i="5"/>
  <c r="DF19" i="5"/>
  <c r="DL12" i="5"/>
  <c r="DI12" i="5"/>
  <c r="DF12" i="5"/>
  <c r="DL5" i="5"/>
  <c r="DI5" i="5"/>
  <c r="DF5" i="5"/>
  <c r="CK82" i="5"/>
  <c r="CH82" i="5"/>
  <c r="CE82" i="5"/>
  <c r="CK75" i="5"/>
  <c r="CH75" i="5"/>
  <c r="CE75" i="5"/>
  <c r="CK68" i="5"/>
  <c r="CH68" i="5"/>
  <c r="CE68" i="5"/>
  <c r="CK61" i="5"/>
  <c r="CH61" i="5"/>
  <c r="CE61" i="5"/>
  <c r="CK54" i="5"/>
  <c r="CH54" i="5"/>
  <c r="CE54" i="5"/>
  <c r="CK47" i="5"/>
  <c r="CH47" i="5"/>
  <c r="CE47" i="5"/>
  <c r="CK40" i="5"/>
  <c r="CH40" i="5"/>
  <c r="CE40" i="5"/>
  <c r="CK33" i="5"/>
  <c r="CH33" i="5"/>
  <c r="CE33" i="5"/>
  <c r="CK26" i="5"/>
  <c r="CH26" i="5"/>
  <c r="CE26" i="5"/>
  <c r="CK19" i="5"/>
  <c r="CH19" i="5"/>
  <c r="CE19" i="5"/>
  <c r="CK12" i="5"/>
  <c r="CH12" i="5"/>
  <c r="CE12" i="5"/>
  <c r="CK5" i="5"/>
  <c r="CH5" i="5"/>
  <c r="CE5" i="5"/>
  <c r="EM84" i="5" l="1"/>
  <c r="EJ84" i="5"/>
  <c r="EG84" i="5"/>
  <c r="EM77" i="5"/>
  <c r="EJ77" i="5"/>
  <c r="EG77" i="5"/>
  <c r="EM70" i="5"/>
  <c r="EJ70" i="5"/>
  <c r="EG70" i="5"/>
  <c r="EM63" i="5"/>
  <c r="EJ63" i="5"/>
  <c r="EG63" i="5"/>
  <c r="EM56" i="5"/>
  <c r="EJ56" i="5"/>
  <c r="EG56" i="5"/>
  <c r="EM49" i="5"/>
  <c r="EJ49" i="5"/>
  <c r="EG49" i="5"/>
  <c r="EM42" i="5"/>
  <c r="EJ42" i="5"/>
  <c r="EG42" i="5"/>
  <c r="EM35" i="5"/>
  <c r="EJ35" i="5"/>
  <c r="EG35" i="5"/>
  <c r="EM28" i="5"/>
  <c r="EJ28" i="5"/>
  <c r="EG28" i="5"/>
  <c r="EM21" i="5"/>
  <c r="EJ21" i="5"/>
  <c r="EG21" i="5"/>
  <c r="EM14" i="5"/>
  <c r="EJ14" i="5"/>
  <c r="EG14" i="5"/>
  <c r="EM7" i="5"/>
  <c r="EJ7" i="5"/>
  <c r="EG7" i="5"/>
  <c r="DL84" i="5"/>
  <c r="DI84" i="5"/>
  <c r="DF84" i="5"/>
  <c r="DL77" i="5"/>
  <c r="DI77" i="5"/>
  <c r="DF77" i="5"/>
  <c r="DL70" i="5"/>
  <c r="DI70" i="5"/>
  <c r="DF70" i="5"/>
  <c r="DL63" i="5"/>
  <c r="DI63" i="5"/>
  <c r="DF63" i="5"/>
  <c r="DL56" i="5"/>
  <c r="DI56" i="5"/>
  <c r="DF56" i="5"/>
  <c r="DL49" i="5"/>
  <c r="DI49" i="5"/>
  <c r="DF49" i="5"/>
  <c r="DL42" i="5"/>
  <c r="DI42" i="5"/>
  <c r="DF42" i="5"/>
  <c r="DL35" i="5"/>
  <c r="DI35" i="5"/>
  <c r="DF35" i="5"/>
  <c r="DL28" i="5"/>
  <c r="DI28" i="5"/>
  <c r="DF28" i="5"/>
  <c r="DL21" i="5"/>
  <c r="DI21" i="5"/>
  <c r="DF21" i="5"/>
  <c r="DL14" i="5"/>
  <c r="DI14" i="5"/>
  <c r="DF14" i="5"/>
  <c r="DL7" i="5"/>
  <c r="DI7" i="5"/>
  <c r="DF7" i="5"/>
  <c r="R620" i="9"/>
  <c r="Q620" i="9"/>
  <c r="P620" i="9"/>
  <c r="O620" i="9"/>
  <c r="N620" i="9"/>
  <c r="K620" i="9"/>
  <c r="J620" i="9"/>
  <c r="I620" i="9"/>
  <c r="H620" i="9"/>
  <c r="G620" i="9"/>
  <c r="V620" i="9" s="1"/>
  <c r="V619" i="9"/>
  <c r="V618" i="9"/>
  <c r="V617" i="9"/>
  <c r="V616" i="9"/>
  <c r="V615" i="9"/>
  <c r="V614" i="9"/>
  <c r="V613" i="9"/>
  <c r="V612" i="9"/>
  <c r="V611" i="9"/>
  <c r="V610" i="9"/>
  <c r="V609" i="9"/>
  <c r="V608" i="9"/>
  <c r="V607" i="9"/>
  <c r="V606" i="9"/>
  <c r="V605" i="9"/>
  <c r="V604" i="9"/>
  <c r="V603" i="9"/>
  <c r="V602" i="9"/>
  <c r="V601" i="9"/>
  <c r="V600" i="9"/>
  <c r="V599" i="9"/>
  <c r="V598" i="9"/>
  <c r="V597" i="9"/>
  <c r="V596" i="9"/>
  <c r="V595" i="9"/>
  <c r="V594" i="9"/>
  <c r="V593" i="9"/>
  <c r="V592" i="9"/>
  <c r="V591" i="9"/>
  <c r="V590" i="9"/>
  <c r="V589" i="9"/>
  <c r="V588" i="9"/>
  <c r="V587" i="9"/>
  <c r="V586" i="9"/>
  <c r="V585" i="9"/>
  <c r="V584" i="9"/>
  <c r="V583" i="9"/>
  <c r="V582" i="9"/>
  <c r="V581" i="9"/>
  <c r="Z580" i="9"/>
  <c r="V580" i="9"/>
  <c r="Z579" i="9"/>
  <c r="V579" i="9"/>
  <c r="Z578" i="9"/>
  <c r="V578" i="9"/>
  <c r="R568" i="9"/>
  <c r="Q568" i="9"/>
  <c r="P568" i="9"/>
  <c r="O568" i="9"/>
  <c r="N568" i="9"/>
  <c r="K568" i="9"/>
  <c r="J568" i="9"/>
  <c r="I568" i="9"/>
  <c r="H568" i="9"/>
  <c r="G568" i="9"/>
  <c r="V568" i="9" s="1"/>
  <c r="V567" i="9"/>
  <c r="V566" i="9"/>
  <c r="V565" i="9"/>
  <c r="V564" i="9"/>
  <c r="V563" i="9"/>
  <c r="V562" i="9"/>
  <c r="V561" i="9"/>
  <c r="V560" i="9"/>
  <c r="V559" i="9"/>
  <c r="V558" i="9"/>
  <c r="V557" i="9"/>
  <c r="V556" i="9"/>
  <c r="V555" i="9"/>
  <c r="V554" i="9"/>
  <c r="V553" i="9"/>
  <c r="V552" i="9"/>
  <c r="V551" i="9"/>
  <c r="V550" i="9"/>
  <c r="V549" i="9"/>
  <c r="V548" i="9"/>
  <c r="V547" i="9"/>
  <c r="V546" i="9"/>
  <c r="V545" i="9"/>
  <c r="V544" i="9"/>
  <c r="V543" i="9"/>
  <c r="V542" i="9"/>
  <c r="V541" i="9"/>
  <c r="V540" i="9"/>
  <c r="V539" i="9"/>
  <c r="V538" i="9"/>
  <c r="V537" i="9"/>
  <c r="V536" i="9"/>
  <c r="V535" i="9"/>
  <c r="V534" i="9"/>
  <c r="V533" i="9"/>
  <c r="V532" i="9"/>
  <c r="V531" i="9"/>
  <c r="V530" i="9"/>
  <c r="V529" i="9"/>
  <c r="Z528" i="9"/>
  <c r="V528" i="9"/>
  <c r="Z527" i="9"/>
  <c r="V527" i="9"/>
  <c r="Z526" i="9"/>
  <c r="V526" i="9"/>
  <c r="R516" i="9"/>
  <c r="Q516" i="9"/>
  <c r="P516" i="9"/>
  <c r="O516" i="9"/>
  <c r="N516" i="9"/>
  <c r="K516" i="9"/>
  <c r="J516" i="9"/>
  <c r="I516" i="9"/>
  <c r="H516" i="9"/>
  <c r="G516" i="9"/>
  <c r="V516" i="9" s="1"/>
  <c r="V515" i="9"/>
  <c r="V514" i="9"/>
  <c r="V513" i="9"/>
  <c r="V512" i="9"/>
  <c r="V511" i="9"/>
  <c r="V510" i="9"/>
  <c r="V509" i="9"/>
  <c r="V508" i="9"/>
  <c r="V507" i="9"/>
  <c r="V506" i="9"/>
  <c r="V505" i="9"/>
  <c r="V504" i="9"/>
  <c r="V503" i="9"/>
  <c r="V502" i="9"/>
  <c r="V501" i="9"/>
  <c r="V500" i="9"/>
  <c r="V499" i="9"/>
  <c r="V498" i="9"/>
  <c r="V497" i="9"/>
  <c r="V496" i="9"/>
  <c r="V495" i="9"/>
  <c r="V494" i="9"/>
  <c r="V493" i="9"/>
  <c r="V492" i="9"/>
  <c r="V491" i="9"/>
  <c r="V490" i="9"/>
  <c r="V489" i="9"/>
  <c r="V488" i="9"/>
  <c r="V487" i="9"/>
  <c r="V486" i="9"/>
  <c r="V485" i="9"/>
  <c r="V484" i="9"/>
  <c r="V483" i="9"/>
  <c r="V482" i="9"/>
  <c r="V481" i="9"/>
  <c r="V480" i="9"/>
  <c r="V479" i="9"/>
  <c r="V478" i="9"/>
  <c r="V477" i="9"/>
  <c r="Z476" i="9"/>
  <c r="V476" i="9"/>
  <c r="Z475" i="9"/>
  <c r="V475" i="9"/>
  <c r="Z474" i="9"/>
  <c r="V474" i="9"/>
  <c r="R464" i="9"/>
  <c r="Q464" i="9"/>
  <c r="P464" i="9"/>
  <c r="O464" i="9"/>
  <c r="N464" i="9"/>
  <c r="K464" i="9"/>
  <c r="J464" i="9"/>
  <c r="I464" i="9"/>
  <c r="H464" i="9"/>
  <c r="G464" i="9"/>
  <c r="V464" i="9" s="1"/>
  <c r="V463" i="9"/>
  <c r="V462" i="9"/>
  <c r="V461" i="9"/>
  <c r="V460" i="9"/>
  <c r="V459" i="9"/>
  <c r="V458" i="9"/>
  <c r="V457" i="9"/>
  <c r="V456" i="9"/>
  <c r="V455" i="9"/>
  <c r="V454" i="9"/>
  <c r="V453" i="9"/>
  <c r="V452" i="9"/>
  <c r="V451" i="9"/>
  <c r="V450" i="9"/>
  <c r="V449" i="9"/>
  <c r="V448" i="9"/>
  <c r="V447" i="9"/>
  <c r="V446" i="9"/>
  <c r="V445" i="9"/>
  <c r="V444" i="9"/>
  <c r="V443" i="9"/>
  <c r="V442" i="9"/>
  <c r="V441" i="9"/>
  <c r="V440" i="9"/>
  <c r="V439" i="9"/>
  <c r="V438" i="9"/>
  <c r="V437" i="9"/>
  <c r="V436" i="9"/>
  <c r="V435" i="9"/>
  <c r="V434" i="9"/>
  <c r="V433" i="9"/>
  <c r="V432" i="9"/>
  <c r="V431" i="9"/>
  <c r="V430" i="9"/>
  <c r="V429" i="9"/>
  <c r="V428" i="9"/>
  <c r="V427" i="9"/>
  <c r="V426" i="9"/>
  <c r="V425" i="9"/>
  <c r="Z424" i="9"/>
  <c r="V424" i="9"/>
  <c r="Z423" i="9"/>
  <c r="V423" i="9"/>
  <c r="Z422" i="9"/>
  <c r="V422" i="9"/>
  <c r="R412" i="9"/>
  <c r="Q412" i="9"/>
  <c r="P412" i="9"/>
  <c r="O412" i="9"/>
  <c r="N412" i="9"/>
  <c r="K412" i="9"/>
  <c r="J412" i="9"/>
  <c r="I412" i="9"/>
  <c r="H412" i="9"/>
  <c r="G412" i="9"/>
  <c r="V412" i="9" s="1"/>
  <c r="V411" i="9"/>
  <c r="V410" i="9"/>
  <c r="V409" i="9"/>
  <c r="V408" i="9"/>
  <c r="V407" i="9"/>
  <c r="V406" i="9"/>
  <c r="V405" i="9"/>
  <c r="V404" i="9"/>
  <c r="V403" i="9"/>
  <c r="V402" i="9"/>
  <c r="V401" i="9"/>
  <c r="V400" i="9"/>
  <c r="V399" i="9"/>
  <c r="V398" i="9"/>
  <c r="V397" i="9"/>
  <c r="V396" i="9"/>
  <c r="V395" i="9"/>
  <c r="V394" i="9"/>
  <c r="V393" i="9"/>
  <c r="V392" i="9"/>
  <c r="V391" i="9"/>
  <c r="V390" i="9"/>
  <c r="V389" i="9"/>
  <c r="V388" i="9"/>
  <c r="V387" i="9"/>
  <c r="V386" i="9"/>
  <c r="V385" i="9"/>
  <c r="V384" i="9"/>
  <c r="V383" i="9"/>
  <c r="V382" i="9"/>
  <c r="V381" i="9"/>
  <c r="V380" i="9"/>
  <c r="V379" i="9"/>
  <c r="V378" i="9"/>
  <c r="V377" i="9"/>
  <c r="V376" i="9"/>
  <c r="V375" i="9"/>
  <c r="V374" i="9"/>
  <c r="V373" i="9"/>
  <c r="Z372" i="9"/>
  <c r="V372" i="9"/>
  <c r="Z371" i="9"/>
  <c r="V371" i="9"/>
  <c r="Z370" i="9"/>
  <c r="V370" i="9"/>
  <c r="R360" i="9"/>
  <c r="Q360" i="9"/>
  <c r="P360" i="9"/>
  <c r="O360" i="9"/>
  <c r="N360" i="9"/>
  <c r="K360" i="9"/>
  <c r="J360" i="9"/>
  <c r="I360" i="9"/>
  <c r="H360" i="9"/>
  <c r="G360" i="9"/>
  <c r="V360" i="9" s="1"/>
  <c r="V359" i="9"/>
  <c r="V358" i="9"/>
  <c r="V357" i="9"/>
  <c r="V356" i="9"/>
  <c r="V355" i="9"/>
  <c r="V354" i="9"/>
  <c r="V353" i="9"/>
  <c r="V352" i="9"/>
  <c r="V351" i="9"/>
  <c r="V350" i="9"/>
  <c r="V349" i="9"/>
  <c r="V348" i="9"/>
  <c r="V347" i="9"/>
  <c r="V346" i="9"/>
  <c r="V345" i="9"/>
  <c r="V344" i="9"/>
  <c r="V343" i="9"/>
  <c r="V342" i="9"/>
  <c r="V341" i="9"/>
  <c r="V340" i="9"/>
  <c r="V339" i="9"/>
  <c r="V338" i="9"/>
  <c r="V337" i="9"/>
  <c r="V336" i="9"/>
  <c r="V335" i="9"/>
  <c r="V334" i="9"/>
  <c r="V333" i="9"/>
  <c r="V332" i="9"/>
  <c r="V331" i="9"/>
  <c r="V330" i="9"/>
  <c r="V329" i="9"/>
  <c r="V328" i="9"/>
  <c r="V327" i="9"/>
  <c r="V326" i="9"/>
  <c r="V325" i="9"/>
  <c r="V324" i="9"/>
  <c r="V323" i="9"/>
  <c r="V322" i="9"/>
  <c r="V321" i="9"/>
  <c r="Z320" i="9"/>
  <c r="V320" i="9"/>
  <c r="Z319" i="9"/>
  <c r="V319" i="9"/>
  <c r="Z318" i="9"/>
  <c r="V318" i="9"/>
  <c r="R308" i="9"/>
  <c r="Q308" i="9"/>
  <c r="P308" i="9"/>
  <c r="O308" i="9"/>
  <c r="N308" i="9"/>
  <c r="K308" i="9"/>
  <c r="J308" i="9"/>
  <c r="I308" i="9"/>
  <c r="H308" i="9"/>
  <c r="G308" i="9"/>
  <c r="V308" i="9" s="1"/>
  <c r="V307" i="9"/>
  <c r="V306" i="9"/>
  <c r="V305" i="9"/>
  <c r="V304" i="9"/>
  <c r="V303" i="9"/>
  <c r="V302" i="9"/>
  <c r="V301" i="9"/>
  <c r="V300" i="9"/>
  <c r="V299" i="9"/>
  <c r="V298" i="9"/>
  <c r="V297" i="9"/>
  <c r="V296" i="9"/>
  <c r="V295" i="9"/>
  <c r="V294" i="9"/>
  <c r="V293" i="9"/>
  <c r="V292" i="9"/>
  <c r="V291" i="9"/>
  <c r="V290" i="9"/>
  <c r="V289" i="9"/>
  <c r="V288" i="9"/>
  <c r="V287" i="9"/>
  <c r="V286" i="9"/>
  <c r="V285" i="9"/>
  <c r="V284" i="9"/>
  <c r="V283" i="9"/>
  <c r="V282" i="9"/>
  <c r="V281" i="9"/>
  <c r="V280" i="9"/>
  <c r="V279" i="9"/>
  <c r="V278" i="9"/>
  <c r="V277" i="9"/>
  <c r="V276" i="9"/>
  <c r="V275" i="9"/>
  <c r="V274" i="9"/>
  <c r="V273" i="9"/>
  <c r="V272" i="9"/>
  <c r="V271" i="9"/>
  <c r="V270" i="9"/>
  <c r="V269" i="9"/>
  <c r="Z268" i="9"/>
  <c r="V268" i="9"/>
  <c r="Z267" i="9"/>
  <c r="V267" i="9"/>
  <c r="Z266" i="9"/>
  <c r="V266" i="9"/>
  <c r="R256" i="9"/>
  <c r="Q256" i="9"/>
  <c r="P256" i="9"/>
  <c r="O256" i="9"/>
  <c r="N256" i="9"/>
  <c r="K256" i="9"/>
  <c r="J256" i="9"/>
  <c r="I256" i="9"/>
  <c r="H256" i="9"/>
  <c r="G256" i="9"/>
  <c r="V256" i="9" s="1"/>
  <c r="V255" i="9"/>
  <c r="V254" i="9"/>
  <c r="V253" i="9"/>
  <c r="V252" i="9"/>
  <c r="V251" i="9"/>
  <c r="V250" i="9"/>
  <c r="V249" i="9"/>
  <c r="V248" i="9"/>
  <c r="V247" i="9"/>
  <c r="V246" i="9"/>
  <c r="V245" i="9"/>
  <c r="V244" i="9"/>
  <c r="V243" i="9"/>
  <c r="V242" i="9"/>
  <c r="V241" i="9"/>
  <c r="V240" i="9"/>
  <c r="V239" i="9"/>
  <c r="V238" i="9"/>
  <c r="V237" i="9"/>
  <c r="V236" i="9"/>
  <c r="V235" i="9"/>
  <c r="V234" i="9"/>
  <c r="V233" i="9"/>
  <c r="V232" i="9"/>
  <c r="V231" i="9"/>
  <c r="V230" i="9"/>
  <c r="V229" i="9"/>
  <c r="V228" i="9"/>
  <c r="V227" i="9"/>
  <c r="V226" i="9"/>
  <c r="V225" i="9"/>
  <c r="V224" i="9"/>
  <c r="V223" i="9"/>
  <c r="V222" i="9"/>
  <c r="V221" i="9"/>
  <c r="V220" i="9"/>
  <c r="V219" i="9"/>
  <c r="V218" i="9"/>
  <c r="Z217" i="9"/>
  <c r="V217" i="9"/>
  <c r="Z216" i="9"/>
  <c r="V216" i="9"/>
  <c r="Z215" i="9"/>
  <c r="V215" i="9"/>
  <c r="Z214" i="9"/>
  <c r="V214" i="9"/>
  <c r="R204" i="9"/>
  <c r="Q204" i="9"/>
  <c r="P204" i="9"/>
  <c r="O204" i="9"/>
  <c r="N204" i="9"/>
  <c r="K204" i="9"/>
  <c r="J204" i="9"/>
  <c r="I204" i="9"/>
  <c r="H204" i="9"/>
  <c r="G204" i="9"/>
  <c r="V204" i="9" s="1"/>
  <c r="V203" i="9"/>
  <c r="V202" i="9"/>
  <c r="V201" i="9"/>
  <c r="V200" i="9"/>
  <c r="V199" i="9"/>
  <c r="V198" i="9"/>
  <c r="V197" i="9"/>
  <c r="V196" i="9"/>
  <c r="V195" i="9"/>
  <c r="V194" i="9"/>
  <c r="V193" i="9"/>
  <c r="V192" i="9"/>
  <c r="V191" i="9"/>
  <c r="V190" i="9"/>
  <c r="V189" i="9"/>
  <c r="V188" i="9"/>
  <c r="V187" i="9"/>
  <c r="V186" i="9"/>
  <c r="V185" i="9"/>
  <c r="V184" i="9"/>
  <c r="V183" i="9"/>
  <c r="V182" i="9"/>
  <c r="V181" i="9"/>
  <c r="V180" i="9"/>
  <c r="V179" i="9"/>
  <c r="V178" i="9"/>
  <c r="V177" i="9"/>
  <c r="V176" i="9"/>
  <c r="V175" i="9"/>
  <c r="V174" i="9"/>
  <c r="V173" i="9"/>
  <c r="V172" i="9"/>
  <c r="V171" i="9"/>
  <c r="V170" i="9"/>
  <c r="V169" i="9"/>
  <c r="V168" i="9"/>
  <c r="V167" i="9"/>
  <c r="V166" i="9"/>
  <c r="V165" i="9"/>
  <c r="Z164" i="9"/>
  <c r="V164" i="9"/>
  <c r="Z163" i="9"/>
  <c r="V163" i="9"/>
  <c r="Z162" i="9"/>
  <c r="V162" i="9"/>
  <c r="R152" i="9"/>
  <c r="Q152" i="9"/>
  <c r="P152" i="9"/>
  <c r="O152" i="9"/>
  <c r="N152" i="9"/>
  <c r="K152" i="9"/>
  <c r="J152" i="9"/>
  <c r="I152" i="9"/>
  <c r="H152" i="9"/>
  <c r="G152" i="9"/>
  <c r="V152" i="9" s="1"/>
  <c r="V151" i="9"/>
  <c r="V150" i="9"/>
  <c r="V149" i="9"/>
  <c r="V148" i="9"/>
  <c r="V147" i="9"/>
  <c r="V146" i="9"/>
  <c r="V145" i="9"/>
  <c r="V144" i="9"/>
  <c r="V143" i="9"/>
  <c r="V142" i="9"/>
  <c r="V141" i="9"/>
  <c r="V140" i="9"/>
  <c r="V139" i="9"/>
  <c r="V138" i="9"/>
  <c r="V137" i="9"/>
  <c r="V136" i="9"/>
  <c r="V135" i="9"/>
  <c r="V134" i="9"/>
  <c r="V133" i="9"/>
  <c r="V132" i="9"/>
  <c r="V131" i="9"/>
  <c r="V130" i="9"/>
  <c r="V129" i="9"/>
  <c r="V128" i="9"/>
  <c r="V127" i="9"/>
  <c r="V126" i="9"/>
  <c r="V125" i="9"/>
  <c r="V124" i="9"/>
  <c r="V123" i="9"/>
  <c r="V122" i="9"/>
  <c r="V121" i="9"/>
  <c r="V120" i="9"/>
  <c r="V119" i="9"/>
  <c r="V118" i="9"/>
  <c r="V117" i="9"/>
  <c r="V116" i="9"/>
  <c r="V115" i="9"/>
  <c r="V114" i="9"/>
  <c r="V113" i="9"/>
  <c r="Z112" i="9"/>
  <c r="V112" i="9"/>
  <c r="Z111" i="9"/>
  <c r="V111" i="9"/>
  <c r="Z110" i="9"/>
  <c r="V110" i="9"/>
  <c r="R101" i="9"/>
  <c r="Q101" i="9"/>
  <c r="P101" i="9"/>
  <c r="O101" i="9"/>
  <c r="N101" i="9"/>
  <c r="K101" i="9"/>
  <c r="J101" i="9"/>
  <c r="I101" i="9"/>
  <c r="H101" i="9"/>
  <c r="G101" i="9"/>
  <c r="V101" i="9" s="1"/>
  <c r="V100" i="9"/>
  <c r="V99" i="9"/>
  <c r="V98" i="9"/>
  <c r="V97" i="9"/>
  <c r="V96" i="9"/>
  <c r="V95" i="9"/>
  <c r="V94" i="9"/>
  <c r="V93" i="9"/>
  <c r="V92" i="9"/>
  <c r="V91" i="9"/>
  <c r="V90" i="9"/>
  <c r="V89" i="9"/>
  <c r="V88" i="9"/>
  <c r="V87" i="9"/>
  <c r="V86" i="9"/>
  <c r="V85" i="9"/>
  <c r="V84" i="9"/>
  <c r="V83" i="9"/>
  <c r="V82" i="9"/>
  <c r="V81" i="9"/>
  <c r="V80" i="9"/>
  <c r="V79" i="9"/>
  <c r="V78" i="9"/>
  <c r="V77" i="9"/>
  <c r="V76" i="9"/>
  <c r="V75" i="9"/>
  <c r="V74" i="9"/>
  <c r="V73" i="9"/>
  <c r="V72" i="9"/>
  <c r="V71" i="9"/>
  <c r="V70" i="9"/>
  <c r="V69" i="9"/>
  <c r="V68" i="9"/>
  <c r="V67" i="9"/>
  <c r="V66" i="9"/>
  <c r="V65" i="9"/>
  <c r="V64" i="9"/>
  <c r="V63" i="9"/>
  <c r="Z62" i="9"/>
  <c r="V62" i="9"/>
  <c r="Z61" i="9"/>
  <c r="V61" i="9"/>
  <c r="Z60" i="9"/>
  <c r="V60" i="9"/>
  <c r="Z59" i="9"/>
  <c r="V59" i="9"/>
  <c r="R50" i="9"/>
  <c r="Q50" i="9"/>
  <c r="P50" i="9"/>
  <c r="O50" i="9"/>
  <c r="N50" i="9"/>
  <c r="K50" i="9"/>
  <c r="J50" i="9"/>
  <c r="I50" i="9"/>
  <c r="H50" i="9"/>
  <c r="G50" i="9"/>
  <c r="V50" i="9" s="1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Z10" i="9"/>
  <c r="V10" i="9"/>
  <c r="Z9" i="9"/>
  <c r="V9" i="9"/>
  <c r="Z8" i="9"/>
  <c r="V8" i="9"/>
  <c r="R620" i="7"/>
  <c r="Q620" i="7"/>
  <c r="P620" i="7"/>
  <c r="O620" i="7"/>
  <c r="N620" i="7"/>
  <c r="K620" i="7"/>
  <c r="J620" i="7"/>
  <c r="I620" i="7"/>
  <c r="H620" i="7"/>
  <c r="G620" i="7"/>
  <c r="V620" i="7" s="1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Z580" i="7"/>
  <c r="V580" i="7"/>
  <c r="Z579" i="7"/>
  <c r="V579" i="7"/>
  <c r="Z578" i="7"/>
  <c r="V578" i="7"/>
  <c r="R568" i="7"/>
  <c r="Q568" i="7"/>
  <c r="P568" i="7"/>
  <c r="O568" i="7"/>
  <c r="N568" i="7"/>
  <c r="K568" i="7"/>
  <c r="J568" i="7"/>
  <c r="I568" i="7"/>
  <c r="H568" i="7"/>
  <c r="G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Z528" i="7"/>
  <c r="V528" i="7"/>
  <c r="Z527" i="7"/>
  <c r="V527" i="7"/>
  <c r="Z526" i="7"/>
  <c r="V526" i="7"/>
  <c r="R516" i="7"/>
  <c r="Q516" i="7"/>
  <c r="P516" i="7"/>
  <c r="O516" i="7"/>
  <c r="N516" i="7"/>
  <c r="K516" i="7"/>
  <c r="J516" i="7"/>
  <c r="I516" i="7"/>
  <c r="H516" i="7"/>
  <c r="G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Z476" i="7"/>
  <c r="V476" i="7"/>
  <c r="Z475" i="7"/>
  <c r="V475" i="7"/>
  <c r="Z474" i="7"/>
  <c r="V474" i="7"/>
  <c r="R464" i="7"/>
  <c r="Q464" i="7"/>
  <c r="P464" i="7"/>
  <c r="O464" i="7"/>
  <c r="N464" i="7"/>
  <c r="K464" i="7"/>
  <c r="J464" i="7"/>
  <c r="I464" i="7"/>
  <c r="H464" i="7"/>
  <c r="G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Z424" i="7"/>
  <c r="V424" i="7"/>
  <c r="Z423" i="7"/>
  <c r="V423" i="7"/>
  <c r="Z422" i="7"/>
  <c r="V422" i="7"/>
  <c r="R412" i="7"/>
  <c r="Q412" i="7"/>
  <c r="P412" i="7"/>
  <c r="O412" i="7"/>
  <c r="N412" i="7"/>
  <c r="K412" i="7"/>
  <c r="J412" i="7"/>
  <c r="I412" i="7"/>
  <c r="H412" i="7"/>
  <c r="G412" i="7"/>
  <c r="V412" i="7" s="1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Z372" i="7"/>
  <c r="V372" i="7"/>
  <c r="Z371" i="7"/>
  <c r="V371" i="7"/>
  <c r="Z370" i="7"/>
  <c r="V370" i="7"/>
  <c r="R360" i="7"/>
  <c r="Q360" i="7"/>
  <c r="P360" i="7"/>
  <c r="O360" i="7"/>
  <c r="N360" i="7"/>
  <c r="K360" i="7"/>
  <c r="J360" i="7"/>
  <c r="I360" i="7"/>
  <c r="H360" i="7"/>
  <c r="G360" i="7"/>
  <c r="V360" i="7" s="1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Z320" i="7"/>
  <c r="V320" i="7"/>
  <c r="Z319" i="7"/>
  <c r="V319" i="7"/>
  <c r="Z318" i="7"/>
  <c r="V318" i="7"/>
  <c r="R308" i="7"/>
  <c r="Q308" i="7"/>
  <c r="P308" i="7"/>
  <c r="O308" i="7"/>
  <c r="N308" i="7"/>
  <c r="K308" i="7"/>
  <c r="J308" i="7"/>
  <c r="I308" i="7"/>
  <c r="H308" i="7"/>
  <c r="G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Z268" i="7"/>
  <c r="V268" i="7"/>
  <c r="Z267" i="7"/>
  <c r="V267" i="7"/>
  <c r="Z266" i="7"/>
  <c r="V266" i="7"/>
  <c r="R256" i="7"/>
  <c r="Q256" i="7"/>
  <c r="P256" i="7"/>
  <c r="O256" i="7"/>
  <c r="N256" i="7"/>
  <c r="K256" i="7"/>
  <c r="J256" i="7"/>
  <c r="I256" i="7"/>
  <c r="H256" i="7"/>
  <c r="G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Z217" i="7"/>
  <c r="V217" i="7"/>
  <c r="Z216" i="7"/>
  <c r="V216" i="7"/>
  <c r="Z215" i="7"/>
  <c r="V215" i="7"/>
  <c r="Z214" i="7"/>
  <c r="V214" i="7"/>
  <c r="R204" i="7"/>
  <c r="Q204" i="7"/>
  <c r="P204" i="7"/>
  <c r="O204" i="7"/>
  <c r="N204" i="7"/>
  <c r="K204" i="7"/>
  <c r="J204" i="7"/>
  <c r="I204" i="7"/>
  <c r="H204" i="7"/>
  <c r="G204" i="7"/>
  <c r="V204" i="7" s="1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Z164" i="7"/>
  <c r="V164" i="7"/>
  <c r="Z163" i="7"/>
  <c r="V163" i="7"/>
  <c r="Z162" i="7"/>
  <c r="V162" i="7"/>
  <c r="R152" i="7"/>
  <c r="Q152" i="7"/>
  <c r="P152" i="7"/>
  <c r="O152" i="7"/>
  <c r="N152" i="7"/>
  <c r="K152" i="7"/>
  <c r="J152" i="7"/>
  <c r="I152" i="7"/>
  <c r="H152" i="7"/>
  <c r="G152" i="7"/>
  <c r="V152" i="7" s="1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Z112" i="7"/>
  <c r="V112" i="7"/>
  <c r="Z111" i="7"/>
  <c r="V111" i="7"/>
  <c r="Z110" i="7"/>
  <c r="V110" i="7"/>
  <c r="R101" i="7"/>
  <c r="Q101" i="7"/>
  <c r="P101" i="7"/>
  <c r="O101" i="7"/>
  <c r="N101" i="7"/>
  <c r="K101" i="7"/>
  <c r="J101" i="7"/>
  <c r="I101" i="7"/>
  <c r="H101" i="7"/>
  <c r="G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Z62" i="7"/>
  <c r="V62" i="7"/>
  <c r="Z61" i="7"/>
  <c r="V61" i="7"/>
  <c r="Z60" i="7"/>
  <c r="V60" i="7"/>
  <c r="Z59" i="7"/>
  <c r="V59" i="7"/>
  <c r="R50" i="7"/>
  <c r="Q50" i="7"/>
  <c r="P50" i="7"/>
  <c r="O50" i="7"/>
  <c r="N50" i="7"/>
  <c r="K50" i="7"/>
  <c r="J50" i="7"/>
  <c r="I50" i="7"/>
  <c r="H50" i="7"/>
  <c r="G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Z10" i="7"/>
  <c r="V10" i="7"/>
  <c r="Z9" i="7"/>
  <c r="V9" i="7"/>
  <c r="Z8" i="7"/>
  <c r="V8" i="7"/>
  <c r="EM85" i="5"/>
  <c r="EJ85" i="5"/>
  <c r="EP84" i="5"/>
  <c r="EP82" i="5"/>
  <c r="EJ78" i="5"/>
  <c r="EM78" i="5"/>
  <c r="EP77" i="5"/>
  <c r="EG78" i="5"/>
  <c r="EP75" i="5"/>
  <c r="EM71" i="5"/>
  <c r="EJ71" i="5"/>
  <c r="EG71" i="5"/>
  <c r="EP68" i="5"/>
  <c r="EP63" i="5"/>
  <c r="EM64" i="5"/>
  <c r="EJ64" i="5"/>
  <c r="EG64" i="5"/>
  <c r="EP61" i="5"/>
  <c r="EM57" i="5"/>
  <c r="EJ57" i="5"/>
  <c r="EP56" i="5"/>
  <c r="EP54" i="5"/>
  <c r="EJ50" i="5"/>
  <c r="EM50" i="5"/>
  <c r="EP49" i="5"/>
  <c r="EG50" i="5"/>
  <c r="EP47" i="5"/>
  <c r="EM43" i="5"/>
  <c r="EJ43" i="5"/>
  <c r="EG43" i="5"/>
  <c r="EP40" i="5"/>
  <c r="EP35" i="5"/>
  <c r="EM36" i="5"/>
  <c r="EJ36" i="5"/>
  <c r="EG36" i="5"/>
  <c r="EP33" i="5"/>
  <c r="EM29" i="5"/>
  <c r="EJ29" i="5"/>
  <c r="EP28" i="5"/>
  <c r="EP26" i="5"/>
  <c r="EM22" i="5"/>
  <c r="EJ22" i="5"/>
  <c r="EG22" i="5"/>
  <c r="EP19" i="5"/>
  <c r="FC6" i="5"/>
  <c r="EJ15" i="5"/>
  <c r="EG15" i="5"/>
  <c r="EP12" i="5"/>
  <c r="EP7" i="5"/>
  <c r="EM8" i="5"/>
  <c r="EJ8" i="5"/>
  <c r="EG8" i="5"/>
  <c r="FB6" i="5"/>
  <c r="EZ6" i="5"/>
  <c r="EY6" i="5"/>
  <c r="EX6" i="5"/>
  <c r="EP5" i="5"/>
  <c r="DL85" i="5"/>
  <c r="DI85" i="5"/>
  <c r="DO84" i="5"/>
  <c r="DO85" i="5" s="1"/>
  <c r="DO82" i="5"/>
  <c r="DL78" i="5"/>
  <c r="DI78" i="5"/>
  <c r="DO77" i="5"/>
  <c r="DF78" i="5"/>
  <c r="DO75" i="5"/>
  <c r="DO70" i="5"/>
  <c r="DI71" i="5"/>
  <c r="DF71" i="5"/>
  <c r="DO68" i="5"/>
  <c r="DO63" i="5"/>
  <c r="DL64" i="5"/>
  <c r="DI64" i="5"/>
  <c r="DF64" i="5"/>
  <c r="DO61" i="5"/>
  <c r="DL57" i="5"/>
  <c r="DI57" i="5"/>
  <c r="DO56" i="5"/>
  <c r="DO54" i="5"/>
  <c r="DL50" i="5"/>
  <c r="DI50" i="5"/>
  <c r="DF50" i="5"/>
  <c r="DO47" i="5"/>
  <c r="DO42" i="5"/>
  <c r="DO43" i="5" s="1"/>
  <c r="DI43" i="5"/>
  <c r="DF43" i="5"/>
  <c r="DO40" i="5"/>
  <c r="DO35" i="5"/>
  <c r="DL36" i="5"/>
  <c r="DI36" i="5"/>
  <c r="DF36" i="5"/>
  <c r="DO33" i="5"/>
  <c r="DL29" i="5"/>
  <c r="DI29" i="5"/>
  <c r="DO28" i="5"/>
  <c r="DO26" i="5"/>
  <c r="DL22" i="5"/>
  <c r="DO21" i="5"/>
  <c r="DF22" i="5"/>
  <c r="DO19" i="5"/>
  <c r="DO14" i="5"/>
  <c r="DI15" i="5"/>
  <c r="DF15" i="5"/>
  <c r="DO12" i="5"/>
  <c r="DO7" i="5"/>
  <c r="DL8" i="5"/>
  <c r="DI8" i="5"/>
  <c r="DZ6" i="5"/>
  <c r="EA6" i="5"/>
  <c r="DY6" i="5"/>
  <c r="DX6" i="5"/>
  <c r="DW6" i="5"/>
  <c r="DO5" i="5"/>
  <c r="Z10" i="2"/>
  <c r="BJ77" i="5"/>
  <c r="BG77" i="5"/>
  <c r="BD77" i="5"/>
  <c r="BJ42" i="5"/>
  <c r="BG42" i="5"/>
  <c r="BD42" i="5"/>
  <c r="BJ35" i="5"/>
  <c r="BG35" i="5"/>
  <c r="BD35" i="5"/>
  <c r="BJ28" i="5"/>
  <c r="BG28" i="5"/>
  <c r="BD28" i="5"/>
  <c r="AI84" i="5"/>
  <c r="AF84" i="5"/>
  <c r="AC84" i="5"/>
  <c r="AI63" i="5"/>
  <c r="AF63" i="5"/>
  <c r="AC63" i="5"/>
  <c r="AI56" i="5"/>
  <c r="AF56" i="5"/>
  <c r="AC56" i="5"/>
  <c r="AI35" i="5"/>
  <c r="AF35" i="5"/>
  <c r="AC35" i="5"/>
  <c r="H84" i="5"/>
  <c r="E84" i="5"/>
  <c r="B84" i="5"/>
  <c r="H77" i="5"/>
  <c r="E77" i="5"/>
  <c r="B77" i="5"/>
  <c r="H70" i="5"/>
  <c r="E70" i="5"/>
  <c r="B70" i="5"/>
  <c r="H63" i="5"/>
  <c r="E63" i="5"/>
  <c r="B63" i="5"/>
  <c r="H56" i="5"/>
  <c r="E56" i="5"/>
  <c r="B56" i="5"/>
  <c r="H49" i="5"/>
  <c r="E49" i="5"/>
  <c r="B49" i="5"/>
  <c r="H42" i="5"/>
  <c r="E42" i="5"/>
  <c r="B42" i="5"/>
  <c r="H35" i="5"/>
  <c r="E35" i="5"/>
  <c r="B35" i="5"/>
  <c r="H28" i="5"/>
  <c r="E28" i="5"/>
  <c r="B28" i="5"/>
  <c r="H21" i="5"/>
  <c r="E21" i="5"/>
  <c r="B21" i="5"/>
  <c r="H14" i="5"/>
  <c r="E14" i="5"/>
  <c r="B14" i="5"/>
  <c r="B15" i="5" s="1"/>
  <c r="H7" i="5"/>
  <c r="E7" i="5"/>
  <c r="B7" i="5"/>
  <c r="U6" i="5"/>
  <c r="T6" i="5"/>
  <c r="S6" i="5"/>
  <c r="AV6" i="5"/>
  <c r="AU6" i="5"/>
  <c r="AT6" i="5"/>
  <c r="BW6" i="5"/>
  <c r="BV6" i="5"/>
  <c r="BU6" i="5"/>
  <c r="DA6" i="5"/>
  <c r="CK84" i="5"/>
  <c r="CH84" i="5"/>
  <c r="CE84" i="5"/>
  <c r="CK77" i="5"/>
  <c r="CH77" i="5"/>
  <c r="CE77" i="5"/>
  <c r="CK70" i="5"/>
  <c r="CH70" i="5"/>
  <c r="CE70" i="5"/>
  <c r="CK63" i="5"/>
  <c r="CH63" i="5"/>
  <c r="CE63" i="5"/>
  <c r="CK56" i="5"/>
  <c r="CH56" i="5"/>
  <c r="CE56" i="5"/>
  <c r="CK49" i="5"/>
  <c r="CH49" i="5"/>
  <c r="CE49" i="5"/>
  <c r="CK42" i="5"/>
  <c r="CH42" i="5"/>
  <c r="CE42" i="5"/>
  <c r="CK35" i="5"/>
  <c r="CH35" i="5"/>
  <c r="CE35" i="5"/>
  <c r="CK28" i="5"/>
  <c r="CH28" i="5"/>
  <c r="CE28" i="5"/>
  <c r="CK21" i="5"/>
  <c r="CH21" i="5"/>
  <c r="CE21" i="5"/>
  <c r="CK14" i="5"/>
  <c r="CH14" i="5"/>
  <c r="CE14" i="5"/>
  <c r="CK7" i="5"/>
  <c r="CH7" i="5"/>
  <c r="CE7" i="5"/>
  <c r="EP78" i="5" l="1"/>
  <c r="EP57" i="5"/>
  <c r="EP50" i="5"/>
  <c r="FF6" i="5"/>
  <c r="FE6" i="5"/>
  <c r="DO78" i="5"/>
  <c r="ED6" i="5"/>
  <c r="EC6" i="5"/>
  <c r="DO36" i="5"/>
  <c r="EP36" i="5"/>
  <c r="DO29" i="5"/>
  <c r="DO64" i="5"/>
  <c r="DO71" i="5"/>
  <c r="EP29" i="5"/>
  <c r="EP85" i="5"/>
  <c r="DO22" i="5"/>
  <c r="DO57" i="5"/>
  <c r="EP64" i="5"/>
  <c r="DO8" i="5"/>
  <c r="DO15" i="5"/>
  <c r="EP8" i="5"/>
  <c r="V568" i="7"/>
  <c r="V516" i="7"/>
  <c r="V464" i="7"/>
  <c r="V308" i="7"/>
  <c r="V256" i="7"/>
  <c r="V101" i="7"/>
  <c r="V50" i="7"/>
  <c r="EM15" i="5"/>
  <c r="EG85" i="5"/>
  <c r="EP14" i="5"/>
  <c r="EP15" i="5" s="1"/>
  <c r="EP42" i="5"/>
  <c r="EP43" i="5" s="1"/>
  <c r="EP70" i="5"/>
  <c r="EP71" i="5" s="1"/>
  <c r="EG29" i="5"/>
  <c r="EP21" i="5"/>
  <c r="EP22" i="5" s="1"/>
  <c r="EG57" i="5"/>
  <c r="FA6" i="5"/>
  <c r="FD6" i="5" s="1"/>
  <c r="DI22" i="5"/>
  <c r="DF29" i="5"/>
  <c r="DL43" i="5"/>
  <c r="DF57" i="5"/>
  <c r="DO49" i="5"/>
  <c r="DO50" i="5" s="1"/>
  <c r="DL15" i="5"/>
  <c r="DL71" i="5"/>
  <c r="DF85" i="5"/>
  <c r="EB6" i="5"/>
  <c r="EE6" i="5" s="1"/>
  <c r="DF8" i="5"/>
  <c r="W6" i="5"/>
  <c r="Z6" i="5" s="1"/>
  <c r="X6" i="5"/>
  <c r="AA6" i="5" s="1"/>
  <c r="V6" i="5"/>
  <c r="Y6" i="5" s="1"/>
  <c r="CK85" i="5"/>
  <c r="CH85" i="5"/>
  <c r="CE85" i="5"/>
  <c r="CN82" i="5"/>
  <c r="CK78" i="5"/>
  <c r="CH78" i="5"/>
  <c r="CE78" i="5"/>
  <c r="CN75" i="5"/>
  <c r="CK71" i="5"/>
  <c r="CH71" i="5"/>
  <c r="CE71" i="5"/>
  <c r="CN68" i="5"/>
  <c r="CK64" i="5"/>
  <c r="CH64" i="5"/>
  <c r="CE64" i="5"/>
  <c r="CN61" i="5"/>
  <c r="CK57" i="5"/>
  <c r="CH57" i="5"/>
  <c r="CE57" i="5"/>
  <c r="CN54" i="5"/>
  <c r="CK50" i="5"/>
  <c r="CH50" i="5"/>
  <c r="CE50" i="5"/>
  <c r="CN47" i="5"/>
  <c r="CK43" i="5"/>
  <c r="CH43" i="5"/>
  <c r="CE43" i="5"/>
  <c r="CN40" i="5"/>
  <c r="CK36" i="5"/>
  <c r="CH36" i="5"/>
  <c r="CE36" i="5"/>
  <c r="CN33" i="5"/>
  <c r="CK29" i="5"/>
  <c r="CH29" i="5"/>
  <c r="CE29" i="5"/>
  <c r="CN26" i="5"/>
  <c r="CK22" i="5"/>
  <c r="CH22" i="5"/>
  <c r="CE22" i="5"/>
  <c r="CN19" i="5"/>
  <c r="CK15" i="5"/>
  <c r="CH15" i="5"/>
  <c r="CN12" i="5"/>
  <c r="CK8" i="5"/>
  <c r="CH8" i="5"/>
  <c r="CE8" i="5"/>
  <c r="AH93" i="5"/>
  <c r="CX6" i="5"/>
  <c r="AE93" i="5" s="1"/>
  <c r="CW6" i="5"/>
  <c r="AD93" i="5" s="1"/>
  <c r="R620" i="6"/>
  <c r="Q620" i="6"/>
  <c r="P620" i="6"/>
  <c r="O620" i="6"/>
  <c r="N620" i="6"/>
  <c r="K620" i="6"/>
  <c r="J620" i="6"/>
  <c r="I620" i="6"/>
  <c r="H620" i="6"/>
  <c r="G620" i="6"/>
  <c r="V620" i="6" s="1"/>
  <c r="V619" i="6"/>
  <c r="V618" i="6"/>
  <c r="V617" i="6"/>
  <c r="V616" i="6"/>
  <c r="V615" i="6"/>
  <c r="V614" i="6"/>
  <c r="V613" i="6"/>
  <c r="V612" i="6"/>
  <c r="V611" i="6"/>
  <c r="V610" i="6"/>
  <c r="V609" i="6"/>
  <c r="V608" i="6"/>
  <c r="V607" i="6"/>
  <c r="V606" i="6"/>
  <c r="V605" i="6"/>
  <c r="V604" i="6"/>
  <c r="V603" i="6"/>
  <c r="V602" i="6"/>
  <c r="V601" i="6"/>
  <c r="V600" i="6"/>
  <c r="V599" i="6"/>
  <c r="V598" i="6"/>
  <c r="V597" i="6"/>
  <c r="V596" i="6"/>
  <c r="V595" i="6"/>
  <c r="V594" i="6"/>
  <c r="V593" i="6"/>
  <c r="V592" i="6"/>
  <c r="V591" i="6"/>
  <c r="V590" i="6"/>
  <c r="V589" i="6"/>
  <c r="V588" i="6"/>
  <c r="V587" i="6"/>
  <c r="V586" i="6"/>
  <c r="V585" i="6"/>
  <c r="V584" i="6"/>
  <c r="V583" i="6"/>
  <c r="V582" i="6"/>
  <c r="V581" i="6"/>
  <c r="Z580" i="6"/>
  <c r="V580" i="6"/>
  <c r="Z579" i="6"/>
  <c r="V579" i="6"/>
  <c r="Z578" i="6"/>
  <c r="V578" i="6"/>
  <c r="R568" i="6"/>
  <c r="Q568" i="6"/>
  <c r="P568" i="6"/>
  <c r="O568" i="6"/>
  <c r="N568" i="6"/>
  <c r="K568" i="6"/>
  <c r="J568" i="6"/>
  <c r="I568" i="6"/>
  <c r="H568" i="6"/>
  <c r="G568" i="6"/>
  <c r="V567" i="6"/>
  <c r="V566" i="6"/>
  <c r="V565" i="6"/>
  <c r="V564" i="6"/>
  <c r="V563" i="6"/>
  <c r="V562" i="6"/>
  <c r="V561" i="6"/>
  <c r="V560" i="6"/>
  <c r="V559" i="6"/>
  <c r="V558" i="6"/>
  <c r="V557" i="6"/>
  <c r="V556" i="6"/>
  <c r="V555" i="6"/>
  <c r="V554" i="6"/>
  <c r="V553" i="6"/>
  <c r="V552" i="6"/>
  <c r="V551" i="6"/>
  <c r="V550" i="6"/>
  <c r="V549" i="6"/>
  <c r="V548" i="6"/>
  <c r="V547" i="6"/>
  <c r="V546" i="6"/>
  <c r="V545" i="6"/>
  <c r="V544" i="6"/>
  <c r="V543" i="6"/>
  <c r="V542" i="6"/>
  <c r="V541" i="6"/>
  <c r="V540" i="6"/>
  <c r="V539" i="6"/>
  <c r="V538" i="6"/>
  <c r="V537" i="6"/>
  <c r="V536" i="6"/>
  <c r="V535" i="6"/>
  <c r="V534" i="6"/>
  <c r="V533" i="6"/>
  <c r="V532" i="6"/>
  <c r="V531" i="6"/>
  <c r="V530" i="6"/>
  <c r="V529" i="6"/>
  <c r="Z528" i="6"/>
  <c r="V528" i="6"/>
  <c r="Z527" i="6"/>
  <c r="V527" i="6"/>
  <c r="Z526" i="6"/>
  <c r="V526" i="6"/>
  <c r="R516" i="6"/>
  <c r="Q516" i="6"/>
  <c r="P516" i="6"/>
  <c r="O516" i="6"/>
  <c r="N516" i="6"/>
  <c r="K516" i="6"/>
  <c r="J516" i="6"/>
  <c r="I516" i="6"/>
  <c r="H516" i="6"/>
  <c r="G516" i="6"/>
  <c r="V515" i="6"/>
  <c r="V514" i="6"/>
  <c r="V513" i="6"/>
  <c r="V512" i="6"/>
  <c r="V511" i="6"/>
  <c r="V510" i="6"/>
  <c r="V509" i="6"/>
  <c r="V508" i="6"/>
  <c r="V507" i="6"/>
  <c r="V506" i="6"/>
  <c r="V505" i="6"/>
  <c r="V504" i="6"/>
  <c r="V503" i="6"/>
  <c r="V502" i="6"/>
  <c r="V501" i="6"/>
  <c r="V500" i="6"/>
  <c r="V499" i="6"/>
  <c r="V498" i="6"/>
  <c r="V497" i="6"/>
  <c r="V496" i="6"/>
  <c r="V495" i="6"/>
  <c r="V494" i="6"/>
  <c r="V493" i="6"/>
  <c r="V492" i="6"/>
  <c r="V491" i="6"/>
  <c r="V490" i="6"/>
  <c r="V489" i="6"/>
  <c r="V488" i="6"/>
  <c r="V487" i="6"/>
  <c r="V486" i="6"/>
  <c r="V485" i="6"/>
  <c r="V484" i="6"/>
  <c r="V483" i="6"/>
  <c r="V482" i="6"/>
  <c r="V481" i="6"/>
  <c r="V480" i="6"/>
  <c r="V479" i="6"/>
  <c r="V478" i="6"/>
  <c r="V477" i="6"/>
  <c r="Z476" i="6"/>
  <c r="V476" i="6"/>
  <c r="Z475" i="6"/>
  <c r="V475" i="6"/>
  <c r="Z474" i="6"/>
  <c r="V474" i="6"/>
  <c r="R464" i="6"/>
  <c r="Q464" i="6"/>
  <c r="P464" i="6"/>
  <c r="O464" i="6"/>
  <c r="N464" i="6"/>
  <c r="K464" i="6"/>
  <c r="J464" i="6"/>
  <c r="I464" i="6"/>
  <c r="H464" i="6"/>
  <c r="G464" i="6"/>
  <c r="V464" i="6" s="1"/>
  <c r="V463" i="6"/>
  <c r="V462" i="6"/>
  <c r="V461" i="6"/>
  <c r="V460" i="6"/>
  <c r="V459" i="6"/>
  <c r="V458" i="6"/>
  <c r="V457" i="6"/>
  <c r="V456" i="6"/>
  <c r="V455" i="6"/>
  <c r="V454" i="6"/>
  <c r="V453" i="6"/>
  <c r="V452" i="6"/>
  <c r="V451" i="6"/>
  <c r="V450" i="6"/>
  <c r="V449" i="6"/>
  <c r="V448" i="6"/>
  <c r="V447" i="6"/>
  <c r="V446" i="6"/>
  <c r="V445" i="6"/>
  <c r="V444" i="6"/>
  <c r="V443" i="6"/>
  <c r="V442" i="6"/>
  <c r="V441" i="6"/>
  <c r="V440" i="6"/>
  <c r="V439" i="6"/>
  <c r="V438" i="6"/>
  <c r="V437" i="6"/>
  <c r="V436" i="6"/>
  <c r="V435" i="6"/>
  <c r="V434" i="6"/>
  <c r="V433" i="6"/>
  <c r="V432" i="6"/>
  <c r="V431" i="6"/>
  <c r="V430" i="6"/>
  <c r="V429" i="6"/>
  <c r="V428" i="6"/>
  <c r="V427" i="6"/>
  <c r="V426" i="6"/>
  <c r="V425" i="6"/>
  <c r="Z424" i="6"/>
  <c r="V424" i="6"/>
  <c r="Z423" i="6"/>
  <c r="V423" i="6"/>
  <c r="Z422" i="6"/>
  <c r="V422" i="6"/>
  <c r="R412" i="6"/>
  <c r="Q412" i="6"/>
  <c r="P412" i="6"/>
  <c r="O412" i="6"/>
  <c r="N412" i="6"/>
  <c r="K412" i="6"/>
  <c r="J412" i="6"/>
  <c r="I412" i="6"/>
  <c r="H412" i="6"/>
  <c r="G412" i="6"/>
  <c r="V411" i="6"/>
  <c r="V410" i="6"/>
  <c r="V409" i="6"/>
  <c r="V408" i="6"/>
  <c r="V407" i="6"/>
  <c r="V406" i="6"/>
  <c r="V405" i="6"/>
  <c r="V404" i="6"/>
  <c r="V403" i="6"/>
  <c r="V402" i="6"/>
  <c r="V401" i="6"/>
  <c r="V400" i="6"/>
  <c r="V399" i="6"/>
  <c r="V398" i="6"/>
  <c r="V397" i="6"/>
  <c r="V396" i="6"/>
  <c r="V395" i="6"/>
  <c r="V394" i="6"/>
  <c r="V393" i="6"/>
  <c r="V392" i="6"/>
  <c r="V391" i="6"/>
  <c r="V390" i="6"/>
  <c r="V389" i="6"/>
  <c r="V388" i="6"/>
  <c r="V387" i="6"/>
  <c r="V386" i="6"/>
  <c r="V385" i="6"/>
  <c r="V384" i="6"/>
  <c r="V383" i="6"/>
  <c r="V382" i="6"/>
  <c r="V381" i="6"/>
  <c r="V380" i="6"/>
  <c r="V379" i="6"/>
  <c r="V378" i="6"/>
  <c r="V377" i="6"/>
  <c r="V376" i="6"/>
  <c r="V375" i="6"/>
  <c r="V374" i="6"/>
  <c r="V373" i="6"/>
  <c r="Z372" i="6"/>
  <c r="V372" i="6"/>
  <c r="Z371" i="6"/>
  <c r="V371" i="6"/>
  <c r="Z370" i="6"/>
  <c r="V370" i="6"/>
  <c r="R360" i="6"/>
  <c r="Q360" i="6"/>
  <c r="P360" i="6"/>
  <c r="O360" i="6"/>
  <c r="N360" i="6"/>
  <c r="K360" i="6"/>
  <c r="J360" i="6"/>
  <c r="I360" i="6"/>
  <c r="H360" i="6"/>
  <c r="G360" i="6"/>
  <c r="V359" i="6"/>
  <c r="V358" i="6"/>
  <c r="V357" i="6"/>
  <c r="V356" i="6"/>
  <c r="V355" i="6"/>
  <c r="V354" i="6"/>
  <c r="V353" i="6"/>
  <c r="V352" i="6"/>
  <c r="V351" i="6"/>
  <c r="V350" i="6"/>
  <c r="V349" i="6"/>
  <c r="V348" i="6"/>
  <c r="V347" i="6"/>
  <c r="V346" i="6"/>
  <c r="V345" i="6"/>
  <c r="V344" i="6"/>
  <c r="V343" i="6"/>
  <c r="V342" i="6"/>
  <c r="V341" i="6"/>
  <c r="V340" i="6"/>
  <c r="V339" i="6"/>
  <c r="V338" i="6"/>
  <c r="V337" i="6"/>
  <c r="V336" i="6"/>
  <c r="V335" i="6"/>
  <c r="V334" i="6"/>
  <c r="V333" i="6"/>
  <c r="V332" i="6"/>
  <c r="V331" i="6"/>
  <c r="V330" i="6"/>
  <c r="V329" i="6"/>
  <c r="V328" i="6"/>
  <c r="V327" i="6"/>
  <c r="V326" i="6"/>
  <c r="V325" i="6"/>
  <c r="V324" i="6"/>
  <c r="V323" i="6"/>
  <c r="V322" i="6"/>
  <c r="V321" i="6"/>
  <c r="Z320" i="6"/>
  <c r="V320" i="6"/>
  <c r="Z319" i="6"/>
  <c r="V319" i="6"/>
  <c r="Z318" i="6"/>
  <c r="V318" i="6"/>
  <c r="R308" i="6"/>
  <c r="Q308" i="6"/>
  <c r="P308" i="6"/>
  <c r="O308" i="6"/>
  <c r="N308" i="6"/>
  <c r="K308" i="6"/>
  <c r="J308" i="6"/>
  <c r="I308" i="6"/>
  <c r="H308" i="6"/>
  <c r="G308" i="6"/>
  <c r="V307" i="6"/>
  <c r="V306" i="6"/>
  <c r="V305" i="6"/>
  <c r="V304" i="6"/>
  <c r="V303" i="6"/>
  <c r="V302" i="6"/>
  <c r="V301" i="6"/>
  <c r="V300" i="6"/>
  <c r="V299" i="6"/>
  <c r="V298" i="6"/>
  <c r="V297" i="6"/>
  <c r="V296" i="6"/>
  <c r="V295" i="6"/>
  <c r="V294" i="6"/>
  <c r="V293" i="6"/>
  <c r="V292" i="6"/>
  <c r="V291" i="6"/>
  <c r="V290" i="6"/>
  <c r="V289" i="6"/>
  <c r="V288" i="6"/>
  <c r="V287" i="6"/>
  <c r="V286" i="6"/>
  <c r="V285" i="6"/>
  <c r="V284" i="6"/>
  <c r="V283" i="6"/>
  <c r="V282" i="6"/>
  <c r="V281" i="6"/>
  <c r="V280" i="6"/>
  <c r="V279" i="6"/>
  <c r="V278" i="6"/>
  <c r="V277" i="6"/>
  <c r="V276" i="6"/>
  <c r="V275" i="6"/>
  <c r="V274" i="6"/>
  <c r="V273" i="6"/>
  <c r="V272" i="6"/>
  <c r="V271" i="6"/>
  <c r="V270" i="6"/>
  <c r="V269" i="6"/>
  <c r="Z268" i="6"/>
  <c r="V268" i="6"/>
  <c r="Z267" i="6"/>
  <c r="V267" i="6"/>
  <c r="Z266" i="6"/>
  <c r="V266" i="6"/>
  <c r="R256" i="6"/>
  <c r="Q256" i="6"/>
  <c r="P256" i="6"/>
  <c r="O256" i="6"/>
  <c r="N256" i="6"/>
  <c r="K256" i="6"/>
  <c r="J256" i="6"/>
  <c r="I256" i="6"/>
  <c r="H256" i="6"/>
  <c r="G256" i="6"/>
  <c r="V256" i="6" s="1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Z217" i="6"/>
  <c r="V217" i="6"/>
  <c r="Z216" i="6"/>
  <c r="V216" i="6"/>
  <c r="Z215" i="6"/>
  <c r="V215" i="6"/>
  <c r="Z214" i="6"/>
  <c r="V214" i="6"/>
  <c r="R204" i="6"/>
  <c r="Q204" i="6"/>
  <c r="P204" i="6"/>
  <c r="O204" i="6"/>
  <c r="N204" i="6"/>
  <c r="K204" i="6"/>
  <c r="J204" i="6"/>
  <c r="I204" i="6"/>
  <c r="H204" i="6"/>
  <c r="G204" i="6"/>
  <c r="V204" i="6" s="1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Z164" i="6"/>
  <c r="V164" i="6"/>
  <c r="Z163" i="6"/>
  <c r="V163" i="6"/>
  <c r="Z162" i="6"/>
  <c r="V162" i="6"/>
  <c r="R152" i="6"/>
  <c r="Q152" i="6"/>
  <c r="P152" i="6"/>
  <c r="O152" i="6"/>
  <c r="N152" i="6"/>
  <c r="K152" i="6"/>
  <c r="J152" i="6"/>
  <c r="I152" i="6"/>
  <c r="H152" i="6"/>
  <c r="G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Z112" i="6"/>
  <c r="V112" i="6"/>
  <c r="Z111" i="6"/>
  <c r="V111" i="6"/>
  <c r="Z110" i="6"/>
  <c r="V110" i="6"/>
  <c r="R101" i="6"/>
  <c r="Q101" i="6"/>
  <c r="P101" i="6"/>
  <c r="O101" i="6"/>
  <c r="N101" i="6"/>
  <c r="K101" i="6"/>
  <c r="J101" i="6"/>
  <c r="I101" i="6"/>
  <c r="H101" i="6"/>
  <c r="G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Z62" i="6"/>
  <c r="V62" i="6"/>
  <c r="Z61" i="6"/>
  <c r="V61" i="6"/>
  <c r="Z60" i="6"/>
  <c r="V60" i="6"/>
  <c r="Z59" i="6"/>
  <c r="V59" i="6"/>
  <c r="R50" i="6"/>
  <c r="Q50" i="6"/>
  <c r="P50" i="6"/>
  <c r="O50" i="6"/>
  <c r="N50" i="6"/>
  <c r="K50" i="6"/>
  <c r="J50" i="6"/>
  <c r="I50" i="6"/>
  <c r="H50" i="6"/>
  <c r="G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Z10" i="6"/>
  <c r="V10" i="6"/>
  <c r="Z9" i="6"/>
  <c r="V9" i="6"/>
  <c r="Z8" i="6"/>
  <c r="V8" i="6"/>
  <c r="V152" i="6" l="1"/>
  <c r="V412" i="6"/>
  <c r="CY6" i="5"/>
  <c r="AF93" i="5" s="1"/>
  <c r="V50" i="6"/>
  <c r="V101" i="6"/>
  <c r="V360" i="6"/>
  <c r="V568" i="6"/>
  <c r="V308" i="6"/>
  <c r="V516" i="6"/>
  <c r="CZ6" i="5"/>
  <c r="AG93" i="5" s="1"/>
  <c r="DD6" i="5"/>
  <c r="AK93" i="5" s="1"/>
  <c r="CV6" i="5"/>
  <c r="CE15" i="5"/>
  <c r="CN7" i="5"/>
  <c r="CN14" i="5"/>
  <c r="CN15" i="5" s="1"/>
  <c r="CN21" i="5"/>
  <c r="CN22" i="5" s="1"/>
  <c r="CN28" i="5"/>
  <c r="CN29" i="5" s="1"/>
  <c r="CN35" i="5"/>
  <c r="CN36" i="5" s="1"/>
  <c r="CN42" i="5"/>
  <c r="CN43" i="5" s="1"/>
  <c r="CN49" i="5"/>
  <c r="CN50" i="5" s="1"/>
  <c r="CN56" i="5"/>
  <c r="CN57" i="5" s="1"/>
  <c r="CN63" i="5"/>
  <c r="CN64" i="5" s="1"/>
  <c r="CN70" i="5"/>
  <c r="CN71" i="5" s="1"/>
  <c r="CN77" i="5"/>
  <c r="CN78" i="5" s="1"/>
  <c r="CN84" i="5"/>
  <c r="CN85" i="5" s="1"/>
  <c r="CN5" i="5"/>
  <c r="DC6" i="5" l="1"/>
  <c r="AJ93" i="5" s="1"/>
  <c r="DB6" i="5"/>
  <c r="AI93" i="5" s="1"/>
  <c r="AC93" i="5"/>
  <c r="CN8" i="5"/>
  <c r="G464" i="2"/>
  <c r="V93" i="5"/>
  <c r="U93" i="5"/>
  <c r="R620" i="3"/>
  <c r="Q620" i="3"/>
  <c r="P620" i="3"/>
  <c r="O620" i="3"/>
  <c r="N620" i="3"/>
  <c r="K620" i="3"/>
  <c r="J620" i="3"/>
  <c r="I620" i="3"/>
  <c r="H620" i="3"/>
  <c r="G620" i="3"/>
  <c r="V619" i="3"/>
  <c r="V618" i="3"/>
  <c r="V617" i="3"/>
  <c r="V616" i="3"/>
  <c r="V615" i="3"/>
  <c r="V614" i="3"/>
  <c r="V613" i="3"/>
  <c r="V612" i="3"/>
  <c r="V611" i="3"/>
  <c r="V610" i="3"/>
  <c r="V609" i="3"/>
  <c r="V608" i="3"/>
  <c r="V607" i="3"/>
  <c r="V606" i="3"/>
  <c r="V605" i="3"/>
  <c r="V604" i="3"/>
  <c r="V603" i="3"/>
  <c r="V602" i="3"/>
  <c r="V601" i="3"/>
  <c r="V600" i="3"/>
  <c r="V599" i="3"/>
  <c r="V598" i="3"/>
  <c r="V597" i="3"/>
  <c r="V596" i="3"/>
  <c r="V595" i="3"/>
  <c r="V594" i="3"/>
  <c r="V593" i="3"/>
  <c r="V592" i="3"/>
  <c r="V591" i="3"/>
  <c r="V590" i="3"/>
  <c r="V589" i="3"/>
  <c r="V588" i="3"/>
  <c r="V587" i="3"/>
  <c r="V586" i="3"/>
  <c r="V585" i="3"/>
  <c r="V584" i="3"/>
  <c r="V583" i="3"/>
  <c r="V582" i="3"/>
  <c r="V581" i="3"/>
  <c r="Z580" i="3"/>
  <c r="BJ84" i="5" s="1"/>
  <c r="V580" i="3"/>
  <c r="Z579" i="3"/>
  <c r="BD84" i="5" s="1"/>
  <c r="BD85" i="5" s="1"/>
  <c r="V579" i="3"/>
  <c r="Z578" i="3"/>
  <c r="BG84" i="5" s="1"/>
  <c r="V578" i="3"/>
  <c r="R568" i="3"/>
  <c r="Q568" i="3"/>
  <c r="P568" i="3"/>
  <c r="O568" i="3"/>
  <c r="N568" i="3"/>
  <c r="K568" i="3"/>
  <c r="J568" i="3"/>
  <c r="I568" i="3"/>
  <c r="H568" i="3"/>
  <c r="G568" i="3"/>
  <c r="V567" i="3"/>
  <c r="V566" i="3"/>
  <c r="V565" i="3"/>
  <c r="V564" i="3"/>
  <c r="V563" i="3"/>
  <c r="V562" i="3"/>
  <c r="V561" i="3"/>
  <c r="V560" i="3"/>
  <c r="V559" i="3"/>
  <c r="V558" i="3"/>
  <c r="V557" i="3"/>
  <c r="V556" i="3"/>
  <c r="V555" i="3"/>
  <c r="V554" i="3"/>
  <c r="V553" i="3"/>
  <c r="V552" i="3"/>
  <c r="V551" i="3"/>
  <c r="V550" i="3"/>
  <c r="V549" i="3"/>
  <c r="V548" i="3"/>
  <c r="V547" i="3"/>
  <c r="V546" i="3"/>
  <c r="V545" i="3"/>
  <c r="V544" i="3"/>
  <c r="V543" i="3"/>
  <c r="V542" i="3"/>
  <c r="V541" i="3"/>
  <c r="V540" i="3"/>
  <c r="V539" i="3"/>
  <c r="V538" i="3"/>
  <c r="V537" i="3"/>
  <c r="V536" i="3"/>
  <c r="V535" i="3"/>
  <c r="V534" i="3"/>
  <c r="V533" i="3"/>
  <c r="V532" i="3"/>
  <c r="V531" i="3"/>
  <c r="V530" i="3"/>
  <c r="V529" i="3"/>
  <c r="Z528" i="3"/>
  <c r="V528" i="3"/>
  <c r="Z527" i="3"/>
  <c r="V527" i="3"/>
  <c r="Z526" i="3"/>
  <c r="V526" i="3"/>
  <c r="R516" i="3"/>
  <c r="Q516" i="3"/>
  <c r="P516" i="3"/>
  <c r="O516" i="3"/>
  <c r="N516" i="3"/>
  <c r="K516" i="3"/>
  <c r="J516" i="3"/>
  <c r="I516" i="3"/>
  <c r="H516" i="3"/>
  <c r="G516" i="3"/>
  <c r="V515" i="3"/>
  <c r="V514" i="3"/>
  <c r="V513" i="3"/>
  <c r="V512" i="3"/>
  <c r="V511" i="3"/>
  <c r="V510" i="3"/>
  <c r="V509" i="3"/>
  <c r="V508" i="3"/>
  <c r="V507" i="3"/>
  <c r="V506" i="3"/>
  <c r="V505" i="3"/>
  <c r="V504" i="3"/>
  <c r="V503" i="3"/>
  <c r="V502" i="3"/>
  <c r="V501" i="3"/>
  <c r="V500" i="3"/>
  <c r="V499" i="3"/>
  <c r="V498" i="3"/>
  <c r="V497" i="3"/>
  <c r="V496" i="3"/>
  <c r="V495" i="3"/>
  <c r="V494" i="3"/>
  <c r="V493" i="3"/>
  <c r="V492" i="3"/>
  <c r="V491" i="3"/>
  <c r="V490" i="3"/>
  <c r="V489" i="3"/>
  <c r="V488" i="3"/>
  <c r="V487" i="3"/>
  <c r="V486" i="3"/>
  <c r="V485" i="3"/>
  <c r="V484" i="3"/>
  <c r="V483" i="3"/>
  <c r="V482" i="3"/>
  <c r="V481" i="3"/>
  <c r="V480" i="3"/>
  <c r="V479" i="3"/>
  <c r="V478" i="3"/>
  <c r="V477" i="3"/>
  <c r="Z476" i="3"/>
  <c r="BJ70" i="5" s="1"/>
  <c r="V476" i="3"/>
  <c r="Z475" i="3"/>
  <c r="BD70" i="5" s="1"/>
  <c r="BD71" i="5" s="1"/>
  <c r="V475" i="3"/>
  <c r="Z474" i="3"/>
  <c r="BG70" i="5" s="1"/>
  <c r="BG71" i="5" s="1"/>
  <c r="V474" i="3"/>
  <c r="R464" i="3"/>
  <c r="Q464" i="3"/>
  <c r="P464" i="3"/>
  <c r="O464" i="3"/>
  <c r="N464" i="3"/>
  <c r="K464" i="3"/>
  <c r="J464" i="3"/>
  <c r="I464" i="3"/>
  <c r="H464" i="3"/>
  <c r="G464" i="3"/>
  <c r="V463" i="3"/>
  <c r="V462" i="3"/>
  <c r="V461" i="3"/>
  <c r="V460" i="3"/>
  <c r="V459" i="3"/>
  <c r="V458" i="3"/>
  <c r="V457" i="3"/>
  <c r="V456" i="3"/>
  <c r="V455" i="3"/>
  <c r="V454" i="3"/>
  <c r="V453" i="3"/>
  <c r="V452" i="3"/>
  <c r="V451" i="3"/>
  <c r="V450" i="3"/>
  <c r="V449" i="3"/>
  <c r="V448" i="3"/>
  <c r="V447" i="3"/>
  <c r="V446" i="3"/>
  <c r="V445" i="3"/>
  <c r="V444" i="3"/>
  <c r="V443" i="3"/>
  <c r="V442" i="3"/>
  <c r="V441" i="3"/>
  <c r="V440" i="3"/>
  <c r="V439" i="3"/>
  <c r="V438" i="3"/>
  <c r="V437" i="3"/>
  <c r="V436" i="3"/>
  <c r="V435" i="3"/>
  <c r="V434" i="3"/>
  <c r="V433" i="3"/>
  <c r="V432" i="3"/>
  <c r="V431" i="3"/>
  <c r="V430" i="3"/>
  <c r="V429" i="3"/>
  <c r="V428" i="3"/>
  <c r="V427" i="3"/>
  <c r="V426" i="3"/>
  <c r="V425" i="3"/>
  <c r="Z424" i="3"/>
  <c r="BJ63" i="5" s="1"/>
  <c r="BJ64" i="5" s="1"/>
  <c r="V424" i="3"/>
  <c r="Z423" i="3"/>
  <c r="BD63" i="5" s="1"/>
  <c r="BD64" i="5" s="1"/>
  <c r="V423" i="3"/>
  <c r="Z422" i="3"/>
  <c r="BG63" i="5" s="1"/>
  <c r="BG64" i="5" s="1"/>
  <c r="V422" i="3"/>
  <c r="R412" i="3"/>
  <c r="Q412" i="3"/>
  <c r="P412" i="3"/>
  <c r="O412" i="3"/>
  <c r="N412" i="3"/>
  <c r="K412" i="3"/>
  <c r="J412" i="3"/>
  <c r="I412" i="3"/>
  <c r="H412" i="3"/>
  <c r="G412" i="3"/>
  <c r="V411" i="3"/>
  <c r="V410" i="3"/>
  <c r="V409" i="3"/>
  <c r="V408" i="3"/>
  <c r="V407" i="3"/>
  <c r="V406" i="3"/>
  <c r="V405" i="3"/>
  <c r="V404" i="3"/>
  <c r="V403" i="3"/>
  <c r="V402" i="3"/>
  <c r="V401" i="3"/>
  <c r="V400" i="3"/>
  <c r="V399" i="3"/>
  <c r="V398" i="3"/>
  <c r="V397" i="3"/>
  <c r="V396" i="3"/>
  <c r="V395" i="3"/>
  <c r="V394" i="3"/>
  <c r="V393" i="3"/>
  <c r="V392" i="3"/>
  <c r="V391" i="3"/>
  <c r="V390" i="3"/>
  <c r="V389" i="3"/>
  <c r="V388" i="3"/>
  <c r="V387" i="3"/>
  <c r="V386" i="3"/>
  <c r="V385" i="3"/>
  <c r="V384" i="3"/>
  <c r="V383" i="3"/>
  <c r="V382" i="3"/>
  <c r="V381" i="3"/>
  <c r="V380" i="3"/>
  <c r="V379" i="3"/>
  <c r="V378" i="3"/>
  <c r="V377" i="3"/>
  <c r="V376" i="3"/>
  <c r="V375" i="3"/>
  <c r="V374" i="3"/>
  <c r="V373" i="3"/>
  <c r="Z372" i="3"/>
  <c r="BJ56" i="5" s="1"/>
  <c r="BJ57" i="5" s="1"/>
  <c r="V372" i="3"/>
  <c r="Z371" i="3"/>
  <c r="BD56" i="5" s="1"/>
  <c r="BD57" i="5" s="1"/>
  <c r="V371" i="3"/>
  <c r="Z370" i="3"/>
  <c r="BG56" i="5" s="1"/>
  <c r="V370" i="3"/>
  <c r="R360" i="3"/>
  <c r="Q360" i="3"/>
  <c r="P360" i="3"/>
  <c r="O360" i="3"/>
  <c r="N360" i="3"/>
  <c r="K360" i="3"/>
  <c r="J360" i="3"/>
  <c r="I360" i="3"/>
  <c r="H360" i="3"/>
  <c r="G360" i="3"/>
  <c r="V359" i="3"/>
  <c r="V358" i="3"/>
  <c r="V357" i="3"/>
  <c r="V356" i="3"/>
  <c r="V355" i="3"/>
  <c r="V354" i="3"/>
  <c r="V353" i="3"/>
  <c r="V352" i="3"/>
  <c r="V351" i="3"/>
  <c r="V350" i="3"/>
  <c r="V349" i="3"/>
  <c r="V348" i="3"/>
  <c r="V347" i="3"/>
  <c r="V346" i="3"/>
  <c r="V345" i="3"/>
  <c r="V344" i="3"/>
  <c r="V343" i="3"/>
  <c r="V342" i="3"/>
  <c r="V341" i="3"/>
  <c r="V340" i="3"/>
  <c r="V339" i="3"/>
  <c r="V338" i="3"/>
  <c r="V337" i="3"/>
  <c r="V336" i="3"/>
  <c r="V335" i="3"/>
  <c r="V334" i="3"/>
  <c r="V333" i="3"/>
  <c r="V332" i="3"/>
  <c r="V331" i="3"/>
  <c r="V330" i="3"/>
  <c r="V329" i="3"/>
  <c r="V328" i="3"/>
  <c r="V327" i="3"/>
  <c r="V326" i="3"/>
  <c r="V325" i="3"/>
  <c r="V324" i="3"/>
  <c r="V323" i="3"/>
  <c r="V322" i="3"/>
  <c r="V321" i="3"/>
  <c r="Z320" i="3"/>
  <c r="BJ49" i="5" s="1"/>
  <c r="V320" i="3"/>
  <c r="Z319" i="3"/>
  <c r="BD49" i="5" s="1"/>
  <c r="BD50" i="5" s="1"/>
  <c r="V319" i="3"/>
  <c r="Z318" i="3"/>
  <c r="BG49" i="5" s="1"/>
  <c r="BG50" i="5" s="1"/>
  <c r="V318" i="3"/>
  <c r="R308" i="3"/>
  <c r="Q308" i="3"/>
  <c r="P308" i="3"/>
  <c r="O308" i="3"/>
  <c r="N308" i="3"/>
  <c r="K308" i="3"/>
  <c r="J308" i="3"/>
  <c r="I308" i="3"/>
  <c r="H308" i="3"/>
  <c r="G308" i="3"/>
  <c r="V307" i="3"/>
  <c r="V306" i="3"/>
  <c r="V305" i="3"/>
  <c r="V304" i="3"/>
  <c r="V303" i="3"/>
  <c r="V302" i="3"/>
  <c r="V301" i="3"/>
  <c r="V300" i="3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V281" i="3"/>
  <c r="V280" i="3"/>
  <c r="V279" i="3"/>
  <c r="V278" i="3"/>
  <c r="V277" i="3"/>
  <c r="V276" i="3"/>
  <c r="V275" i="3"/>
  <c r="V274" i="3"/>
  <c r="V273" i="3"/>
  <c r="V272" i="3"/>
  <c r="V271" i="3"/>
  <c r="V270" i="3"/>
  <c r="V269" i="3"/>
  <c r="Z268" i="3"/>
  <c r="V268" i="3"/>
  <c r="Z267" i="3"/>
  <c r="V267" i="3"/>
  <c r="Z266" i="3"/>
  <c r="V266" i="3"/>
  <c r="R256" i="3"/>
  <c r="Q256" i="3"/>
  <c r="P256" i="3"/>
  <c r="O256" i="3"/>
  <c r="N256" i="3"/>
  <c r="K256" i="3"/>
  <c r="J256" i="3"/>
  <c r="I256" i="3"/>
  <c r="H256" i="3"/>
  <c r="G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Z216" i="3"/>
  <c r="V216" i="3"/>
  <c r="Z215" i="3"/>
  <c r="V215" i="3"/>
  <c r="Z214" i="3"/>
  <c r="V214" i="3"/>
  <c r="R204" i="3"/>
  <c r="Q204" i="3"/>
  <c r="P204" i="3"/>
  <c r="O204" i="3"/>
  <c r="N204" i="3"/>
  <c r="K204" i="3"/>
  <c r="J204" i="3"/>
  <c r="I204" i="3"/>
  <c r="H204" i="3"/>
  <c r="G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Z164" i="3"/>
  <c r="V164" i="3"/>
  <c r="Z163" i="3"/>
  <c r="V163" i="3"/>
  <c r="Z162" i="3"/>
  <c r="V162" i="3"/>
  <c r="R152" i="3"/>
  <c r="Q152" i="3"/>
  <c r="P152" i="3"/>
  <c r="O152" i="3"/>
  <c r="N152" i="3"/>
  <c r="K152" i="3"/>
  <c r="J152" i="3"/>
  <c r="I152" i="3"/>
  <c r="H152" i="3"/>
  <c r="G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Z112" i="3"/>
  <c r="BJ21" i="5" s="1"/>
  <c r="V112" i="3"/>
  <c r="Z111" i="3"/>
  <c r="BD21" i="5" s="1"/>
  <c r="BD22" i="5" s="1"/>
  <c r="V111" i="3"/>
  <c r="Z110" i="3"/>
  <c r="BG21" i="5" s="1"/>
  <c r="BG22" i="5" s="1"/>
  <c r="V110" i="3"/>
  <c r="R101" i="3"/>
  <c r="Q101" i="3"/>
  <c r="P101" i="3"/>
  <c r="O101" i="3"/>
  <c r="N101" i="3"/>
  <c r="K101" i="3"/>
  <c r="J101" i="3"/>
  <c r="I101" i="3"/>
  <c r="H101" i="3"/>
  <c r="G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Z61" i="3"/>
  <c r="BJ14" i="5" s="1"/>
  <c r="V61" i="3"/>
  <c r="Z60" i="3"/>
  <c r="BD14" i="5" s="1"/>
  <c r="V60" i="3"/>
  <c r="Z59" i="3"/>
  <c r="BG14" i="5" s="1"/>
  <c r="BG15" i="5" s="1"/>
  <c r="V59" i="3"/>
  <c r="R50" i="3"/>
  <c r="Q50" i="3"/>
  <c r="P50" i="3"/>
  <c r="O50" i="3"/>
  <c r="N50" i="3"/>
  <c r="K50" i="3"/>
  <c r="J50" i="3"/>
  <c r="I50" i="3"/>
  <c r="H50" i="3"/>
  <c r="G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Z10" i="3"/>
  <c r="BJ7" i="5" s="1"/>
  <c r="V10" i="3"/>
  <c r="Z9" i="3"/>
  <c r="BD7" i="5" s="1"/>
  <c r="BX6" i="5" s="1"/>
  <c r="CA6" i="5" s="1"/>
  <c r="V9" i="3"/>
  <c r="Z8" i="3"/>
  <c r="BG7" i="5" s="1"/>
  <c r="V8" i="3"/>
  <c r="BJ85" i="5"/>
  <c r="BG85" i="5"/>
  <c r="BM82" i="5"/>
  <c r="BJ78" i="5"/>
  <c r="BG78" i="5"/>
  <c r="BD78" i="5"/>
  <c r="BM75" i="5"/>
  <c r="BJ71" i="5"/>
  <c r="BM68" i="5"/>
  <c r="BM61" i="5"/>
  <c r="BG57" i="5"/>
  <c r="BM54" i="5"/>
  <c r="BJ50" i="5"/>
  <c r="BM47" i="5"/>
  <c r="BJ43" i="5"/>
  <c r="BG43" i="5"/>
  <c r="BD43" i="5"/>
  <c r="BM40" i="5"/>
  <c r="BJ36" i="5"/>
  <c r="BG36" i="5"/>
  <c r="BD36" i="5"/>
  <c r="BM33" i="5"/>
  <c r="BJ29" i="5"/>
  <c r="BG29" i="5"/>
  <c r="BD29" i="5"/>
  <c r="BM26" i="5"/>
  <c r="BJ22" i="5"/>
  <c r="BM19" i="5"/>
  <c r="BJ15" i="5"/>
  <c r="BM12" i="5"/>
  <c r="BM5" i="5"/>
  <c r="AI85" i="5"/>
  <c r="AF85" i="5"/>
  <c r="AC85" i="5"/>
  <c r="AL82" i="5"/>
  <c r="AL75" i="5"/>
  <c r="AL68" i="5"/>
  <c r="AI64" i="5"/>
  <c r="AF64" i="5"/>
  <c r="AC64" i="5"/>
  <c r="AL61" i="5"/>
  <c r="AI57" i="5"/>
  <c r="AF57" i="5"/>
  <c r="AC57" i="5"/>
  <c r="AL54" i="5"/>
  <c r="AL47" i="5"/>
  <c r="AL40" i="5"/>
  <c r="AI36" i="5"/>
  <c r="AF36" i="5"/>
  <c r="AC36" i="5"/>
  <c r="AL33" i="5"/>
  <c r="AL26" i="5"/>
  <c r="AL19" i="5"/>
  <c r="M93" i="5"/>
  <c r="V620" i="3" l="1"/>
  <c r="V412" i="3"/>
  <c r="BY6" i="5"/>
  <c r="CB6" i="5" s="1"/>
  <c r="BZ6" i="5"/>
  <c r="CC6" i="5" s="1"/>
  <c r="AB93" i="5" s="1"/>
  <c r="W93" i="5"/>
  <c r="BG8" i="5"/>
  <c r="BJ8" i="5"/>
  <c r="BD8" i="5"/>
  <c r="BM7" i="5"/>
  <c r="BM8" i="5" s="1"/>
  <c r="V204" i="3"/>
  <c r="V152" i="3"/>
  <c r="V360" i="3"/>
  <c r="V568" i="3"/>
  <c r="V308" i="3"/>
  <c r="V256" i="3"/>
  <c r="V464" i="3"/>
  <c r="V516" i="3"/>
  <c r="V101" i="3"/>
  <c r="V50" i="3"/>
  <c r="L93" i="5"/>
  <c r="BD15" i="5"/>
  <c r="BM14" i="5"/>
  <c r="BM15" i="5" s="1"/>
  <c r="BM21" i="5"/>
  <c r="BM22" i="5" s="1"/>
  <c r="BM28" i="5"/>
  <c r="BM29" i="5" s="1"/>
  <c r="BM35" i="5"/>
  <c r="BM36" i="5" s="1"/>
  <c r="BM42" i="5"/>
  <c r="BM43" i="5" s="1"/>
  <c r="BM49" i="5"/>
  <c r="BM50" i="5" s="1"/>
  <c r="BM56" i="5"/>
  <c r="BM57" i="5" s="1"/>
  <c r="BM63" i="5"/>
  <c r="BM64" i="5" s="1"/>
  <c r="BM70" i="5"/>
  <c r="BM71" i="5" s="1"/>
  <c r="BM77" i="5"/>
  <c r="BM78" i="5" s="1"/>
  <c r="BM84" i="5"/>
  <c r="BM85" i="5" s="1"/>
  <c r="AL5" i="5"/>
  <c r="AL12" i="5"/>
  <c r="AL35" i="5"/>
  <c r="AL36" i="5" s="1"/>
  <c r="AL56" i="5"/>
  <c r="AL57" i="5" s="1"/>
  <c r="AL63" i="5"/>
  <c r="AL64" i="5" s="1"/>
  <c r="AL84" i="5"/>
  <c r="AL85" i="5" s="1"/>
  <c r="X93" i="5" l="1"/>
  <c r="Y93" i="5"/>
  <c r="AA93" i="5"/>
  <c r="K93" i="5"/>
  <c r="Z93" i="5"/>
  <c r="T93" i="5"/>
  <c r="K75" i="5"/>
  <c r="K68" i="5"/>
  <c r="E64" i="5"/>
  <c r="K61" i="5"/>
  <c r="E57" i="5"/>
  <c r="K54" i="5"/>
  <c r="K47" i="5"/>
  <c r="E43" i="5"/>
  <c r="K40" i="5"/>
  <c r="K33" i="5"/>
  <c r="K26" i="5"/>
  <c r="K19" i="5"/>
  <c r="E15" i="5"/>
  <c r="K12" i="5"/>
  <c r="G93" i="5"/>
  <c r="C93" i="5"/>
  <c r="S620" i="1"/>
  <c r="R620" i="1"/>
  <c r="Q620" i="1"/>
  <c r="P620" i="1"/>
  <c r="O620" i="1"/>
  <c r="L620" i="1"/>
  <c r="K620" i="1"/>
  <c r="J620" i="1"/>
  <c r="I620" i="1"/>
  <c r="H620" i="1"/>
  <c r="W620" i="1" s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AA580" i="1"/>
  <c r="W580" i="1"/>
  <c r="AA579" i="1"/>
  <c r="W579" i="1"/>
  <c r="AA578" i="1"/>
  <c r="W578" i="1"/>
  <c r="S568" i="1"/>
  <c r="R568" i="1"/>
  <c r="Q568" i="1"/>
  <c r="P568" i="1"/>
  <c r="O568" i="1"/>
  <c r="L568" i="1"/>
  <c r="K568" i="1"/>
  <c r="J568" i="1"/>
  <c r="I568" i="1"/>
  <c r="H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AA528" i="1"/>
  <c r="W528" i="1"/>
  <c r="AA527" i="1"/>
  <c r="W527" i="1"/>
  <c r="AA526" i="1"/>
  <c r="W526" i="1"/>
  <c r="S516" i="1"/>
  <c r="R516" i="1"/>
  <c r="Q516" i="1"/>
  <c r="P516" i="1"/>
  <c r="O516" i="1"/>
  <c r="L516" i="1"/>
  <c r="K516" i="1"/>
  <c r="J516" i="1"/>
  <c r="I516" i="1"/>
  <c r="H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AA476" i="1"/>
  <c r="W476" i="1"/>
  <c r="AA475" i="1"/>
  <c r="W475" i="1"/>
  <c r="AA474" i="1"/>
  <c r="W474" i="1"/>
  <c r="S464" i="1"/>
  <c r="R464" i="1"/>
  <c r="Q464" i="1"/>
  <c r="P464" i="1"/>
  <c r="O464" i="1"/>
  <c r="L464" i="1"/>
  <c r="K464" i="1"/>
  <c r="J464" i="1"/>
  <c r="I464" i="1"/>
  <c r="H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AA424" i="1"/>
  <c r="W424" i="1"/>
  <c r="AA423" i="1"/>
  <c r="W423" i="1"/>
  <c r="AA422" i="1"/>
  <c r="W422" i="1"/>
  <c r="S412" i="1"/>
  <c r="R412" i="1"/>
  <c r="Q412" i="1"/>
  <c r="P412" i="1"/>
  <c r="O412" i="1"/>
  <c r="L412" i="1"/>
  <c r="K412" i="1"/>
  <c r="J412" i="1"/>
  <c r="I412" i="1"/>
  <c r="H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AA372" i="1"/>
  <c r="W372" i="1"/>
  <c r="AA371" i="1"/>
  <c r="W371" i="1"/>
  <c r="AA370" i="1"/>
  <c r="W370" i="1"/>
  <c r="S360" i="1"/>
  <c r="R360" i="1"/>
  <c r="Q360" i="1"/>
  <c r="P360" i="1"/>
  <c r="O360" i="1"/>
  <c r="L360" i="1"/>
  <c r="K360" i="1"/>
  <c r="J360" i="1"/>
  <c r="I360" i="1"/>
  <c r="H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AA320" i="1"/>
  <c r="W320" i="1"/>
  <c r="AA319" i="1"/>
  <c r="W319" i="1"/>
  <c r="AA318" i="1"/>
  <c r="W318" i="1"/>
  <c r="S308" i="1"/>
  <c r="R308" i="1"/>
  <c r="Q308" i="1"/>
  <c r="P308" i="1"/>
  <c r="O308" i="1"/>
  <c r="L308" i="1"/>
  <c r="K308" i="1"/>
  <c r="J308" i="1"/>
  <c r="I308" i="1"/>
  <c r="H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AA268" i="1"/>
  <c r="W268" i="1"/>
  <c r="AA267" i="1"/>
  <c r="W267" i="1"/>
  <c r="AA266" i="1"/>
  <c r="W266" i="1"/>
  <c r="S256" i="1"/>
  <c r="R256" i="1"/>
  <c r="Q256" i="1"/>
  <c r="P256" i="1"/>
  <c r="O256" i="1"/>
  <c r="L256" i="1"/>
  <c r="K256" i="1"/>
  <c r="J256" i="1"/>
  <c r="I256" i="1"/>
  <c r="H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AA217" i="1"/>
  <c r="W217" i="1"/>
  <c r="AA216" i="1"/>
  <c r="W216" i="1"/>
  <c r="AA215" i="1"/>
  <c r="W215" i="1"/>
  <c r="AA214" i="1"/>
  <c r="W214" i="1"/>
  <c r="S204" i="1"/>
  <c r="R204" i="1"/>
  <c r="Q204" i="1"/>
  <c r="P204" i="1"/>
  <c r="O204" i="1"/>
  <c r="L204" i="1"/>
  <c r="K204" i="1"/>
  <c r="J204" i="1"/>
  <c r="I204" i="1"/>
  <c r="H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AA164" i="1"/>
  <c r="W164" i="1"/>
  <c r="AA163" i="1"/>
  <c r="W163" i="1"/>
  <c r="AA162" i="1"/>
  <c r="W162" i="1"/>
  <c r="S152" i="1"/>
  <c r="R152" i="1"/>
  <c r="Q152" i="1"/>
  <c r="P152" i="1"/>
  <c r="O152" i="1"/>
  <c r="L152" i="1"/>
  <c r="K152" i="1"/>
  <c r="J152" i="1"/>
  <c r="I152" i="1"/>
  <c r="H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AA112" i="1"/>
  <c r="W112" i="1"/>
  <c r="AA111" i="1"/>
  <c r="W111" i="1"/>
  <c r="AA110" i="1"/>
  <c r="W110" i="1"/>
  <c r="S101" i="1"/>
  <c r="R101" i="1"/>
  <c r="Q101" i="1"/>
  <c r="P101" i="1"/>
  <c r="O101" i="1"/>
  <c r="L101" i="1"/>
  <c r="K101" i="1"/>
  <c r="J101" i="1"/>
  <c r="I101" i="1"/>
  <c r="H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AA61" i="1"/>
  <c r="W61" i="1"/>
  <c r="AA60" i="1"/>
  <c r="W60" i="1"/>
  <c r="AA59" i="1"/>
  <c r="W59" i="1"/>
  <c r="S50" i="1"/>
  <c r="R50" i="1"/>
  <c r="Q50" i="1"/>
  <c r="P50" i="1"/>
  <c r="O50" i="1"/>
  <c r="L50" i="1"/>
  <c r="K50" i="1"/>
  <c r="J50" i="1"/>
  <c r="I50" i="1"/>
  <c r="H50" i="1"/>
  <c r="W50" i="1" s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AA10" i="1"/>
  <c r="W10" i="1"/>
  <c r="AA9" i="1"/>
  <c r="W9" i="1"/>
  <c r="AA8" i="1"/>
  <c r="W8" i="1"/>
  <c r="W152" i="1" l="1"/>
  <c r="W412" i="1"/>
  <c r="W101" i="1"/>
  <c r="W360" i="1"/>
  <c r="W568" i="1"/>
  <c r="W308" i="1"/>
  <c r="W516" i="1"/>
  <c r="W204" i="1"/>
  <c r="W256" i="1"/>
  <c r="W464" i="1"/>
  <c r="E93" i="5"/>
  <c r="E29" i="5"/>
  <c r="E36" i="5"/>
  <c r="H15" i="5"/>
  <c r="E71" i="5"/>
  <c r="K82" i="5"/>
  <c r="E50" i="5"/>
  <c r="E22" i="5"/>
  <c r="B8" i="5"/>
  <c r="H8" i="5"/>
  <c r="B22" i="5"/>
  <c r="H22" i="5"/>
  <c r="B29" i="5"/>
  <c r="H29" i="5"/>
  <c r="B36" i="5"/>
  <c r="H36" i="5"/>
  <c r="B43" i="5"/>
  <c r="H43" i="5"/>
  <c r="B50" i="5"/>
  <c r="H50" i="5"/>
  <c r="B57" i="5"/>
  <c r="H57" i="5"/>
  <c r="B64" i="5"/>
  <c r="H64" i="5"/>
  <c r="B71" i="5"/>
  <c r="H71" i="5"/>
  <c r="B78" i="5"/>
  <c r="H78" i="5"/>
  <c r="B85" i="5"/>
  <c r="H85" i="5"/>
  <c r="I93" i="5"/>
  <c r="E8" i="5"/>
  <c r="E78" i="5"/>
  <c r="E85" i="5"/>
  <c r="K7" i="5"/>
  <c r="K14" i="5"/>
  <c r="K15" i="5" s="1"/>
  <c r="K21" i="5"/>
  <c r="K22" i="5" s="1"/>
  <c r="K28" i="5"/>
  <c r="K29" i="5" s="1"/>
  <c r="K35" i="5"/>
  <c r="K36" i="5" s="1"/>
  <c r="K42" i="5"/>
  <c r="K43" i="5" s="1"/>
  <c r="K49" i="5"/>
  <c r="K50" i="5" s="1"/>
  <c r="K56" i="5"/>
  <c r="K57" i="5" s="1"/>
  <c r="K63" i="5"/>
  <c r="K64" i="5" s="1"/>
  <c r="K70" i="5"/>
  <c r="K71" i="5" s="1"/>
  <c r="K77" i="5"/>
  <c r="K78" i="5" s="1"/>
  <c r="K84" i="5"/>
  <c r="K5" i="5"/>
  <c r="K85" i="5" l="1"/>
  <c r="F93" i="5"/>
  <c r="J93" i="5"/>
  <c r="D93" i="5"/>
  <c r="H93" i="5"/>
  <c r="B93" i="5"/>
  <c r="K8" i="5"/>
  <c r="R620" i="2" l="1"/>
  <c r="Q620" i="2"/>
  <c r="P620" i="2"/>
  <c r="O620" i="2"/>
  <c r="N620" i="2"/>
  <c r="K620" i="2"/>
  <c r="J620" i="2"/>
  <c r="I620" i="2"/>
  <c r="H620" i="2"/>
  <c r="G620" i="2"/>
  <c r="V620" i="2" s="1"/>
  <c r="V619" i="2"/>
  <c r="V618" i="2"/>
  <c r="V617" i="2"/>
  <c r="V616" i="2"/>
  <c r="V615" i="2"/>
  <c r="V614" i="2"/>
  <c r="V613" i="2"/>
  <c r="V612" i="2"/>
  <c r="V611" i="2"/>
  <c r="V610" i="2"/>
  <c r="V609" i="2"/>
  <c r="V608" i="2"/>
  <c r="V607" i="2"/>
  <c r="V606" i="2"/>
  <c r="V605" i="2"/>
  <c r="V604" i="2"/>
  <c r="V603" i="2"/>
  <c r="V602" i="2"/>
  <c r="V601" i="2"/>
  <c r="V600" i="2"/>
  <c r="V599" i="2"/>
  <c r="V598" i="2"/>
  <c r="V597" i="2"/>
  <c r="V596" i="2"/>
  <c r="V595" i="2"/>
  <c r="V594" i="2"/>
  <c r="V593" i="2"/>
  <c r="V592" i="2"/>
  <c r="V591" i="2"/>
  <c r="V590" i="2"/>
  <c r="V589" i="2"/>
  <c r="V588" i="2"/>
  <c r="V587" i="2"/>
  <c r="V586" i="2"/>
  <c r="V585" i="2"/>
  <c r="V584" i="2"/>
  <c r="V583" i="2"/>
  <c r="V582" i="2"/>
  <c r="V581" i="2"/>
  <c r="Z580" i="2"/>
  <c r="V580" i="2"/>
  <c r="Z579" i="2"/>
  <c r="V579" i="2"/>
  <c r="Z578" i="2"/>
  <c r="V578" i="2"/>
  <c r="R568" i="2"/>
  <c r="Q568" i="2"/>
  <c r="P568" i="2"/>
  <c r="O568" i="2"/>
  <c r="N568" i="2"/>
  <c r="K568" i="2"/>
  <c r="J568" i="2"/>
  <c r="I568" i="2"/>
  <c r="H568" i="2"/>
  <c r="G568" i="2"/>
  <c r="V567" i="2"/>
  <c r="V566" i="2"/>
  <c r="V565" i="2"/>
  <c r="V564" i="2"/>
  <c r="V563" i="2"/>
  <c r="V562" i="2"/>
  <c r="V561" i="2"/>
  <c r="V560" i="2"/>
  <c r="V559" i="2"/>
  <c r="V558" i="2"/>
  <c r="V557" i="2"/>
  <c r="V556" i="2"/>
  <c r="V555" i="2"/>
  <c r="V554" i="2"/>
  <c r="V553" i="2"/>
  <c r="V552" i="2"/>
  <c r="V551" i="2"/>
  <c r="V550" i="2"/>
  <c r="V549" i="2"/>
  <c r="V548" i="2"/>
  <c r="V547" i="2"/>
  <c r="V546" i="2"/>
  <c r="V545" i="2"/>
  <c r="V544" i="2"/>
  <c r="V543" i="2"/>
  <c r="V542" i="2"/>
  <c r="V541" i="2"/>
  <c r="V540" i="2"/>
  <c r="V539" i="2"/>
  <c r="V538" i="2"/>
  <c r="V537" i="2"/>
  <c r="V536" i="2"/>
  <c r="V535" i="2"/>
  <c r="V534" i="2"/>
  <c r="V533" i="2"/>
  <c r="V532" i="2"/>
  <c r="V531" i="2"/>
  <c r="V530" i="2"/>
  <c r="V529" i="2"/>
  <c r="Z528" i="2"/>
  <c r="AI77" i="5" s="1"/>
  <c r="AI78" i="5" s="1"/>
  <c r="V528" i="2"/>
  <c r="Z527" i="2"/>
  <c r="AC77" i="5" s="1"/>
  <c r="V527" i="2"/>
  <c r="Z526" i="2"/>
  <c r="AF77" i="5" s="1"/>
  <c r="AF78" i="5" s="1"/>
  <c r="V526" i="2"/>
  <c r="R516" i="2"/>
  <c r="Q516" i="2"/>
  <c r="P516" i="2"/>
  <c r="O516" i="2"/>
  <c r="N516" i="2"/>
  <c r="K516" i="2"/>
  <c r="J516" i="2"/>
  <c r="I516" i="2"/>
  <c r="H516" i="2"/>
  <c r="G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Z476" i="2"/>
  <c r="AI70" i="5" s="1"/>
  <c r="AI71" i="5" s="1"/>
  <c r="V476" i="2"/>
  <c r="Z475" i="2"/>
  <c r="AC70" i="5" s="1"/>
  <c r="V475" i="2"/>
  <c r="Z474" i="2"/>
  <c r="AF70" i="5" s="1"/>
  <c r="AF71" i="5" s="1"/>
  <c r="V474" i="2"/>
  <c r="R464" i="2"/>
  <c r="Q464" i="2"/>
  <c r="P464" i="2"/>
  <c r="O464" i="2"/>
  <c r="N464" i="2"/>
  <c r="K464" i="2"/>
  <c r="J464" i="2"/>
  <c r="I464" i="2"/>
  <c r="H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Z424" i="2"/>
  <c r="V424" i="2"/>
  <c r="Z423" i="2"/>
  <c r="V423" i="2"/>
  <c r="Z422" i="2"/>
  <c r="V422" i="2"/>
  <c r="R412" i="2"/>
  <c r="Q412" i="2"/>
  <c r="P412" i="2"/>
  <c r="O412" i="2"/>
  <c r="N412" i="2"/>
  <c r="K412" i="2"/>
  <c r="J412" i="2"/>
  <c r="I412" i="2"/>
  <c r="H412" i="2"/>
  <c r="G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Z372" i="2"/>
  <c r="V372" i="2"/>
  <c r="Z371" i="2"/>
  <c r="V371" i="2"/>
  <c r="Z370" i="2"/>
  <c r="V370" i="2"/>
  <c r="R360" i="2"/>
  <c r="Q360" i="2"/>
  <c r="P360" i="2"/>
  <c r="O360" i="2"/>
  <c r="N360" i="2"/>
  <c r="K360" i="2"/>
  <c r="J360" i="2"/>
  <c r="I360" i="2"/>
  <c r="H360" i="2"/>
  <c r="G360" i="2"/>
  <c r="V360" i="2" s="1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Z320" i="2"/>
  <c r="AI49" i="5" s="1"/>
  <c r="AI50" i="5" s="1"/>
  <c r="V320" i="2"/>
  <c r="Z319" i="2"/>
  <c r="AC49" i="5" s="1"/>
  <c r="V319" i="2"/>
  <c r="Z318" i="2"/>
  <c r="AF49" i="5" s="1"/>
  <c r="AF50" i="5" s="1"/>
  <c r="V318" i="2"/>
  <c r="R308" i="2"/>
  <c r="Q308" i="2"/>
  <c r="P308" i="2"/>
  <c r="O308" i="2"/>
  <c r="N308" i="2"/>
  <c r="K308" i="2"/>
  <c r="J308" i="2"/>
  <c r="I308" i="2"/>
  <c r="H308" i="2"/>
  <c r="G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Z268" i="2"/>
  <c r="AI42" i="5" s="1"/>
  <c r="AI43" i="5" s="1"/>
  <c r="V268" i="2"/>
  <c r="Z267" i="2"/>
  <c r="AC42" i="5" s="1"/>
  <c r="V267" i="2"/>
  <c r="Z266" i="2"/>
  <c r="AF42" i="5" s="1"/>
  <c r="AF43" i="5" s="1"/>
  <c r="V266" i="2"/>
  <c r="R256" i="2"/>
  <c r="Q256" i="2"/>
  <c r="P256" i="2"/>
  <c r="O256" i="2"/>
  <c r="N256" i="2"/>
  <c r="K256" i="2"/>
  <c r="J256" i="2"/>
  <c r="I256" i="2"/>
  <c r="H256" i="2"/>
  <c r="G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Z217" i="2"/>
  <c r="V217" i="2"/>
  <c r="Z216" i="2"/>
  <c r="V216" i="2"/>
  <c r="Z215" i="2"/>
  <c r="V215" i="2"/>
  <c r="Z214" i="2"/>
  <c r="V214" i="2"/>
  <c r="R204" i="2"/>
  <c r="Q204" i="2"/>
  <c r="P204" i="2"/>
  <c r="O204" i="2"/>
  <c r="N204" i="2"/>
  <c r="K204" i="2"/>
  <c r="J204" i="2"/>
  <c r="I204" i="2"/>
  <c r="H204" i="2"/>
  <c r="G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Z164" i="2"/>
  <c r="AI28" i="5" s="1"/>
  <c r="AI29" i="5" s="1"/>
  <c r="V164" i="2"/>
  <c r="Z163" i="2"/>
  <c r="AC28" i="5" s="1"/>
  <c r="V163" i="2"/>
  <c r="Z162" i="2"/>
  <c r="AF28" i="5" s="1"/>
  <c r="AF29" i="5" s="1"/>
  <c r="V162" i="2"/>
  <c r="R152" i="2"/>
  <c r="Q152" i="2"/>
  <c r="P152" i="2"/>
  <c r="O152" i="2"/>
  <c r="N152" i="2"/>
  <c r="K152" i="2"/>
  <c r="J152" i="2"/>
  <c r="I152" i="2"/>
  <c r="H152" i="2"/>
  <c r="G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Z112" i="2"/>
  <c r="AI21" i="5" s="1"/>
  <c r="AI22" i="5" s="1"/>
  <c r="V112" i="2"/>
  <c r="Z111" i="2"/>
  <c r="AC21" i="5" s="1"/>
  <c r="V111" i="2"/>
  <c r="Z110" i="2"/>
  <c r="AF21" i="5" s="1"/>
  <c r="AF22" i="5" s="1"/>
  <c r="V110" i="2"/>
  <c r="R101" i="2"/>
  <c r="Q101" i="2"/>
  <c r="P101" i="2"/>
  <c r="O101" i="2"/>
  <c r="N101" i="2"/>
  <c r="K101" i="2"/>
  <c r="J101" i="2"/>
  <c r="I101" i="2"/>
  <c r="H101" i="2"/>
  <c r="G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Z61" i="2"/>
  <c r="AI14" i="5" s="1"/>
  <c r="AI15" i="5" s="1"/>
  <c r="V61" i="2"/>
  <c r="Z60" i="2"/>
  <c r="AC14" i="5" s="1"/>
  <c r="V60" i="2"/>
  <c r="Z59" i="2"/>
  <c r="AF14" i="5" s="1"/>
  <c r="AF15" i="5" s="1"/>
  <c r="V59" i="2"/>
  <c r="R50" i="2"/>
  <c r="Q50" i="2"/>
  <c r="P50" i="2"/>
  <c r="O50" i="2"/>
  <c r="N50" i="2"/>
  <c r="K50" i="2"/>
  <c r="J50" i="2"/>
  <c r="I50" i="2"/>
  <c r="H50" i="2"/>
  <c r="G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AI7" i="5"/>
  <c r="V10" i="2"/>
  <c r="Z9" i="2"/>
  <c r="AC7" i="5" s="1"/>
  <c r="V9" i="2"/>
  <c r="Z8" i="2"/>
  <c r="AF7" i="5" s="1"/>
  <c r="V8" i="2"/>
  <c r="AC29" i="5" l="1"/>
  <c r="AL28" i="5"/>
  <c r="AL29" i="5" s="1"/>
  <c r="AC43" i="5"/>
  <c r="AL42" i="5"/>
  <c r="AL43" i="5" s="1"/>
  <c r="AC78" i="5"/>
  <c r="AL77" i="5"/>
  <c r="AL78" i="5" s="1"/>
  <c r="AC71" i="5"/>
  <c r="AL70" i="5"/>
  <c r="AL71" i="5" s="1"/>
  <c r="AC50" i="5"/>
  <c r="AL49" i="5"/>
  <c r="AL50" i="5" s="1"/>
  <c r="AL21" i="5"/>
  <c r="AL22" i="5" s="1"/>
  <c r="AC22" i="5"/>
  <c r="AC15" i="5"/>
  <c r="AL14" i="5"/>
  <c r="AL15" i="5" s="1"/>
  <c r="AX6" i="5"/>
  <c r="AF8" i="5"/>
  <c r="AW6" i="5"/>
  <c r="AL7" i="5"/>
  <c r="AL8" i="5" s="1"/>
  <c r="AC8" i="5"/>
  <c r="AY6" i="5"/>
  <c r="AI8" i="5"/>
  <c r="V101" i="2"/>
  <c r="V516" i="2"/>
  <c r="V50" i="2"/>
  <c r="V308" i="2"/>
  <c r="V204" i="2"/>
  <c r="V256" i="2"/>
  <c r="V152" i="2"/>
  <c r="V412" i="2"/>
  <c r="V568" i="2"/>
  <c r="V464" i="2"/>
  <c r="BB6" i="5" l="1"/>
  <c r="S93" i="5" s="1"/>
  <c r="P93" i="5"/>
  <c r="AZ6" i="5"/>
  <c r="Q93" i="5" s="1"/>
  <c r="N93" i="5"/>
  <c r="BA6" i="5"/>
  <c r="R93" i="5" s="1"/>
  <c r="O93" i="5"/>
</calcChain>
</file>

<file path=xl/sharedStrings.xml><?xml version="1.0" encoding="utf-8"?>
<sst xmlns="http://schemas.openxmlformats.org/spreadsheetml/2006/main" count="9075" uniqueCount="1726">
  <si>
    <t>LINEA 1
WAL-MART
NB11100001902</t>
    <phoneticPr fontId="0" type="noConversion"/>
  </si>
  <si>
    <t>REPORTE DE MONITOREO DE ACEITE</t>
  </si>
  <si>
    <t>PUNTO DE AGUJA</t>
  </si>
  <si>
    <t>TAMAÑO DE MANCHA</t>
  </si>
  <si>
    <t>A= PLANA</t>
    <phoneticPr fontId="0" type="noConversion"/>
  </si>
  <si>
    <t>C= SAMBO</t>
    <phoneticPr fontId="0" type="noConversion"/>
  </si>
  <si>
    <t>B= OVERLOCK</t>
    <phoneticPr fontId="0" type="noConversion"/>
  </si>
  <si>
    <t>0 a 1/2 "</t>
  </si>
  <si>
    <t>1/2" a 2"</t>
  </si>
  <si>
    <t>.+  2"</t>
  </si>
  <si>
    <t>N0.</t>
  </si>
  <si>
    <t>No. DE SERIE</t>
  </si>
  <si>
    <t>TIPO DE MAQUINA</t>
  </si>
  <si>
    <t>FECHA DE
 REPARACION</t>
    <phoneticPr fontId="0" type="noConversion"/>
  </si>
  <si>
    <t>POSICION ACTUAL</t>
  </si>
  <si>
    <t>BARRA</t>
  </si>
  <si>
    <t>TOTAL</t>
    <phoneticPr fontId="0" type="noConversion"/>
  </si>
  <si>
    <t>L</t>
  </si>
  <si>
    <t>M</t>
  </si>
  <si>
    <t>J</t>
  </si>
  <si>
    <t>V</t>
  </si>
  <si>
    <t>B-1-1-89</t>
    <phoneticPr fontId="0" type="noConversion"/>
  </si>
  <si>
    <t>B</t>
    <phoneticPr fontId="0" type="noConversion"/>
  </si>
  <si>
    <t>10/03/2021</t>
    <phoneticPr fontId="0" type="noConversion"/>
  </si>
  <si>
    <t>OK</t>
    <phoneticPr fontId="0" type="noConversion"/>
  </si>
  <si>
    <t>SAMBO</t>
  </si>
  <si>
    <t>C-1-1-172</t>
    <phoneticPr fontId="0" type="noConversion"/>
  </si>
  <si>
    <t>C</t>
    <phoneticPr fontId="0" type="noConversion"/>
  </si>
  <si>
    <t>OVERLOCK</t>
  </si>
  <si>
    <t>B-2-2-106</t>
    <phoneticPr fontId="0" type="noConversion"/>
  </si>
  <si>
    <t>PLANA</t>
  </si>
  <si>
    <t>B-2-2-20</t>
    <phoneticPr fontId="0" type="noConversion"/>
  </si>
  <si>
    <t>B-1-1-65</t>
    <phoneticPr fontId="0" type="noConversion"/>
  </si>
  <si>
    <t>08/03/2021</t>
    <phoneticPr fontId="0" type="noConversion"/>
  </si>
  <si>
    <t>B-1-1-140</t>
    <phoneticPr fontId="0" type="noConversion"/>
  </si>
  <si>
    <t>09/03/2021</t>
    <phoneticPr fontId="0" type="noConversion"/>
  </si>
  <si>
    <t>C-1-1-129</t>
    <phoneticPr fontId="0" type="noConversion"/>
  </si>
  <si>
    <t>C-1-1-39</t>
    <phoneticPr fontId="0" type="noConversion"/>
  </si>
  <si>
    <t>C-1-3-37</t>
    <phoneticPr fontId="0" type="noConversion"/>
  </si>
  <si>
    <t>C-1-3-56</t>
    <phoneticPr fontId="0" type="noConversion"/>
  </si>
  <si>
    <t>C-1-1-143</t>
    <phoneticPr fontId="0" type="noConversion"/>
  </si>
  <si>
    <t>C-1-1-159</t>
    <phoneticPr fontId="0" type="noConversion"/>
  </si>
  <si>
    <t>B-1-1-98</t>
    <phoneticPr fontId="0" type="noConversion"/>
  </si>
  <si>
    <t>15/03/2021</t>
    <phoneticPr fontId="0" type="noConversion"/>
  </si>
  <si>
    <t>B-2-2-127</t>
    <phoneticPr fontId="0" type="noConversion"/>
  </si>
  <si>
    <t>A-1-1-76</t>
    <phoneticPr fontId="0" type="noConversion"/>
  </si>
  <si>
    <t>A</t>
    <phoneticPr fontId="0" type="noConversion"/>
  </si>
  <si>
    <t>B-2-2-14</t>
    <phoneticPr fontId="0" type="noConversion"/>
  </si>
  <si>
    <t>B-2-2-15</t>
    <phoneticPr fontId="0" type="noConversion"/>
  </si>
  <si>
    <t>B-1-1-149</t>
    <phoneticPr fontId="0" type="noConversion"/>
  </si>
  <si>
    <t>B-2-2-25</t>
    <phoneticPr fontId="0" type="noConversion"/>
  </si>
  <si>
    <t>B-2-2-66</t>
    <phoneticPr fontId="0" type="noConversion"/>
  </si>
  <si>
    <t>11/03/2021</t>
    <phoneticPr fontId="0" type="noConversion"/>
  </si>
  <si>
    <t>B-1-1-66</t>
    <phoneticPr fontId="0" type="noConversion"/>
  </si>
  <si>
    <t>03/03/2021</t>
    <phoneticPr fontId="0" type="noConversion"/>
  </si>
  <si>
    <t>B-1-1-100</t>
    <phoneticPr fontId="0" type="noConversion"/>
  </si>
  <si>
    <t>C-1-1-132</t>
    <phoneticPr fontId="0" type="noConversion"/>
  </si>
  <si>
    <t>C-1-3-20</t>
    <phoneticPr fontId="0" type="noConversion"/>
  </si>
  <si>
    <t>C-1-3-18</t>
    <phoneticPr fontId="0" type="noConversion"/>
  </si>
  <si>
    <t>C-1-1-154</t>
    <phoneticPr fontId="0" type="noConversion"/>
  </si>
  <si>
    <t>C-1-1-158</t>
    <phoneticPr fontId="0" type="noConversion"/>
  </si>
  <si>
    <t>B-2-2-32</t>
    <phoneticPr fontId="0" type="noConversion"/>
  </si>
  <si>
    <t>A-1-1-46</t>
    <phoneticPr fontId="0" type="noConversion"/>
  </si>
  <si>
    <t>B-2-2-45</t>
    <phoneticPr fontId="0" type="noConversion"/>
  </si>
  <si>
    <t>B-1-1-80</t>
    <phoneticPr fontId="0" type="noConversion"/>
  </si>
  <si>
    <t>B-1-1-91</t>
    <phoneticPr fontId="0" type="noConversion"/>
  </si>
  <si>
    <t>B-1-1-87</t>
    <phoneticPr fontId="0" type="noConversion"/>
  </si>
  <si>
    <t>LINEA 2
WAL-MART
NB11100001902</t>
    <phoneticPr fontId="0" type="noConversion"/>
  </si>
  <si>
    <t>C-1-1-125</t>
    <phoneticPr fontId="0" type="noConversion"/>
  </si>
  <si>
    <t>B-1-1-54</t>
    <phoneticPr fontId="0" type="noConversion"/>
  </si>
  <si>
    <t>B-2-2-27</t>
    <phoneticPr fontId="0" type="noConversion"/>
  </si>
  <si>
    <t>B-1-1-3</t>
    <phoneticPr fontId="0" type="noConversion"/>
  </si>
  <si>
    <t>B-1-1-21</t>
    <phoneticPr fontId="0" type="noConversion"/>
  </si>
  <si>
    <t>C-1-1-175</t>
    <phoneticPr fontId="0" type="noConversion"/>
  </si>
  <si>
    <t>C-1-3-41</t>
    <phoneticPr fontId="0" type="noConversion"/>
  </si>
  <si>
    <t>C-1-3-36</t>
    <phoneticPr fontId="0" type="noConversion"/>
  </si>
  <si>
    <t>C-1-1-108</t>
    <phoneticPr fontId="0" type="noConversion"/>
  </si>
  <si>
    <t>C-1-1-99</t>
    <phoneticPr fontId="0" type="noConversion"/>
  </si>
  <si>
    <t>B-1-1-53</t>
    <phoneticPr fontId="0" type="noConversion"/>
  </si>
  <si>
    <t>B-2-2-24</t>
    <phoneticPr fontId="0" type="noConversion"/>
  </si>
  <si>
    <t>B-2-2-78</t>
    <phoneticPr fontId="0" type="noConversion"/>
  </si>
  <si>
    <t>A-1-1-93</t>
    <phoneticPr fontId="0" type="noConversion"/>
  </si>
  <si>
    <t>B-2-2-57</t>
    <phoneticPr fontId="0" type="noConversion"/>
  </si>
  <si>
    <t>B-2-2-96</t>
    <phoneticPr fontId="0" type="noConversion"/>
  </si>
  <si>
    <t>B-2-2-49</t>
    <phoneticPr fontId="0" type="noConversion"/>
  </si>
  <si>
    <t>B-2-2-56</t>
    <phoneticPr fontId="0" type="noConversion"/>
  </si>
  <si>
    <t>A-1-1-114</t>
    <phoneticPr fontId="0" type="noConversion"/>
  </si>
  <si>
    <t>B-2-2-118</t>
    <phoneticPr fontId="0" type="noConversion"/>
  </si>
  <si>
    <t>B-1-1-61</t>
    <phoneticPr fontId="0" type="noConversion"/>
  </si>
  <si>
    <t>B-1-1-57</t>
    <phoneticPr fontId="0" type="noConversion"/>
  </si>
  <si>
    <t>C-1-1-121</t>
    <phoneticPr fontId="0" type="noConversion"/>
  </si>
  <si>
    <t>C-1-1-183</t>
    <phoneticPr fontId="0" type="noConversion"/>
  </si>
  <si>
    <t>C-1-3-52</t>
    <phoneticPr fontId="0" type="noConversion"/>
  </si>
  <si>
    <t>C-1-1-166</t>
    <phoneticPr fontId="0" type="noConversion"/>
  </si>
  <si>
    <t>B-1-1-56</t>
    <phoneticPr fontId="0" type="noConversion"/>
  </si>
  <si>
    <t>B-1-1-96</t>
    <phoneticPr fontId="0" type="noConversion"/>
  </si>
  <si>
    <t>B-1-1-86</t>
    <phoneticPr fontId="0" type="noConversion"/>
  </si>
  <si>
    <t>B-2-2-97</t>
    <phoneticPr fontId="0" type="noConversion"/>
  </si>
  <si>
    <t>C-1-1-11</t>
    <phoneticPr fontId="0" type="noConversion"/>
  </si>
  <si>
    <t>C-1-1-150</t>
    <phoneticPr fontId="0" type="noConversion"/>
  </si>
  <si>
    <t>LINEA 3
WAL-MART
NB11100001902</t>
    <phoneticPr fontId="0" type="noConversion"/>
  </si>
  <si>
    <t>.+   2"</t>
  </si>
  <si>
    <t>B-1-1-85</t>
    <phoneticPr fontId="0" type="noConversion"/>
  </si>
  <si>
    <t>C-1-1-149</t>
    <phoneticPr fontId="0" type="noConversion"/>
  </si>
  <si>
    <t>B-2-2-10</t>
    <phoneticPr fontId="0" type="noConversion"/>
  </si>
  <si>
    <t>B-2-2-47</t>
    <phoneticPr fontId="0" type="noConversion"/>
  </si>
  <si>
    <t>B-2-2-135</t>
    <phoneticPr fontId="0" type="noConversion"/>
  </si>
  <si>
    <t>B-1-1-41</t>
    <phoneticPr fontId="0" type="noConversion"/>
  </si>
  <si>
    <t>C-1-1-133</t>
    <phoneticPr fontId="0" type="noConversion"/>
  </si>
  <si>
    <t>A-1-1-20</t>
    <phoneticPr fontId="0" type="noConversion"/>
  </si>
  <si>
    <t>C-1-3-40</t>
    <phoneticPr fontId="0" type="noConversion"/>
  </si>
  <si>
    <t>C-1-3-50</t>
    <phoneticPr fontId="0" type="noConversion"/>
  </si>
  <si>
    <t>C-1-1-160</t>
    <phoneticPr fontId="0" type="noConversion"/>
  </si>
  <si>
    <t>C-1-1-126</t>
    <phoneticPr fontId="0" type="noConversion"/>
  </si>
  <si>
    <t>B-1-1-43</t>
    <phoneticPr fontId="0" type="noConversion"/>
  </si>
  <si>
    <t>B-1-1-197</t>
    <phoneticPr fontId="0" type="noConversion"/>
  </si>
  <si>
    <t>B-1-1-102</t>
    <phoneticPr fontId="0" type="noConversion"/>
  </si>
  <si>
    <t>A-1-1-73</t>
    <phoneticPr fontId="0" type="noConversion"/>
  </si>
  <si>
    <t>B-2-2-67</t>
    <phoneticPr fontId="0" type="noConversion"/>
  </si>
  <si>
    <t>B-2-2-59</t>
    <phoneticPr fontId="0" type="noConversion"/>
  </si>
  <si>
    <t>B-2-2-39</t>
    <phoneticPr fontId="0" type="noConversion"/>
  </si>
  <si>
    <t>C-1-1-161</t>
    <phoneticPr fontId="0" type="noConversion"/>
  </si>
  <si>
    <t>B-1-1-74</t>
    <phoneticPr fontId="0" type="noConversion"/>
  </si>
  <si>
    <t>B-1-1-12</t>
    <phoneticPr fontId="0" type="noConversion"/>
  </si>
  <si>
    <t>C-1-1-181</t>
    <phoneticPr fontId="0" type="noConversion"/>
  </si>
  <si>
    <t>C-1-1-131</t>
    <phoneticPr fontId="0" type="noConversion"/>
  </si>
  <si>
    <t>C-1-3-28</t>
    <phoneticPr fontId="0" type="noConversion"/>
  </si>
  <si>
    <t>C-1-3-33</t>
    <phoneticPr fontId="0" type="noConversion"/>
  </si>
  <si>
    <t>B-2-2-62</t>
    <phoneticPr fontId="0" type="noConversion"/>
  </si>
  <si>
    <t>B-2-2-77</t>
    <phoneticPr fontId="0" type="noConversion"/>
  </si>
  <si>
    <t>C-1-1-170</t>
    <phoneticPr fontId="0" type="noConversion"/>
  </si>
  <si>
    <t>B-1-1-20</t>
    <phoneticPr fontId="0" type="noConversion"/>
  </si>
  <si>
    <t>C-1-1-141</t>
    <phoneticPr fontId="0" type="noConversion"/>
  </si>
  <si>
    <t>B-2-2-124</t>
    <phoneticPr fontId="0" type="noConversion"/>
  </si>
  <si>
    <t>B-1-1-25</t>
    <phoneticPr fontId="0" type="noConversion"/>
  </si>
  <si>
    <t>LINEA 4
WAL-MART
NB21100025502</t>
    <phoneticPr fontId="0" type="noConversion"/>
  </si>
  <si>
    <t>B-2-2-130</t>
    <phoneticPr fontId="0" type="noConversion"/>
  </si>
  <si>
    <t>C-1-1-171</t>
    <phoneticPr fontId="0" type="noConversion"/>
  </si>
  <si>
    <t>B-2-2-115</t>
    <phoneticPr fontId="0" type="noConversion"/>
  </si>
  <si>
    <t>B-2-2-90</t>
    <phoneticPr fontId="0" type="noConversion"/>
  </si>
  <si>
    <t>A-1-1-168</t>
    <phoneticPr fontId="0" type="noConversion"/>
  </si>
  <si>
    <t>C-1-1-136</t>
    <phoneticPr fontId="0" type="noConversion"/>
  </si>
  <si>
    <t>C-1-1-186</t>
    <phoneticPr fontId="0" type="noConversion"/>
  </si>
  <si>
    <t>D-14-1-6</t>
    <phoneticPr fontId="0" type="noConversion"/>
  </si>
  <si>
    <t>M/AGUJA</t>
    <phoneticPr fontId="0" type="noConversion"/>
  </si>
  <si>
    <t>D-14-1-7</t>
    <phoneticPr fontId="0" type="noConversion"/>
  </si>
  <si>
    <t>C-1-3-27</t>
    <phoneticPr fontId="0" type="noConversion"/>
  </si>
  <si>
    <t>C-1-1-128</t>
    <phoneticPr fontId="0" type="noConversion"/>
  </si>
  <si>
    <t>C-1-1-165</t>
    <phoneticPr fontId="0" type="noConversion"/>
  </si>
  <si>
    <t>A-1-1-59</t>
    <phoneticPr fontId="0" type="noConversion"/>
  </si>
  <si>
    <t>B-2-2-68</t>
    <phoneticPr fontId="0" type="noConversion"/>
  </si>
  <si>
    <t>C-1-1-162</t>
    <phoneticPr fontId="0" type="noConversion"/>
  </si>
  <si>
    <t>C-1-1-139</t>
    <phoneticPr fontId="0" type="noConversion"/>
  </si>
  <si>
    <t>B-2-2-108</t>
    <phoneticPr fontId="0" type="noConversion"/>
  </si>
  <si>
    <t>A-1-1-112</t>
    <phoneticPr fontId="0" type="noConversion"/>
  </si>
  <si>
    <t>C-1-1-114</t>
    <phoneticPr fontId="0" type="noConversion"/>
  </si>
  <si>
    <t>A-4-2-5</t>
    <phoneticPr fontId="0" type="noConversion"/>
  </si>
  <si>
    <t>A-1-1-136</t>
    <phoneticPr fontId="0" type="noConversion"/>
  </si>
  <si>
    <t>A-1-1-173</t>
    <phoneticPr fontId="0" type="noConversion"/>
  </si>
  <si>
    <t>B-2-1-17</t>
    <phoneticPr fontId="0" type="noConversion"/>
  </si>
  <si>
    <t>B-2-1-21</t>
    <phoneticPr fontId="0" type="noConversion"/>
  </si>
  <si>
    <t>A-1-1-137</t>
    <phoneticPr fontId="0" type="noConversion"/>
  </si>
  <si>
    <t>ATRAQUE</t>
    <phoneticPr fontId="0" type="noConversion"/>
  </si>
  <si>
    <t>D-2-2-5</t>
    <phoneticPr fontId="0" type="noConversion"/>
  </si>
  <si>
    <t>A-1-1-154</t>
    <phoneticPr fontId="0" type="noConversion"/>
  </si>
  <si>
    <t>B-2-1-11</t>
    <phoneticPr fontId="0" type="noConversion"/>
  </si>
  <si>
    <t>B-2-1-13</t>
    <phoneticPr fontId="0" type="noConversion"/>
  </si>
  <si>
    <t>A-1-1-170</t>
    <phoneticPr fontId="0" type="noConversion"/>
  </si>
  <si>
    <t>A-4-2-7</t>
    <phoneticPr fontId="0" type="noConversion"/>
  </si>
  <si>
    <t>A-1-1-5</t>
    <phoneticPr fontId="0" type="noConversion"/>
  </si>
  <si>
    <t>A-1-1-110</t>
    <phoneticPr fontId="0" type="noConversion"/>
  </si>
  <si>
    <t>LINEA 5
WAL-MART
NB21100025502</t>
    <phoneticPr fontId="0" type="noConversion"/>
  </si>
  <si>
    <t>A-1-1-111</t>
    <phoneticPr fontId="0" type="noConversion"/>
  </si>
  <si>
    <t>B-2-2-41</t>
    <phoneticPr fontId="0" type="noConversion"/>
  </si>
  <si>
    <t>B-2-2-101</t>
    <phoneticPr fontId="0" type="noConversion"/>
  </si>
  <si>
    <t>B-2-2-105</t>
    <phoneticPr fontId="0" type="noConversion"/>
  </si>
  <si>
    <t>A-1-1-91</t>
    <phoneticPr fontId="0" type="noConversion"/>
  </si>
  <si>
    <t>04/03/2021</t>
    <phoneticPr fontId="0" type="noConversion"/>
  </si>
  <si>
    <t>D-14-1-8</t>
    <phoneticPr fontId="0" type="noConversion"/>
  </si>
  <si>
    <t>M/AGUJAS</t>
    <phoneticPr fontId="0" type="noConversion"/>
  </si>
  <si>
    <t>C-1-3-12</t>
    <phoneticPr fontId="0" type="noConversion"/>
  </si>
  <si>
    <t>D-14-1-9</t>
    <phoneticPr fontId="0" type="noConversion"/>
  </si>
  <si>
    <t>C-1-3-15</t>
    <phoneticPr fontId="0" type="noConversion"/>
  </si>
  <si>
    <t>C-1-1-123</t>
    <phoneticPr fontId="0" type="noConversion"/>
  </si>
  <si>
    <t>C-1-1-130</t>
    <phoneticPr fontId="0" type="noConversion"/>
  </si>
  <si>
    <t>C-1-1-117</t>
    <phoneticPr fontId="0" type="noConversion"/>
  </si>
  <si>
    <t>C-1-1-127</t>
    <phoneticPr fontId="0" type="noConversion"/>
  </si>
  <si>
    <t>C-1-1-168</t>
    <phoneticPr fontId="0" type="noConversion"/>
  </si>
  <si>
    <t>C-1-1-156</t>
    <phoneticPr fontId="0" type="noConversion"/>
  </si>
  <si>
    <t>C-1-1-103</t>
    <phoneticPr fontId="0" type="noConversion"/>
  </si>
  <si>
    <t>C-1-1-178</t>
    <phoneticPr fontId="0" type="noConversion"/>
  </si>
  <si>
    <t>C-1-1-148</t>
    <phoneticPr fontId="0" type="noConversion"/>
  </si>
  <si>
    <t>B-2-2-91</t>
    <phoneticPr fontId="0" type="noConversion"/>
  </si>
  <si>
    <t>B-2-2-93</t>
    <phoneticPr fontId="0" type="noConversion"/>
  </si>
  <si>
    <t>02/03/2021</t>
    <phoneticPr fontId="0" type="noConversion"/>
  </si>
  <si>
    <t>A-1-1-135</t>
    <phoneticPr fontId="0" type="noConversion"/>
  </si>
  <si>
    <t>A-1-1-166</t>
    <phoneticPr fontId="0" type="noConversion"/>
  </si>
  <si>
    <t>A-1-1-147</t>
    <phoneticPr fontId="0" type="noConversion"/>
  </si>
  <si>
    <t>B-2-1-19</t>
    <phoneticPr fontId="0" type="noConversion"/>
  </si>
  <si>
    <t>B-2-1-23</t>
    <phoneticPr fontId="0" type="noConversion"/>
  </si>
  <si>
    <t>A-1-1-145</t>
    <phoneticPr fontId="0" type="noConversion"/>
  </si>
  <si>
    <t>D-2-2-2</t>
    <phoneticPr fontId="0" type="noConversion"/>
  </si>
  <si>
    <t>A-1-1-87</t>
    <phoneticPr fontId="0" type="noConversion"/>
  </si>
  <si>
    <t>B-2-1-14</t>
    <phoneticPr fontId="0" type="noConversion"/>
  </si>
  <si>
    <t>A-1-1-174</t>
    <phoneticPr fontId="0" type="noConversion"/>
  </si>
  <si>
    <t>A-1-1-179</t>
    <phoneticPr fontId="0" type="noConversion"/>
  </si>
  <si>
    <t>A-1-1-156</t>
    <phoneticPr fontId="0" type="noConversion"/>
  </si>
  <si>
    <t>A-1-1-123</t>
    <phoneticPr fontId="0" type="noConversion"/>
  </si>
  <si>
    <t>B-2-2-71</t>
    <phoneticPr fontId="0" type="noConversion"/>
  </si>
  <si>
    <t>LINEA 6
WAL-MART
NB21100025502</t>
    <phoneticPr fontId="0" type="noConversion"/>
  </si>
  <si>
    <t>B-2-2-28</t>
    <phoneticPr fontId="0" type="noConversion"/>
  </si>
  <si>
    <t>C-1-1-164</t>
    <phoneticPr fontId="0" type="noConversion"/>
  </si>
  <si>
    <t>A-1-1-39</t>
    <phoneticPr fontId="0" type="noConversion"/>
  </si>
  <si>
    <t>A-1-1-16</t>
    <phoneticPr fontId="0" type="noConversion"/>
  </si>
  <si>
    <t>C-1-1-188</t>
    <phoneticPr fontId="0" type="noConversion"/>
  </si>
  <si>
    <t>D-14-1-10</t>
    <phoneticPr fontId="0" type="noConversion"/>
  </si>
  <si>
    <t>D-14-1-12</t>
    <phoneticPr fontId="0" type="noConversion"/>
  </si>
  <si>
    <t>C-1-1-31</t>
    <phoneticPr fontId="0" type="noConversion"/>
  </si>
  <si>
    <t>C-1-1-137</t>
    <phoneticPr fontId="0" type="noConversion"/>
  </si>
  <si>
    <t>C-1-1-101</t>
    <phoneticPr fontId="0" type="noConversion"/>
  </si>
  <si>
    <t>C-1-1-163</t>
    <phoneticPr fontId="0" type="noConversion"/>
  </si>
  <si>
    <t>C-1-1-176</t>
    <phoneticPr fontId="0" type="noConversion"/>
  </si>
  <si>
    <t>B-2-2-33</t>
    <phoneticPr fontId="0" type="noConversion"/>
  </si>
  <si>
    <t>B-2-2-21</t>
    <phoneticPr fontId="0" type="noConversion"/>
  </si>
  <si>
    <t>A-1-1-116</t>
    <phoneticPr fontId="0" type="noConversion"/>
  </si>
  <si>
    <t>A-4-2-14</t>
    <phoneticPr fontId="0" type="noConversion"/>
  </si>
  <si>
    <t>A-1-1-142</t>
    <phoneticPr fontId="0" type="noConversion"/>
  </si>
  <si>
    <t>A-1-1-178</t>
    <phoneticPr fontId="0" type="noConversion"/>
  </si>
  <si>
    <t>B-2-1-18</t>
    <phoneticPr fontId="0" type="noConversion"/>
  </si>
  <si>
    <t>A-1-1-176</t>
    <phoneticPr fontId="0" type="noConversion"/>
  </si>
  <si>
    <t>A-1-1-150</t>
    <phoneticPr fontId="0" type="noConversion"/>
  </si>
  <si>
    <t>B-2-1-15</t>
    <phoneticPr fontId="0" type="noConversion"/>
  </si>
  <si>
    <t>A-4-2-8</t>
    <phoneticPr fontId="0" type="noConversion"/>
  </si>
  <si>
    <t>A-1-1-183</t>
    <phoneticPr fontId="0" type="noConversion"/>
  </si>
  <si>
    <t>B-2-2-114</t>
    <phoneticPr fontId="0" type="noConversion"/>
  </si>
  <si>
    <t>C-1-1-134</t>
    <phoneticPr fontId="0" type="noConversion"/>
  </si>
  <si>
    <t>LINEA 7
WAL-MART
NB21100025502</t>
    <phoneticPr fontId="0" type="noConversion"/>
  </si>
  <si>
    <t>A-1-1-118</t>
    <phoneticPr fontId="0" type="noConversion"/>
  </si>
  <si>
    <t>B-2-2-18</t>
    <phoneticPr fontId="0" type="noConversion"/>
  </si>
  <si>
    <t>B-2-2-40</t>
    <phoneticPr fontId="0" type="noConversion"/>
  </si>
  <si>
    <t>B-2-2-1</t>
    <phoneticPr fontId="0" type="noConversion"/>
  </si>
  <si>
    <t>C-1-1-21</t>
    <phoneticPr fontId="0" type="noConversion"/>
  </si>
  <si>
    <t>C-1-1-9</t>
    <phoneticPr fontId="0" type="noConversion"/>
  </si>
  <si>
    <t>C-1-3-21</t>
    <phoneticPr fontId="0" type="noConversion"/>
  </si>
  <si>
    <t>A-1-1-17</t>
    <phoneticPr fontId="0" type="noConversion"/>
  </si>
  <si>
    <t>A-1-1-41</t>
    <phoneticPr fontId="0" type="noConversion"/>
  </si>
  <si>
    <t>C-1-1-155</t>
    <phoneticPr fontId="0" type="noConversion"/>
  </si>
  <si>
    <t>C-1-1-157</t>
    <phoneticPr fontId="0" type="noConversion"/>
  </si>
  <si>
    <t>C-1-3-53</t>
    <phoneticPr fontId="0" type="noConversion"/>
  </si>
  <si>
    <t>C-1-1-40</t>
    <phoneticPr fontId="0" type="noConversion"/>
  </si>
  <si>
    <t>C-1-1-2</t>
    <phoneticPr fontId="0" type="noConversion"/>
  </si>
  <si>
    <t>C-1-1-189</t>
    <phoneticPr fontId="0" type="noConversion"/>
  </si>
  <si>
    <t>A-1-1-151</t>
    <phoneticPr fontId="0" type="noConversion"/>
  </si>
  <si>
    <t>C-1-1-112</t>
    <phoneticPr fontId="0" type="noConversion"/>
  </si>
  <si>
    <t>A-1-1-1</t>
    <phoneticPr fontId="0" type="noConversion"/>
  </si>
  <si>
    <t>A-1-1-153</t>
    <phoneticPr fontId="0" type="noConversion"/>
  </si>
  <si>
    <t>A-1-1-146</t>
    <phoneticPr fontId="0" type="noConversion"/>
  </si>
  <si>
    <t>B-2-1-24</t>
    <phoneticPr fontId="0" type="noConversion"/>
  </si>
  <si>
    <t>SPS/B-1202-01</t>
    <phoneticPr fontId="0" type="noConversion"/>
  </si>
  <si>
    <t>B-2-1-8</t>
    <phoneticPr fontId="0" type="noConversion"/>
  </si>
  <si>
    <t>A-1-2-11</t>
    <phoneticPr fontId="0" type="noConversion"/>
  </si>
  <si>
    <t>A-4-2-6</t>
    <phoneticPr fontId="0" type="noConversion"/>
  </si>
  <si>
    <t>B-2-2-61</t>
    <phoneticPr fontId="0" type="noConversion"/>
  </si>
  <si>
    <t>09-30018</t>
    <phoneticPr fontId="0" type="noConversion"/>
  </si>
  <si>
    <t>B-2-2-80</t>
    <phoneticPr fontId="0" type="noConversion"/>
  </si>
  <si>
    <t>A-1-1-105</t>
    <phoneticPr fontId="0" type="noConversion"/>
  </si>
  <si>
    <t>B-2-2-116</t>
    <phoneticPr fontId="0" type="noConversion"/>
  </si>
  <si>
    <t>B-2-2-84</t>
    <phoneticPr fontId="0" type="noConversion"/>
  </si>
  <si>
    <t>B-2-2-76</t>
    <phoneticPr fontId="0" type="noConversion"/>
  </si>
  <si>
    <t>A-1-1-162</t>
    <phoneticPr fontId="0" type="noConversion"/>
  </si>
  <si>
    <t>C-1-1-120</t>
    <phoneticPr fontId="0" type="noConversion"/>
  </si>
  <si>
    <t>C-1-1-124</t>
    <phoneticPr fontId="0" type="noConversion"/>
  </si>
  <si>
    <t>C-1-1-106</t>
    <phoneticPr fontId="0" type="noConversion"/>
  </si>
  <si>
    <t>A-1-1-47</t>
    <phoneticPr fontId="0" type="noConversion"/>
  </si>
  <si>
    <t>D-14-1-11</t>
    <phoneticPr fontId="0" type="noConversion"/>
  </si>
  <si>
    <t>C-1-1-151</t>
    <phoneticPr fontId="0" type="noConversion"/>
  </si>
  <si>
    <t>C-1-1-116</t>
    <phoneticPr fontId="0" type="noConversion"/>
  </si>
  <si>
    <t>C-1-1-119</t>
    <phoneticPr fontId="0" type="noConversion"/>
  </si>
  <si>
    <t>C-1-1-91</t>
    <phoneticPr fontId="0" type="noConversion"/>
  </si>
  <si>
    <t>A-1-1-19</t>
    <phoneticPr fontId="0" type="noConversion"/>
  </si>
  <si>
    <t>0-182</t>
    <phoneticPr fontId="0" type="noConversion"/>
  </si>
  <si>
    <t>B-2-2-7</t>
    <phoneticPr fontId="0" type="noConversion"/>
  </si>
  <si>
    <t>B-2-2-3</t>
    <phoneticPr fontId="0" type="noConversion"/>
  </si>
  <si>
    <t>A-4-1-2</t>
    <phoneticPr fontId="0" type="noConversion"/>
  </si>
  <si>
    <t>A-1-1-121</t>
    <phoneticPr fontId="0" type="noConversion"/>
  </si>
  <si>
    <t>A-1-1-161</t>
    <phoneticPr fontId="0" type="noConversion"/>
  </si>
  <si>
    <t>D-2-1-1</t>
    <phoneticPr fontId="0" type="noConversion"/>
  </si>
  <si>
    <t>A-1-1-152</t>
    <phoneticPr fontId="0" type="noConversion"/>
  </si>
  <si>
    <t>B-2-1-5</t>
    <phoneticPr fontId="0" type="noConversion"/>
  </si>
  <si>
    <t>A-1-1-180</t>
    <phoneticPr fontId="0" type="noConversion"/>
  </si>
  <si>
    <t>A-1-1-141</t>
    <phoneticPr fontId="0" type="noConversion"/>
  </si>
  <si>
    <t>A-1-1-138</t>
    <phoneticPr fontId="0" type="noConversion"/>
  </si>
  <si>
    <t>B-2-2-34</t>
    <phoneticPr fontId="0" type="noConversion"/>
  </si>
  <si>
    <t>C-1-3-22</t>
    <phoneticPr fontId="0" type="noConversion"/>
  </si>
  <si>
    <t>C-1-1-145</t>
    <phoneticPr fontId="0" type="noConversion"/>
  </si>
  <si>
    <t>C-1-1-187</t>
    <phoneticPr fontId="0" type="noConversion"/>
  </si>
  <si>
    <t>C-1-1-153</t>
    <phoneticPr fontId="0" type="noConversion"/>
  </si>
  <si>
    <t>B-2-2-55</t>
    <phoneticPr fontId="0" type="noConversion"/>
  </si>
  <si>
    <t>C-1-1-104</t>
    <phoneticPr fontId="0" type="noConversion"/>
  </si>
  <si>
    <t>C-1-1-102</t>
    <phoneticPr fontId="0" type="noConversion"/>
  </si>
  <si>
    <t>B-2-2-75</t>
    <phoneticPr fontId="0" type="noConversion"/>
  </si>
  <si>
    <t>A-4-2-1</t>
    <phoneticPr fontId="0" type="noConversion"/>
  </si>
  <si>
    <t>A-1-1-143</t>
    <phoneticPr fontId="0" type="noConversion"/>
  </si>
  <si>
    <t>A-1-1-139</t>
    <phoneticPr fontId="0" type="noConversion"/>
  </si>
  <si>
    <t>12L00392</t>
    <phoneticPr fontId="0" type="noConversion"/>
  </si>
  <si>
    <t>B-2-1-22</t>
    <phoneticPr fontId="0" type="noConversion"/>
  </si>
  <si>
    <t>B-2-1-12</t>
    <phoneticPr fontId="0" type="noConversion"/>
  </si>
  <si>
    <t>A-1-1-144</t>
    <phoneticPr fontId="0" type="noConversion"/>
  </si>
  <si>
    <t>A-4-2-9</t>
    <phoneticPr fontId="0" type="noConversion"/>
  </si>
  <si>
    <t>C-1-1-142</t>
    <phoneticPr fontId="0" type="noConversion"/>
  </si>
  <si>
    <t>LINEA 10
WAL-MART
NB11100001902</t>
    <phoneticPr fontId="0" type="noConversion"/>
  </si>
  <si>
    <t>B-1-1-15</t>
    <phoneticPr fontId="0" type="noConversion"/>
  </si>
  <si>
    <t>C-1-1-100</t>
    <phoneticPr fontId="0" type="noConversion"/>
  </si>
  <si>
    <t>B-1-1-138</t>
    <phoneticPr fontId="0" type="noConversion"/>
  </si>
  <si>
    <t>B-1-1-42</t>
    <phoneticPr fontId="0" type="noConversion"/>
  </si>
  <si>
    <t>B-2-2-6</t>
    <phoneticPr fontId="0" type="noConversion"/>
  </si>
  <si>
    <t>B-1-1-19</t>
    <phoneticPr fontId="0" type="noConversion"/>
  </si>
  <si>
    <t>C-1-1-16</t>
    <phoneticPr fontId="0" type="noConversion"/>
  </si>
  <si>
    <t>C-1-1-184</t>
    <phoneticPr fontId="0" type="noConversion"/>
  </si>
  <si>
    <t>C-1-3-38</t>
    <phoneticPr fontId="0" type="noConversion"/>
  </si>
  <si>
    <t>C-1-3-46</t>
    <phoneticPr fontId="0" type="noConversion"/>
  </si>
  <si>
    <t>C-1-1-179</t>
    <phoneticPr fontId="0" type="noConversion"/>
  </si>
  <si>
    <t>B-1-1-63</t>
    <phoneticPr fontId="0" type="noConversion"/>
  </si>
  <si>
    <t>B-2-2-100</t>
    <phoneticPr fontId="0" type="noConversion"/>
  </si>
  <si>
    <t>B-2-2-122</t>
    <phoneticPr fontId="0" type="noConversion"/>
  </si>
  <si>
    <t>A-1-1-99</t>
    <phoneticPr fontId="0" type="noConversion"/>
  </si>
  <si>
    <t>B-2-2-29</t>
    <phoneticPr fontId="0" type="noConversion"/>
  </si>
  <si>
    <t>B-2-2-43</t>
    <phoneticPr fontId="0" type="noConversion"/>
  </si>
  <si>
    <t>B-2-2-95</t>
    <phoneticPr fontId="0" type="noConversion"/>
  </si>
  <si>
    <t>C-1-1-177</t>
    <phoneticPr fontId="0" type="noConversion"/>
  </si>
  <si>
    <t>B-1-1-10</t>
    <phoneticPr fontId="0" type="noConversion"/>
  </si>
  <si>
    <t>B-2-2-133</t>
    <phoneticPr fontId="0" type="noConversion"/>
  </si>
  <si>
    <t>C-1-1-146</t>
    <phoneticPr fontId="0" type="noConversion"/>
  </si>
  <si>
    <t>C-1-1-118</t>
    <phoneticPr fontId="0" type="noConversion"/>
  </si>
  <si>
    <t>C-1-1-12</t>
    <phoneticPr fontId="0" type="noConversion"/>
  </si>
  <si>
    <t>C-1-3-47</t>
    <phoneticPr fontId="0" type="noConversion"/>
  </si>
  <si>
    <t>C-1-1-180</t>
    <phoneticPr fontId="0" type="noConversion"/>
  </si>
  <si>
    <t>B-1-1-79</t>
    <phoneticPr fontId="0" type="noConversion"/>
  </si>
  <si>
    <t>B-1-1-83</t>
    <phoneticPr fontId="0" type="noConversion"/>
  </si>
  <si>
    <t>B-2-2-11</t>
    <phoneticPr fontId="0" type="noConversion"/>
  </si>
  <si>
    <t>B-2-2-44</t>
    <phoneticPr fontId="0" type="noConversion"/>
  </si>
  <si>
    <t>B-1-1-24</t>
    <phoneticPr fontId="0" type="noConversion"/>
  </si>
  <si>
    <t>LINEA 11
WAL-MART
NB11100001902</t>
    <phoneticPr fontId="0" type="noConversion"/>
  </si>
  <si>
    <t>B-2-2-17</t>
    <phoneticPr fontId="0" type="noConversion"/>
  </si>
  <si>
    <t>B-1-1-70</t>
    <phoneticPr fontId="0" type="noConversion"/>
  </si>
  <si>
    <t>C-1-1-13</t>
    <phoneticPr fontId="0" type="noConversion"/>
  </si>
  <si>
    <t>B-2-2-16</t>
    <phoneticPr fontId="0" type="noConversion"/>
  </si>
  <si>
    <t>B-2-2-117</t>
    <phoneticPr fontId="0" type="noConversion"/>
  </si>
  <si>
    <t>B-1-1-50</t>
    <phoneticPr fontId="0" type="noConversion"/>
  </si>
  <si>
    <t>B-1-1-52</t>
    <phoneticPr fontId="0" type="noConversion"/>
  </si>
  <si>
    <t>C-1-1-173</t>
    <phoneticPr fontId="0" type="noConversion"/>
  </si>
  <si>
    <t>C-1-3-54</t>
    <phoneticPr fontId="0" type="noConversion"/>
  </si>
  <si>
    <t>C-1-3-58</t>
    <phoneticPr fontId="0" type="noConversion"/>
  </si>
  <si>
    <t>C-1-1-107</t>
    <phoneticPr fontId="0" type="noConversion"/>
  </si>
  <si>
    <t>C-1-1-182</t>
    <phoneticPr fontId="0" type="noConversion"/>
  </si>
  <si>
    <t>B-1-1-55</t>
    <phoneticPr fontId="0" type="noConversion"/>
  </si>
  <si>
    <t>B-2-2-128</t>
    <phoneticPr fontId="0" type="noConversion"/>
  </si>
  <si>
    <t>B-2-2-35</t>
    <phoneticPr fontId="0" type="noConversion"/>
  </si>
  <si>
    <t>C-1-1-138</t>
    <phoneticPr fontId="0" type="noConversion"/>
  </si>
  <si>
    <t>B-2-2-87</t>
    <phoneticPr fontId="0" type="noConversion"/>
  </si>
  <si>
    <t>C-1-1-185</t>
    <phoneticPr fontId="0" type="noConversion"/>
  </si>
  <si>
    <t>B-2-2-31</t>
    <phoneticPr fontId="0" type="noConversion"/>
  </si>
  <si>
    <t>B-2-2-82</t>
    <phoneticPr fontId="0" type="noConversion"/>
  </si>
  <si>
    <t>B-1-1-35</t>
    <phoneticPr fontId="0" type="noConversion"/>
  </si>
  <si>
    <t>B-1-1-44</t>
    <phoneticPr fontId="0" type="noConversion"/>
  </si>
  <si>
    <t>C-1-1-27</t>
    <phoneticPr fontId="0" type="noConversion"/>
  </si>
  <si>
    <t>C-1-1-135</t>
    <phoneticPr fontId="0" type="noConversion"/>
  </si>
  <si>
    <t>C-1-3-29</t>
    <phoneticPr fontId="0" type="noConversion"/>
  </si>
  <si>
    <t>C-1-3-44</t>
    <phoneticPr fontId="0" type="noConversion"/>
  </si>
  <si>
    <t>C-1-1-115</t>
    <phoneticPr fontId="0" type="noConversion"/>
  </si>
  <si>
    <t>B-1-1-11</t>
    <phoneticPr fontId="0" type="noConversion"/>
  </si>
  <si>
    <t>B-1-1-22</t>
    <phoneticPr fontId="0" type="noConversion"/>
  </si>
  <si>
    <t>B-2-2-9</t>
    <phoneticPr fontId="0" type="noConversion"/>
  </si>
  <si>
    <t>B-2-2-36</t>
    <phoneticPr fontId="0" type="noConversion"/>
  </si>
  <si>
    <t>B-1-1-48</t>
    <phoneticPr fontId="0" type="noConversion"/>
  </si>
  <si>
    <t>LINEA 12
WAL-MART
NB11100001902</t>
    <phoneticPr fontId="0" type="noConversion"/>
  </si>
  <si>
    <t>B-1-1-8</t>
    <phoneticPr fontId="0" type="noConversion"/>
  </si>
  <si>
    <t>C-1-1-64</t>
    <phoneticPr fontId="0" type="noConversion"/>
  </si>
  <si>
    <t>B-2-2-37</t>
    <phoneticPr fontId="0" type="noConversion"/>
  </si>
  <si>
    <t>B-2-2-42</t>
    <phoneticPr fontId="0" type="noConversion"/>
  </si>
  <si>
    <t>C-1-1-113</t>
    <phoneticPr fontId="0" type="noConversion"/>
  </si>
  <si>
    <t>C-1-3-51</t>
    <phoneticPr fontId="0" type="noConversion"/>
  </si>
  <si>
    <t>C-1-3-57</t>
    <phoneticPr fontId="0" type="noConversion"/>
  </si>
  <si>
    <t>C-1-1-110</t>
    <phoneticPr fontId="0" type="noConversion"/>
  </si>
  <si>
    <t>B-2-2-8</t>
    <phoneticPr fontId="0" type="noConversion"/>
  </si>
  <si>
    <t>C-1-1-140</t>
    <phoneticPr fontId="0" type="noConversion"/>
  </si>
  <si>
    <t>B-1-1-36</t>
    <phoneticPr fontId="0" type="noConversion"/>
  </si>
  <si>
    <t>B-2-2-58</t>
    <phoneticPr fontId="0" type="noConversion"/>
  </si>
  <si>
    <t>B-2-2-109</t>
    <phoneticPr fontId="0" type="noConversion"/>
  </si>
  <si>
    <t>B-2-2-83</t>
    <phoneticPr fontId="0" type="noConversion"/>
  </si>
  <si>
    <t>B-1-1-31</t>
    <phoneticPr fontId="0" type="noConversion"/>
  </si>
  <si>
    <t>B-2-2-53</t>
    <phoneticPr fontId="0" type="noConversion"/>
  </si>
  <si>
    <t>B-2-2-94</t>
    <phoneticPr fontId="0" type="noConversion"/>
  </si>
  <si>
    <t>B-1-1-92</t>
    <phoneticPr fontId="0" type="noConversion"/>
  </si>
  <si>
    <t>C-1-1-152</t>
    <phoneticPr fontId="0" type="noConversion"/>
  </si>
  <si>
    <t>C-1-1-144</t>
    <phoneticPr fontId="0" type="noConversion"/>
  </si>
  <si>
    <t>C-1-1-60</t>
    <phoneticPr fontId="0" type="noConversion"/>
  </si>
  <si>
    <t>C-1-3-49</t>
    <phoneticPr fontId="0" type="noConversion"/>
  </si>
  <si>
    <t>C-1-3-43</t>
    <phoneticPr fontId="0" type="noConversion"/>
  </si>
  <si>
    <t>C-1-1-105</t>
    <phoneticPr fontId="0" type="noConversion"/>
  </si>
  <si>
    <t>B-1-1-90</t>
    <phoneticPr fontId="0" type="noConversion"/>
  </si>
  <si>
    <t>B-1-1-84</t>
    <phoneticPr fontId="0" type="noConversion"/>
  </si>
  <si>
    <t>B-2-2-129</t>
    <phoneticPr fontId="0" type="noConversion"/>
  </si>
  <si>
    <t>B-2-2-52</t>
    <phoneticPr fontId="0" type="noConversion"/>
  </si>
  <si>
    <t>C-1-1-25</t>
    <phoneticPr fontId="0" type="noConversion"/>
  </si>
  <si>
    <t>MQUINAS EN EXISTENCIA LINEA 1</t>
  </si>
  <si>
    <t>TOTAL</t>
  </si>
  <si>
    <t>CANTIDAD DE MANCHA CON FUGA</t>
  </si>
  <si>
    <t>% MAQUINARIA CON FUGA</t>
  </si>
  <si>
    <t xml:space="preserve">SAMBO </t>
  </si>
  <si>
    <t>MAQUINAS CON FUGA</t>
  </si>
  <si>
    <t>MQUINAS EN EXISTENCIA LINEA 2</t>
  </si>
  <si>
    <t>MQUINAS EN EXISTENCIA LINEA 3</t>
  </si>
  <si>
    <t>MQUINAS EN EXISTENCIA LINEA 4</t>
  </si>
  <si>
    <t>MQUINAS EN EXISTENCIA LINEA 5</t>
  </si>
  <si>
    <t>MQUINAS EN EXISTENCIA LINEA 6</t>
  </si>
  <si>
    <t>MQUINAS EN EXISTENCIA LINEA 7</t>
  </si>
  <si>
    <t>MQUINAS EN EXISTENCIA LINEA 8</t>
  </si>
  <si>
    <t>MQUINAS EN EXISTENCIA LINEA 9</t>
  </si>
  <si>
    <t>MQUINAS EN EXISTENCIA LINEA 10</t>
  </si>
  <si>
    <t>MQUINAS EN EXISTENCIA LINEA 11</t>
  </si>
  <si>
    <t>MQUINAS EN EXISTENCIA LINEA 12</t>
  </si>
  <si>
    <t>LINEA 1
WAL-MART
NB11100001902</t>
    <phoneticPr fontId="0" type="noConversion"/>
  </si>
  <si>
    <t>A= PLANA</t>
    <phoneticPr fontId="0" type="noConversion"/>
  </si>
  <si>
    <t>C= SAMBO</t>
    <phoneticPr fontId="0" type="noConversion"/>
  </si>
  <si>
    <t>B= OVERLOCK</t>
    <phoneticPr fontId="0" type="noConversion"/>
  </si>
  <si>
    <t>MARZO 15 AL 19</t>
    <phoneticPr fontId="0" type="noConversion"/>
  </si>
  <si>
    <t>FECHA DE
 REPARACION</t>
    <phoneticPr fontId="0" type="noConversion"/>
  </si>
  <si>
    <t>MARZO 22 AL 29</t>
    <phoneticPr fontId="0" type="noConversion"/>
  </si>
  <si>
    <t>FECHA DE
 REPARACION</t>
    <phoneticPr fontId="0" type="noConversion"/>
  </si>
  <si>
    <t>TOTAL</t>
    <phoneticPr fontId="0" type="noConversion"/>
  </si>
  <si>
    <t>1B</t>
  </si>
  <si>
    <t>23/03/2021</t>
    <phoneticPr fontId="0" type="noConversion"/>
  </si>
  <si>
    <t>1C</t>
  </si>
  <si>
    <t>29/03/2021</t>
    <phoneticPr fontId="0" type="noConversion"/>
  </si>
  <si>
    <t>B-1-1-140</t>
    <phoneticPr fontId="0" type="noConversion"/>
  </si>
  <si>
    <t>C-1-1-129</t>
    <phoneticPr fontId="0" type="noConversion"/>
  </si>
  <si>
    <t>22/03/2021</t>
    <phoneticPr fontId="0" type="noConversion"/>
  </si>
  <si>
    <t>C-1-1-39</t>
    <phoneticPr fontId="0" type="noConversion"/>
  </si>
  <si>
    <t>C-1-3-37</t>
    <phoneticPr fontId="0" type="noConversion"/>
  </si>
  <si>
    <t>C-1-3-56</t>
    <phoneticPr fontId="0" type="noConversion"/>
  </si>
  <si>
    <t>C-1-1-143</t>
    <phoneticPr fontId="0" type="noConversion"/>
  </si>
  <si>
    <t>C-1-1-159</t>
    <phoneticPr fontId="0" type="noConversion"/>
  </si>
  <si>
    <t>B-1-1-45</t>
    <phoneticPr fontId="0" type="noConversion"/>
  </si>
  <si>
    <t>19/03/2021</t>
    <phoneticPr fontId="0" type="noConversion"/>
  </si>
  <si>
    <t>A-1-1-76</t>
    <phoneticPr fontId="0" type="noConversion"/>
  </si>
  <si>
    <t>B-2-2-134</t>
    <phoneticPr fontId="0" type="noConversion"/>
  </si>
  <si>
    <t>B-2-2-14</t>
    <phoneticPr fontId="0" type="noConversion"/>
  </si>
  <si>
    <t>B-2-2-15</t>
    <phoneticPr fontId="0" type="noConversion"/>
  </si>
  <si>
    <t>C-1-1-167</t>
    <phoneticPr fontId="0" type="noConversion"/>
  </si>
  <si>
    <t>B-1-1-66</t>
    <phoneticPr fontId="0" type="noConversion"/>
  </si>
  <si>
    <t>C-1-1-154</t>
    <phoneticPr fontId="0" type="noConversion"/>
  </si>
  <si>
    <t>B-1-1-101</t>
    <phoneticPr fontId="0" type="noConversion"/>
  </si>
  <si>
    <t>C-1-1-98</t>
    <phoneticPr fontId="0" type="noConversion"/>
  </si>
  <si>
    <t>A-1-1-46</t>
    <phoneticPr fontId="0" type="noConversion"/>
  </si>
  <si>
    <t>1A</t>
  </si>
  <si>
    <t>18/03/2021</t>
    <phoneticPr fontId="0" type="noConversion"/>
  </si>
  <si>
    <t>B-2-2-45</t>
    <phoneticPr fontId="0" type="noConversion"/>
  </si>
  <si>
    <t>B-1-1-80</t>
    <phoneticPr fontId="0" type="noConversion"/>
  </si>
  <si>
    <t>LINEA 2
WAL-MART
NB11100001902</t>
    <phoneticPr fontId="0" type="noConversion"/>
  </si>
  <si>
    <t>B-2-2-60</t>
    <phoneticPr fontId="0" type="noConversion"/>
  </si>
  <si>
    <t>25/03/2021</t>
    <phoneticPr fontId="0" type="noConversion"/>
  </si>
  <si>
    <t>C-1-3-45</t>
    <phoneticPr fontId="0" type="noConversion"/>
  </si>
  <si>
    <t>C-1-1-10</t>
    <phoneticPr fontId="0" type="noConversion"/>
  </si>
  <si>
    <t>B-1-1-96</t>
    <phoneticPr fontId="0" type="noConversion"/>
  </si>
  <si>
    <t>B-2-2-97</t>
  </si>
  <si>
    <t>26/03/2021</t>
    <phoneticPr fontId="0" type="noConversion"/>
  </si>
  <si>
    <t>C-1-1-150</t>
    <phoneticPr fontId="0" type="noConversion"/>
  </si>
  <si>
    <t>B-1-1-87</t>
    <phoneticPr fontId="0" type="noConversion"/>
  </si>
  <si>
    <t>LINEA 3
WAL-MART
NB11100001902</t>
    <phoneticPr fontId="0" type="noConversion"/>
  </si>
  <si>
    <t>C-1-1-149</t>
    <phoneticPr fontId="0" type="noConversion"/>
  </si>
  <si>
    <t>C</t>
    <phoneticPr fontId="0" type="noConversion"/>
  </si>
  <si>
    <t>B-2-2-10</t>
    <phoneticPr fontId="0" type="noConversion"/>
  </si>
  <si>
    <t>B-2-2-47</t>
    <phoneticPr fontId="0" type="noConversion"/>
  </si>
  <si>
    <t>B-2-2-135</t>
    <phoneticPr fontId="0" type="noConversion"/>
  </si>
  <si>
    <t>B-1-1-41</t>
    <phoneticPr fontId="0" type="noConversion"/>
  </si>
  <si>
    <t>C-1-1-133</t>
    <phoneticPr fontId="0" type="noConversion"/>
  </si>
  <si>
    <t>A</t>
    <phoneticPr fontId="0" type="noConversion"/>
  </si>
  <si>
    <t>C-1-3-40</t>
    <phoneticPr fontId="0" type="noConversion"/>
  </si>
  <si>
    <t>C-1-3-50</t>
    <phoneticPr fontId="0" type="noConversion"/>
  </si>
  <si>
    <t>C-1-1-126</t>
    <phoneticPr fontId="0" type="noConversion"/>
  </si>
  <si>
    <t>B-1-1-43</t>
    <phoneticPr fontId="0" type="noConversion"/>
  </si>
  <si>
    <t>B-1-1-197</t>
    <phoneticPr fontId="0" type="noConversion"/>
  </si>
  <si>
    <t>B-1-1-102</t>
    <phoneticPr fontId="0" type="noConversion"/>
  </si>
  <si>
    <t>A-1-1-73</t>
    <phoneticPr fontId="0" type="noConversion"/>
  </si>
  <si>
    <t>B-2-2-59</t>
    <phoneticPr fontId="0" type="noConversion"/>
  </si>
  <si>
    <t>C-1-1-161</t>
    <phoneticPr fontId="0" type="noConversion"/>
  </si>
  <si>
    <t>A-1-1-77</t>
    <phoneticPr fontId="0" type="noConversion"/>
  </si>
  <si>
    <t>B-2-2-126</t>
    <phoneticPr fontId="0" type="noConversion"/>
  </si>
  <si>
    <t>17/03/2021</t>
    <phoneticPr fontId="0" type="noConversion"/>
  </si>
  <si>
    <t>C-1-1-181</t>
    <phoneticPr fontId="0" type="noConversion"/>
  </si>
  <si>
    <t>B-1-1-32</t>
    <phoneticPr fontId="0" type="noConversion"/>
  </si>
  <si>
    <t>C-1-3-55</t>
    <phoneticPr fontId="0" type="noConversion"/>
  </si>
  <si>
    <t>C</t>
    <phoneticPr fontId="0" type="noConversion"/>
  </si>
  <si>
    <t>A-1-1-75</t>
    <phoneticPr fontId="0" type="noConversion"/>
  </si>
  <si>
    <t>C-1-1-4</t>
    <phoneticPr fontId="0" type="noConversion"/>
  </si>
  <si>
    <t>C-1-3-30</t>
    <phoneticPr fontId="0" type="noConversion"/>
  </si>
  <si>
    <t>16/03/2021</t>
    <phoneticPr fontId="0" type="noConversion"/>
  </si>
  <si>
    <t>C-1-1-24</t>
    <phoneticPr fontId="0" type="noConversion"/>
  </si>
  <si>
    <t>A-4-1-11</t>
    <phoneticPr fontId="0" type="noConversion"/>
  </si>
  <si>
    <t>D-3-2-1</t>
    <phoneticPr fontId="0" type="noConversion"/>
  </si>
  <si>
    <t>D-1302-01</t>
    <phoneticPr fontId="0" type="noConversion"/>
  </si>
  <si>
    <t>A-4-2-12</t>
    <phoneticPr fontId="0" type="noConversion"/>
  </si>
  <si>
    <t>A-4-2-13</t>
    <phoneticPr fontId="0" type="noConversion"/>
  </si>
  <si>
    <t>B-2-2-131</t>
    <phoneticPr fontId="0" type="noConversion"/>
  </si>
  <si>
    <t>LINEA 5
WAL-MART
NB21100025502</t>
    <phoneticPr fontId="0" type="noConversion"/>
  </si>
  <si>
    <t>A-1-1-60</t>
    <phoneticPr fontId="0" type="noConversion"/>
  </si>
  <si>
    <t>C-1-1-178</t>
    <phoneticPr fontId="0" type="noConversion"/>
  </si>
  <si>
    <t>C-1-1-148</t>
    <phoneticPr fontId="0" type="noConversion"/>
  </si>
  <si>
    <t>B-2-2-91</t>
    <phoneticPr fontId="0" type="noConversion"/>
  </si>
  <si>
    <t>B-2-2-93</t>
    <phoneticPr fontId="0" type="noConversion"/>
  </si>
  <si>
    <t>A-1-1-135</t>
    <phoneticPr fontId="0" type="noConversion"/>
  </si>
  <si>
    <t>A-1-1-166</t>
    <phoneticPr fontId="0" type="noConversion"/>
  </si>
  <si>
    <t>A-1-1-147</t>
    <phoneticPr fontId="0" type="noConversion"/>
  </si>
  <si>
    <t>B-2-1-19</t>
    <phoneticPr fontId="0" type="noConversion"/>
  </si>
  <si>
    <t>B-2-1-23</t>
    <phoneticPr fontId="0" type="noConversion"/>
  </si>
  <si>
    <t>A-1-1-145</t>
    <phoneticPr fontId="0" type="noConversion"/>
  </si>
  <si>
    <t>D-2-2-2</t>
    <phoneticPr fontId="0" type="noConversion"/>
  </si>
  <si>
    <t>A-1-1-87</t>
    <phoneticPr fontId="0" type="noConversion"/>
  </si>
  <si>
    <t>B-2-1-14</t>
    <phoneticPr fontId="0" type="noConversion"/>
  </si>
  <si>
    <t>B-2-1-16</t>
    <phoneticPr fontId="0" type="noConversion"/>
  </si>
  <si>
    <t>A-1-1-174</t>
    <phoneticPr fontId="0" type="noConversion"/>
  </si>
  <si>
    <t>A-1-1-179</t>
    <phoneticPr fontId="0" type="noConversion"/>
  </si>
  <si>
    <t>A-1-1-156</t>
    <phoneticPr fontId="0" type="noConversion"/>
  </si>
  <si>
    <t>A-1-1-26</t>
    <phoneticPr fontId="0" type="noConversion"/>
  </si>
  <si>
    <t>A-1-1-123</t>
    <phoneticPr fontId="0" type="noConversion"/>
  </si>
  <si>
    <t>B-2-2-71</t>
    <phoneticPr fontId="0" type="noConversion"/>
  </si>
  <si>
    <t>LINEA 6
WAL-MART
NB21100025502</t>
    <phoneticPr fontId="0" type="noConversion"/>
  </si>
  <si>
    <t>A-1-1-23</t>
    <phoneticPr fontId="0" type="noConversion"/>
  </si>
  <si>
    <t>B-2-2-63</t>
    <phoneticPr fontId="0" type="noConversion"/>
  </si>
  <si>
    <t>A-1-1-160</t>
    <phoneticPr fontId="0" type="noConversion"/>
  </si>
  <si>
    <t>C-1-1-188</t>
    <phoneticPr fontId="0" type="noConversion"/>
  </si>
  <si>
    <t>D-14-1-10</t>
    <phoneticPr fontId="0" type="noConversion"/>
  </si>
  <si>
    <t>C-1-3-31</t>
    <phoneticPr fontId="0" type="noConversion"/>
  </si>
  <si>
    <t>A-1-1-116</t>
    <phoneticPr fontId="0" type="noConversion"/>
  </si>
  <si>
    <t>B-2-2-89</t>
    <phoneticPr fontId="0" type="noConversion"/>
  </si>
  <si>
    <t>A-1-1-142</t>
    <phoneticPr fontId="0" type="noConversion"/>
  </si>
  <si>
    <t>B-2-1-20</t>
    <phoneticPr fontId="0" type="noConversion"/>
  </si>
  <si>
    <t>B-2-1-15</t>
    <phoneticPr fontId="0" type="noConversion"/>
  </si>
  <si>
    <t>A-1-1-171</t>
    <phoneticPr fontId="0" type="noConversion"/>
  </si>
  <si>
    <t>C-1-1-14</t>
    <phoneticPr fontId="0" type="noConversion"/>
  </si>
  <si>
    <t>B-2-2-103</t>
    <phoneticPr fontId="0" type="noConversion"/>
  </si>
  <si>
    <t>LINEA 7
WAL-MART
NB31100001902</t>
    <phoneticPr fontId="0" type="noConversion"/>
  </si>
  <si>
    <t>B-1-1-88</t>
    <phoneticPr fontId="0" type="noConversion"/>
  </si>
  <si>
    <t>C-1-1-44</t>
    <phoneticPr fontId="0" type="noConversion"/>
  </si>
  <si>
    <t>B-1-1-71</t>
    <phoneticPr fontId="0" type="noConversion"/>
  </si>
  <si>
    <t>B-1-1-39</t>
    <phoneticPr fontId="0" type="noConversion"/>
  </si>
  <si>
    <t>C-1-3-23</t>
    <phoneticPr fontId="0" type="noConversion"/>
  </si>
  <si>
    <t>A-1-1-108</t>
    <phoneticPr fontId="0" type="noConversion"/>
  </si>
  <si>
    <t>B-1-1-29</t>
    <phoneticPr fontId="0" type="noConversion"/>
  </si>
  <si>
    <t>B-2-2-102</t>
    <phoneticPr fontId="0" type="noConversion"/>
  </si>
  <si>
    <t>B-1-1-186</t>
    <phoneticPr fontId="0" type="noConversion"/>
  </si>
  <si>
    <t>B-2-2-69</t>
    <phoneticPr fontId="0" type="noConversion"/>
  </si>
  <si>
    <t>B-2-2-46</t>
    <phoneticPr fontId="0" type="noConversion"/>
  </si>
  <si>
    <t>C-1-3-13</t>
    <phoneticPr fontId="0" type="noConversion"/>
  </si>
  <si>
    <t>B-1-1-67</t>
    <phoneticPr fontId="0" type="noConversion"/>
  </si>
  <si>
    <t>B-1-1-34</t>
    <phoneticPr fontId="0" type="noConversion"/>
  </si>
  <si>
    <t>A-1-1-104</t>
    <phoneticPr fontId="0" type="noConversion"/>
  </si>
  <si>
    <t>C-1-3-48</t>
    <phoneticPr fontId="0" type="noConversion"/>
  </si>
  <si>
    <t>B-1-1-51</t>
    <phoneticPr fontId="0" type="noConversion"/>
  </si>
  <si>
    <t>B-2-2-65</t>
    <phoneticPr fontId="0" type="noConversion"/>
  </si>
  <si>
    <t>B-2-2-51</t>
    <phoneticPr fontId="0" type="noConversion"/>
  </si>
  <si>
    <t>C-1-1-5</t>
    <phoneticPr fontId="0" type="noConversion"/>
  </si>
  <si>
    <t>B-1-1-40</t>
    <phoneticPr fontId="0" type="noConversion"/>
  </si>
  <si>
    <t>LINEA 8
WAL-MART
NB31100001902</t>
    <phoneticPr fontId="0" type="noConversion"/>
  </si>
  <si>
    <t>B-2-2-112</t>
    <phoneticPr fontId="0" type="noConversion"/>
  </si>
  <si>
    <t>B-1-1-6</t>
    <phoneticPr fontId="0" type="noConversion"/>
  </si>
  <si>
    <t>B</t>
    <phoneticPr fontId="0" type="noConversion"/>
  </si>
  <si>
    <t>B-2-2-11</t>
    <phoneticPr fontId="0" type="noConversion"/>
  </si>
  <si>
    <t>B-1-1-26</t>
    <phoneticPr fontId="0" type="noConversion"/>
  </si>
  <si>
    <t>C-1-1-119</t>
    <phoneticPr fontId="0" type="noConversion"/>
  </si>
  <si>
    <t>C-1-1-120</t>
    <phoneticPr fontId="0" type="noConversion"/>
  </si>
  <si>
    <t>C</t>
    <phoneticPr fontId="0" type="noConversion"/>
  </si>
  <si>
    <t>B-1-1-7</t>
    <phoneticPr fontId="0" type="noConversion"/>
  </si>
  <si>
    <t>C-1-1-12</t>
    <phoneticPr fontId="0" type="noConversion"/>
  </si>
  <si>
    <t>C-1-3-9</t>
    <phoneticPr fontId="0" type="noConversion"/>
  </si>
  <si>
    <t>A-1-1-44</t>
    <phoneticPr fontId="0" type="noConversion"/>
  </si>
  <si>
    <t>C-1-3-42</t>
    <phoneticPr fontId="0" type="noConversion"/>
  </si>
  <si>
    <t>B-2-2-111</t>
    <phoneticPr fontId="0" type="noConversion"/>
  </si>
  <si>
    <t>C-1-1-106</t>
    <phoneticPr fontId="0" type="noConversion"/>
  </si>
  <si>
    <t>B-1-1-82</t>
    <phoneticPr fontId="0" type="noConversion"/>
  </si>
  <si>
    <t>B-2-2-48</t>
    <phoneticPr fontId="0" type="noConversion"/>
  </si>
  <si>
    <t>C-1-1-29</t>
    <phoneticPr fontId="0" type="noConversion"/>
  </si>
  <si>
    <t>B-1-1-59</t>
    <phoneticPr fontId="0" type="noConversion"/>
  </si>
  <si>
    <t>C-1-1-7</t>
    <phoneticPr fontId="0" type="noConversion"/>
  </si>
  <si>
    <t>B-2-2-84</t>
    <phoneticPr fontId="0" type="noConversion"/>
  </si>
  <si>
    <t>B-1-1-38</t>
    <phoneticPr fontId="0" type="noConversion"/>
  </si>
  <si>
    <t>B-1-1-178</t>
    <phoneticPr fontId="0" type="noConversion"/>
  </si>
  <si>
    <t>B-1-1-14</t>
    <phoneticPr fontId="0" type="noConversion"/>
  </si>
  <si>
    <t>B</t>
    <phoneticPr fontId="0" type="noConversion"/>
  </si>
  <si>
    <t>C-1-3-25</t>
    <phoneticPr fontId="0" type="noConversion"/>
  </si>
  <si>
    <t>C-1-3-10</t>
    <phoneticPr fontId="0" type="noConversion"/>
  </si>
  <si>
    <t>B-1-1-4</t>
    <phoneticPr fontId="0" type="noConversion"/>
  </si>
  <si>
    <t>B-2-2-2</t>
    <phoneticPr fontId="0" type="noConversion"/>
  </si>
  <si>
    <t>B-1-1-78</t>
    <phoneticPr fontId="0" type="noConversion"/>
  </si>
  <si>
    <t>LINEA 9
WAL-MART
NB11100001902</t>
    <phoneticPr fontId="0" type="noConversion"/>
  </si>
  <si>
    <t>B-1-1-94</t>
    <phoneticPr fontId="0" type="noConversion"/>
  </si>
  <si>
    <t>C-1-1-61</t>
    <phoneticPr fontId="0" type="noConversion"/>
  </si>
  <si>
    <t>A</t>
    <phoneticPr fontId="0" type="noConversion"/>
  </si>
  <si>
    <t>B-2-2-81</t>
    <phoneticPr fontId="0" type="noConversion"/>
  </si>
  <si>
    <t>B-2-2-88</t>
    <phoneticPr fontId="0" type="noConversion"/>
  </si>
  <si>
    <t>B-1-1-93</t>
    <phoneticPr fontId="0" type="noConversion"/>
  </si>
  <si>
    <t>C-1-3-11</t>
    <phoneticPr fontId="0" type="noConversion"/>
  </si>
  <si>
    <t>C-1-3-24</t>
    <phoneticPr fontId="0" type="noConversion"/>
  </si>
  <si>
    <t>B-2-2-38</t>
    <phoneticPr fontId="0" type="noConversion"/>
  </si>
  <si>
    <t>B-1-1-30</t>
    <phoneticPr fontId="0" type="noConversion"/>
  </si>
  <si>
    <t>B-2-2-92</t>
    <phoneticPr fontId="0" type="noConversion"/>
  </si>
  <si>
    <t>B-2-2-121</t>
    <phoneticPr fontId="0" type="noConversion"/>
  </si>
  <si>
    <t>B-2-2-79</t>
    <phoneticPr fontId="0" type="noConversion"/>
  </si>
  <si>
    <t>B-2-2-125</t>
    <phoneticPr fontId="0" type="noConversion"/>
  </si>
  <si>
    <t>B-1-1-105</t>
    <phoneticPr fontId="0" type="noConversion"/>
  </si>
  <si>
    <t>C-1-1-109</t>
    <phoneticPr fontId="0" type="noConversion"/>
  </si>
  <si>
    <t>C-1-3-16</t>
    <phoneticPr fontId="0" type="noConversion"/>
  </si>
  <si>
    <t>B-1-1-190</t>
    <phoneticPr fontId="0" type="noConversion"/>
  </si>
  <si>
    <t>B-1-1-103</t>
    <phoneticPr fontId="0" type="noConversion"/>
  </si>
  <si>
    <t>B-2-2-5</t>
    <phoneticPr fontId="0" type="noConversion"/>
  </si>
  <si>
    <t>B-2-2-107</t>
    <phoneticPr fontId="0" type="noConversion"/>
  </si>
  <si>
    <t>B-2-2-22</t>
    <phoneticPr fontId="0" type="noConversion"/>
  </si>
  <si>
    <t>C-1-1-122</t>
    <phoneticPr fontId="0" type="noConversion"/>
  </si>
  <si>
    <t>B-1-1-106</t>
    <phoneticPr fontId="0" type="noConversion"/>
  </si>
  <si>
    <t>LINEA 10
WAL-MART
NB11100001902</t>
    <phoneticPr fontId="0" type="noConversion"/>
  </si>
  <si>
    <t>B-1-1-138</t>
    <phoneticPr fontId="0" type="noConversion"/>
  </si>
  <si>
    <t>B-2-2-122</t>
    <phoneticPr fontId="0" type="noConversion"/>
  </si>
  <si>
    <t>B-1-1-83</t>
    <phoneticPr fontId="0" type="noConversion"/>
  </si>
  <si>
    <t>B-1-1-63</t>
    <phoneticPr fontId="0" type="noConversion"/>
  </si>
  <si>
    <t>C-1-1-180</t>
    <phoneticPr fontId="0" type="noConversion"/>
  </si>
  <si>
    <t>C-1-3-38</t>
    <phoneticPr fontId="0" type="noConversion"/>
  </si>
  <si>
    <t>C-1-1-179</t>
    <phoneticPr fontId="0" type="noConversion"/>
  </si>
  <si>
    <t>C-1-1-147</t>
    <phoneticPr fontId="0" type="noConversion"/>
  </si>
  <si>
    <t>C-1-1-16</t>
    <phoneticPr fontId="0" type="noConversion"/>
  </si>
  <si>
    <t>B-2-2-100</t>
    <phoneticPr fontId="0" type="noConversion"/>
  </si>
  <si>
    <t>B-1-1-79</t>
    <phoneticPr fontId="0" type="noConversion"/>
  </si>
  <si>
    <t>A-1-1-109</t>
    <phoneticPr fontId="0" type="noConversion"/>
  </si>
  <si>
    <t>B-2-2-44</t>
    <phoneticPr fontId="0" type="noConversion"/>
  </si>
  <si>
    <t>B-2-2-95</t>
    <phoneticPr fontId="0" type="noConversion"/>
  </si>
  <si>
    <t>C-1-1-177</t>
    <phoneticPr fontId="0" type="noConversion"/>
  </si>
  <si>
    <t>B-1-1-10</t>
    <phoneticPr fontId="0" type="noConversion"/>
  </si>
  <si>
    <t>24/03/2021</t>
    <phoneticPr fontId="0" type="noConversion"/>
  </si>
  <si>
    <t>B-2-2-133</t>
    <phoneticPr fontId="0" type="noConversion"/>
  </si>
  <si>
    <t>B-2-2-19</t>
    <phoneticPr fontId="0" type="noConversion"/>
  </si>
  <si>
    <t>C-1-1-146</t>
    <phoneticPr fontId="0" type="noConversion"/>
  </si>
  <si>
    <t>C-1-1-118</t>
    <phoneticPr fontId="0" type="noConversion"/>
  </si>
  <si>
    <t>C-1-1-63</t>
    <phoneticPr fontId="0" type="noConversion"/>
  </si>
  <si>
    <t>C-1-3-34</t>
    <phoneticPr fontId="0" type="noConversion"/>
  </si>
  <si>
    <t>B-2-2-6</t>
    <phoneticPr fontId="0" type="noConversion"/>
  </si>
  <si>
    <t>B-1-1-62</t>
    <phoneticPr fontId="0" type="noConversion"/>
  </si>
  <si>
    <t>B-2-2-23</t>
    <phoneticPr fontId="0" type="noConversion"/>
  </si>
  <si>
    <t>A-1-1-110</t>
    <phoneticPr fontId="0" type="noConversion"/>
  </si>
  <si>
    <t>B-2-2-29</t>
    <phoneticPr fontId="0" type="noConversion"/>
  </si>
  <si>
    <t>B-1-1-97</t>
    <phoneticPr fontId="0" type="noConversion"/>
  </si>
  <si>
    <t>B-1-1-149</t>
    <phoneticPr fontId="0" type="noConversion"/>
  </si>
  <si>
    <t>B-1-1-97</t>
    <phoneticPr fontId="0" type="noConversion"/>
  </si>
  <si>
    <t>C-1-1-107</t>
    <phoneticPr fontId="0" type="noConversion"/>
  </si>
  <si>
    <t>A-1-1-29</t>
    <phoneticPr fontId="0" type="noConversion"/>
  </si>
  <si>
    <t>LINEA 12
WAL-MART
NB11100001902</t>
    <phoneticPr fontId="0" type="noConversion"/>
  </si>
  <si>
    <t>B-1-1-8</t>
    <phoneticPr fontId="0" type="noConversion"/>
  </si>
  <si>
    <t>C-1-1-64</t>
    <phoneticPr fontId="0" type="noConversion"/>
  </si>
  <si>
    <t>A-1-1-12</t>
    <phoneticPr fontId="0" type="noConversion"/>
  </si>
  <si>
    <t>B-2-2-37</t>
    <phoneticPr fontId="0" type="noConversion"/>
  </si>
  <si>
    <t>B-2-2-119</t>
    <phoneticPr fontId="0" type="noConversion"/>
  </si>
  <si>
    <t>B-2-2-42</t>
    <phoneticPr fontId="0" type="noConversion"/>
  </si>
  <si>
    <t>B-1-1-76</t>
    <phoneticPr fontId="0" type="noConversion"/>
  </si>
  <si>
    <t>C-1-1-113</t>
    <phoneticPr fontId="0" type="noConversion"/>
  </si>
  <si>
    <t>C-1-3-51</t>
    <phoneticPr fontId="0" type="noConversion"/>
  </si>
  <si>
    <t>B-1-1-58</t>
    <phoneticPr fontId="0" type="noConversion"/>
  </si>
  <si>
    <t>B-2-2-8</t>
    <phoneticPr fontId="0" type="noConversion"/>
  </si>
  <si>
    <t>B-1-1-36</t>
    <phoneticPr fontId="0" type="noConversion"/>
  </si>
  <si>
    <t>C-1-1-13</t>
    <phoneticPr fontId="0" type="noConversion"/>
  </si>
  <si>
    <t>B-2-2-109</t>
    <phoneticPr fontId="0" type="noConversion"/>
  </si>
  <si>
    <t>C-1-1-60</t>
    <phoneticPr fontId="0" type="noConversion"/>
  </si>
  <si>
    <t>C-1-3-49</t>
    <phoneticPr fontId="0" type="noConversion"/>
  </si>
  <si>
    <t>C-1-3-43</t>
    <phoneticPr fontId="0" type="noConversion"/>
  </si>
  <si>
    <t>C-1-1-105</t>
    <phoneticPr fontId="0" type="noConversion"/>
  </si>
  <si>
    <t>B-1-1-84</t>
    <phoneticPr fontId="0" type="noConversion"/>
  </si>
  <si>
    <t>B-2-2-129</t>
    <phoneticPr fontId="0" type="noConversion"/>
  </si>
  <si>
    <t>A</t>
  </si>
  <si>
    <t>14/04/2021</t>
    <phoneticPr fontId="0" type="noConversion"/>
  </si>
  <si>
    <t>15/04/2021</t>
    <phoneticPr fontId="0" type="noConversion"/>
  </si>
  <si>
    <t>A-1-1-177</t>
    <phoneticPr fontId="0" type="noConversion"/>
  </si>
  <si>
    <t>A-1-1-23</t>
    <phoneticPr fontId="0" type="noConversion"/>
  </si>
  <si>
    <t>B-2-2-112</t>
    <phoneticPr fontId="0" type="noConversion"/>
  </si>
  <si>
    <t>B-1-1-26</t>
    <phoneticPr fontId="0" type="noConversion"/>
  </si>
  <si>
    <t>B-1-1-7</t>
    <phoneticPr fontId="0" type="noConversion"/>
  </si>
  <si>
    <t>B-1-1-133</t>
    <phoneticPr fontId="0" type="noConversion"/>
  </si>
  <si>
    <t>B-2-2-23</t>
    <phoneticPr fontId="0" type="noConversion"/>
  </si>
  <si>
    <t>B-1-1-132</t>
    <phoneticPr fontId="0" type="noConversion"/>
  </si>
  <si>
    <t>A-1-1-57</t>
    <phoneticPr fontId="0" type="noConversion"/>
  </si>
  <si>
    <t>A-1-1-113</t>
    <phoneticPr fontId="0" type="noConversion"/>
  </si>
  <si>
    <t>B-1-1-205</t>
    <phoneticPr fontId="0" type="noConversion"/>
  </si>
  <si>
    <t>B-2-2-51</t>
    <phoneticPr fontId="0" type="noConversion"/>
  </si>
  <si>
    <t>B-1-1-40</t>
    <phoneticPr fontId="0" type="noConversion"/>
  </si>
  <si>
    <t>A-1-1-44</t>
    <phoneticPr fontId="0" type="noConversion"/>
  </si>
  <si>
    <t>C-1-3-42</t>
    <phoneticPr fontId="0" type="noConversion"/>
  </si>
  <si>
    <t>B-2-2-111</t>
    <phoneticPr fontId="0" type="noConversion"/>
  </si>
  <si>
    <t>B-2-2-48</t>
    <phoneticPr fontId="0" type="noConversion"/>
  </si>
  <si>
    <t>LINEA 1
WAL-MART
NB11100001902</t>
    <phoneticPr fontId="0" type="noConversion"/>
  </si>
  <si>
    <t>A= PLANA</t>
    <phoneticPr fontId="0" type="noConversion"/>
  </si>
  <si>
    <t>C= SAMBO</t>
    <phoneticPr fontId="0" type="noConversion"/>
  </si>
  <si>
    <t>MARZO 01 AL 05</t>
    <phoneticPr fontId="0" type="noConversion"/>
  </si>
  <si>
    <t>MARZO 08 AL 12</t>
    <phoneticPr fontId="0" type="noConversion"/>
  </si>
  <si>
    <t>FECHA DE
 REPARACION</t>
    <phoneticPr fontId="0" type="noConversion"/>
  </si>
  <si>
    <t>TOTAL</t>
    <phoneticPr fontId="0" type="noConversion"/>
  </si>
  <si>
    <t>C-1-1-172</t>
    <phoneticPr fontId="0" type="noConversion"/>
  </si>
  <si>
    <t>C-1-1-129</t>
    <phoneticPr fontId="0" type="noConversion"/>
  </si>
  <si>
    <t>C-1-3-56</t>
    <phoneticPr fontId="0" type="noConversion"/>
  </si>
  <si>
    <t>B-1-1-45</t>
    <phoneticPr fontId="0" type="noConversion"/>
  </si>
  <si>
    <t>B-1-1-98</t>
    <phoneticPr fontId="0" type="noConversion"/>
  </si>
  <si>
    <t>B-2-2-127</t>
    <phoneticPr fontId="0" type="noConversion"/>
  </si>
  <si>
    <t>B-2-2-134</t>
    <phoneticPr fontId="0" type="noConversion"/>
  </si>
  <si>
    <t>B-2-2-14</t>
    <phoneticPr fontId="0" type="noConversion"/>
  </si>
  <si>
    <t>B-2-2-15</t>
    <phoneticPr fontId="0" type="noConversion"/>
  </si>
  <si>
    <t>C-1-1-167</t>
    <phoneticPr fontId="0" type="noConversion"/>
  </si>
  <si>
    <t>B-1-1-149</t>
    <phoneticPr fontId="0" type="noConversion"/>
  </si>
  <si>
    <t>B-2-2-25</t>
    <phoneticPr fontId="0" type="noConversion"/>
  </si>
  <si>
    <t>B-2-2-66</t>
    <phoneticPr fontId="0" type="noConversion"/>
  </si>
  <si>
    <t>B-1-1-100</t>
    <phoneticPr fontId="0" type="noConversion"/>
  </si>
  <si>
    <t>C-1-3-20</t>
    <phoneticPr fontId="0" type="noConversion"/>
  </si>
  <si>
    <t>C-1-1-158</t>
    <phoneticPr fontId="0" type="noConversion"/>
  </si>
  <si>
    <t>B-1-1-101</t>
    <phoneticPr fontId="0" type="noConversion"/>
  </si>
  <si>
    <t>C-1-1-98</t>
    <phoneticPr fontId="0" type="noConversion"/>
  </si>
  <si>
    <t>A-1-1-46</t>
    <phoneticPr fontId="0" type="noConversion"/>
  </si>
  <si>
    <t>B-2-2-45</t>
    <phoneticPr fontId="0" type="noConversion"/>
  </si>
  <si>
    <t>B-1-1-80</t>
    <phoneticPr fontId="0" type="noConversion"/>
  </si>
  <si>
    <t>B-1-1-91</t>
    <phoneticPr fontId="0" type="noConversion"/>
  </si>
  <si>
    <t>B-1-1-87</t>
    <phoneticPr fontId="0" type="noConversion"/>
  </si>
  <si>
    <t>B</t>
    <phoneticPr fontId="0" type="noConversion"/>
  </si>
  <si>
    <t>B-1-1-54</t>
    <phoneticPr fontId="0" type="noConversion"/>
  </si>
  <si>
    <t>B-2-2-27</t>
    <phoneticPr fontId="0" type="noConversion"/>
  </si>
  <si>
    <t>B-1-1-3</t>
    <phoneticPr fontId="0" type="noConversion"/>
  </si>
  <si>
    <t>B-1-1-21</t>
    <phoneticPr fontId="0" type="noConversion"/>
  </si>
  <si>
    <t>C-1-3-41</t>
    <phoneticPr fontId="0" type="noConversion"/>
  </si>
  <si>
    <t>C-1-3-36</t>
    <phoneticPr fontId="0" type="noConversion"/>
  </si>
  <si>
    <t>C-1-1-108</t>
    <phoneticPr fontId="0" type="noConversion"/>
  </si>
  <si>
    <t>C-1-1-99</t>
    <phoneticPr fontId="0" type="noConversion"/>
  </si>
  <si>
    <t>B-1-1-53</t>
    <phoneticPr fontId="0" type="noConversion"/>
  </si>
  <si>
    <t>A-1-1-93</t>
    <phoneticPr fontId="0" type="noConversion"/>
  </si>
  <si>
    <t>A</t>
    <phoneticPr fontId="0" type="noConversion"/>
  </si>
  <si>
    <t>B-2-2-49</t>
    <phoneticPr fontId="0" type="noConversion"/>
  </si>
  <si>
    <t>B-2-2-56</t>
    <phoneticPr fontId="0" type="noConversion"/>
  </si>
  <si>
    <t>A-1-1-114</t>
    <phoneticPr fontId="0" type="noConversion"/>
  </si>
  <si>
    <t>B-2-2-118</t>
    <phoneticPr fontId="0" type="noConversion"/>
  </si>
  <si>
    <t>B-1-1-61</t>
    <phoneticPr fontId="0" type="noConversion"/>
  </si>
  <si>
    <t>C-1-1-183</t>
    <phoneticPr fontId="0" type="noConversion"/>
  </si>
  <si>
    <t>C-1-3-32</t>
    <phoneticPr fontId="0" type="noConversion"/>
  </si>
  <si>
    <t>B-1-1-56</t>
    <phoneticPr fontId="0" type="noConversion"/>
  </si>
  <si>
    <t>12/03/2021</t>
    <phoneticPr fontId="0" type="noConversion"/>
  </si>
  <si>
    <t>C-1-1-11</t>
    <phoneticPr fontId="0" type="noConversion"/>
  </si>
  <si>
    <t>C-1-1-150</t>
    <phoneticPr fontId="0" type="noConversion"/>
  </si>
  <si>
    <t>TOTAL</t>
    <phoneticPr fontId="0" type="noConversion"/>
  </si>
  <si>
    <t>LINEA 3
WAL-MART
NB11100001902</t>
    <phoneticPr fontId="0" type="noConversion"/>
  </si>
  <si>
    <t>C-1-1-149</t>
    <phoneticPr fontId="0" type="noConversion"/>
  </si>
  <si>
    <t>C-1-1-133</t>
    <phoneticPr fontId="0" type="noConversion"/>
  </si>
  <si>
    <t>C-1-1-160</t>
    <phoneticPr fontId="0" type="noConversion"/>
  </si>
  <si>
    <t>B-2-2-67</t>
    <phoneticPr fontId="0" type="noConversion"/>
  </si>
  <si>
    <t>B-2-2-59</t>
    <phoneticPr fontId="0" type="noConversion"/>
  </si>
  <si>
    <t>C-1-1-161</t>
    <phoneticPr fontId="0" type="noConversion"/>
  </si>
  <si>
    <t>A-1-1-77</t>
    <phoneticPr fontId="0" type="noConversion"/>
  </si>
  <si>
    <t>B-2-2-126</t>
    <phoneticPr fontId="0" type="noConversion"/>
  </si>
  <si>
    <t>B-1-1-12</t>
    <phoneticPr fontId="0" type="noConversion"/>
  </si>
  <si>
    <t>C-1-3-28</t>
    <phoneticPr fontId="0" type="noConversion"/>
  </si>
  <si>
    <t>C-1-3-33</t>
    <phoneticPr fontId="0" type="noConversion"/>
  </si>
  <si>
    <t>B-1-1-32</t>
    <phoneticPr fontId="0" type="noConversion"/>
  </si>
  <si>
    <t>B-2-2-62</t>
    <phoneticPr fontId="0" type="noConversion"/>
  </si>
  <si>
    <t>B-2-2-77</t>
    <phoneticPr fontId="0" type="noConversion"/>
  </si>
  <si>
    <t>C-1-1-170</t>
    <phoneticPr fontId="0" type="noConversion"/>
  </si>
  <si>
    <t>B-1-1-20</t>
    <phoneticPr fontId="0" type="noConversion"/>
  </si>
  <si>
    <t>C-1-1-141</t>
    <phoneticPr fontId="0" type="noConversion"/>
  </si>
  <si>
    <t>B-2-2-124</t>
    <phoneticPr fontId="0" type="noConversion"/>
  </si>
  <si>
    <t>B-1-1-25</t>
    <phoneticPr fontId="0" type="noConversion"/>
  </si>
  <si>
    <t>LINEA 4
WAL-MART
NB21100025502</t>
    <phoneticPr fontId="0" type="noConversion"/>
  </si>
  <si>
    <t>B-2-2-130</t>
    <phoneticPr fontId="0" type="noConversion"/>
  </si>
  <si>
    <t>C-1-1-171</t>
    <phoneticPr fontId="0" type="noConversion"/>
  </si>
  <si>
    <t>B-2-2-115</t>
    <phoneticPr fontId="0" type="noConversion"/>
  </si>
  <si>
    <t>B-2-2-90</t>
    <phoneticPr fontId="0" type="noConversion"/>
  </si>
  <si>
    <t>A-1-1-168</t>
    <phoneticPr fontId="0" type="noConversion"/>
  </si>
  <si>
    <t>C-1-1-136</t>
    <phoneticPr fontId="0" type="noConversion"/>
  </si>
  <si>
    <t>C-1-1-186</t>
    <phoneticPr fontId="0" type="noConversion"/>
  </si>
  <si>
    <t>D-14-1-6</t>
    <phoneticPr fontId="0" type="noConversion"/>
  </si>
  <si>
    <t>M/AGUJA</t>
    <phoneticPr fontId="0" type="noConversion"/>
  </si>
  <si>
    <t>D-14-1-7</t>
    <phoneticPr fontId="0" type="noConversion"/>
  </si>
  <si>
    <t>C-1-3-27</t>
    <phoneticPr fontId="0" type="noConversion"/>
  </si>
  <si>
    <t>C-1-1-128</t>
    <phoneticPr fontId="0" type="noConversion"/>
  </si>
  <si>
    <t>C-1-1-165</t>
    <phoneticPr fontId="0" type="noConversion"/>
  </si>
  <si>
    <t xml:space="preserve">A </t>
    <phoneticPr fontId="0" type="noConversion"/>
  </si>
  <si>
    <t>B-2-2-108</t>
    <phoneticPr fontId="0" type="noConversion"/>
  </si>
  <si>
    <t>B-2-2-123</t>
    <phoneticPr fontId="0" type="noConversion"/>
  </si>
  <si>
    <t>A-1-1-112</t>
    <phoneticPr fontId="0" type="noConversion"/>
  </si>
  <si>
    <t>A-1-1-136</t>
    <phoneticPr fontId="0" type="noConversion"/>
  </si>
  <si>
    <t>B-2-1-17</t>
    <phoneticPr fontId="0" type="noConversion"/>
  </si>
  <si>
    <t>B-2-1-21</t>
    <phoneticPr fontId="0" type="noConversion"/>
  </si>
  <si>
    <t>A-1-1-137</t>
    <phoneticPr fontId="0" type="noConversion"/>
  </si>
  <si>
    <t>D-2-2-3</t>
    <phoneticPr fontId="0" type="noConversion"/>
  </si>
  <si>
    <t>ATRAQUE</t>
    <phoneticPr fontId="0" type="noConversion"/>
  </si>
  <si>
    <t>A-1-1-154</t>
    <phoneticPr fontId="0" type="noConversion"/>
  </si>
  <si>
    <t>A-4-1-13</t>
    <phoneticPr fontId="0" type="noConversion"/>
  </si>
  <si>
    <t>A-1-1-170</t>
    <phoneticPr fontId="0" type="noConversion"/>
  </si>
  <si>
    <t>A-4-2-7</t>
    <phoneticPr fontId="0" type="noConversion"/>
  </si>
  <si>
    <t>A-1-1-110</t>
    <phoneticPr fontId="0" type="noConversion"/>
  </si>
  <si>
    <t>B-2-2-101</t>
    <phoneticPr fontId="0" type="noConversion"/>
  </si>
  <si>
    <t>A-1-1-60</t>
    <phoneticPr fontId="0" type="noConversion"/>
  </si>
  <si>
    <t>C-1-1-123</t>
    <phoneticPr fontId="0" type="noConversion"/>
  </si>
  <si>
    <t>C-1-1-130</t>
    <phoneticPr fontId="0" type="noConversion"/>
  </si>
  <si>
    <t>C-1-1-117</t>
    <phoneticPr fontId="0" type="noConversion"/>
  </si>
  <si>
    <t>C-1-1-156</t>
    <phoneticPr fontId="0" type="noConversion"/>
  </si>
  <si>
    <t>C-1-1-103</t>
    <phoneticPr fontId="0" type="noConversion"/>
  </si>
  <si>
    <t>C-1-1-178</t>
    <phoneticPr fontId="0" type="noConversion"/>
  </si>
  <si>
    <t>B-2-2-93</t>
    <phoneticPr fontId="0" type="noConversion"/>
  </si>
  <si>
    <t>D-2-2-2</t>
    <phoneticPr fontId="0" type="noConversion"/>
  </si>
  <si>
    <t>B-2-1-14</t>
    <phoneticPr fontId="0" type="noConversion"/>
  </si>
  <si>
    <t>B-2-1-16</t>
    <phoneticPr fontId="0" type="noConversion"/>
  </si>
  <si>
    <t>A-1-1-179</t>
    <phoneticPr fontId="0" type="noConversion"/>
  </si>
  <si>
    <t>A-1-1-26</t>
    <phoneticPr fontId="0" type="noConversion"/>
  </si>
  <si>
    <t>A-1-1-74</t>
    <phoneticPr fontId="0" type="noConversion"/>
  </si>
  <si>
    <t>B-2-2-28</t>
    <phoneticPr fontId="0" type="noConversion"/>
  </si>
  <si>
    <t>B-2-2-63</t>
    <phoneticPr fontId="0" type="noConversion"/>
  </si>
  <si>
    <t>C-1-1-164</t>
    <phoneticPr fontId="0" type="noConversion"/>
  </si>
  <si>
    <t>A-1-1-16</t>
    <phoneticPr fontId="0" type="noConversion"/>
  </si>
  <si>
    <t>C-1-1-188</t>
    <phoneticPr fontId="0" type="noConversion"/>
  </si>
  <si>
    <t>D-14-1-12</t>
    <phoneticPr fontId="0" type="noConversion"/>
  </si>
  <si>
    <t>C-2-1-18</t>
    <phoneticPr fontId="0" type="noConversion"/>
  </si>
  <si>
    <t>C-1-1-31</t>
    <phoneticPr fontId="0" type="noConversion"/>
  </si>
  <si>
    <t>C-1-1-101</t>
    <phoneticPr fontId="0" type="noConversion"/>
  </si>
  <si>
    <t>C-1-1-163</t>
    <phoneticPr fontId="0" type="noConversion"/>
  </si>
  <si>
    <t>C-1-1-176</t>
    <phoneticPr fontId="0" type="noConversion"/>
  </si>
  <si>
    <t>C-1-1-30</t>
    <phoneticPr fontId="0" type="noConversion"/>
  </si>
  <si>
    <t>A-4-2-4</t>
    <phoneticPr fontId="0" type="noConversion"/>
  </si>
  <si>
    <t>A-1-1-116</t>
    <phoneticPr fontId="0" type="noConversion"/>
  </si>
  <si>
    <t>B-2-2-89</t>
    <phoneticPr fontId="0" type="noConversion"/>
  </si>
  <si>
    <t>A-4-2-14</t>
    <phoneticPr fontId="0" type="noConversion"/>
  </si>
  <si>
    <t>A-1-1-142</t>
    <phoneticPr fontId="0" type="noConversion"/>
  </si>
  <si>
    <t>A-1-1-178</t>
    <phoneticPr fontId="0" type="noConversion"/>
  </si>
  <si>
    <t>B-2-1-20</t>
    <phoneticPr fontId="0" type="noConversion"/>
  </si>
  <si>
    <t>D-2-2-4</t>
    <phoneticPr fontId="0" type="noConversion"/>
  </si>
  <si>
    <t>D-2-2-3</t>
    <phoneticPr fontId="0" type="noConversion"/>
  </si>
  <si>
    <t>B-2-1-15</t>
    <phoneticPr fontId="0" type="noConversion"/>
  </si>
  <si>
    <t>A-1-1-165</t>
    <phoneticPr fontId="0" type="noConversion"/>
  </si>
  <si>
    <t>A-4-2-8</t>
    <phoneticPr fontId="0" type="noConversion"/>
  </si>
  <si>
    <t>A-1-1-183</t>
    <phoneticPr fontId="0" type="noConversion"/>
  </si>
  <si>
    <t>C-1-1-134</t>
    <phoneticPr fontId="0" type="noConversion"/>
  </si>
  <si>
    <t>A-1-1-33</t>
    <phoneticPr fontId="0" type="noConversion"/>
  </si>
  <si>
    <t>C-1-1-41</t>
    <phoneticPr fontId="0" type="noConversion"/>
  </si>
  <si>
    <t>C-1-1-157</t>
    <phoneticPr fontId="0" type="noConversion"/>
  </si>
  <si>
    <t>C-1-1-174</t>
    <phoneticPr fontId="0" type="noConversion"/>
  </si>
  <si>
    <t>C-1-1-112</t>
    <phoneticPr fontId="0" type="noConversion"/>
  </si>
  <si>
    <t>C</t>
    <phoneticPr fontId="0" type="noConversion"/>
  </si>
  <si>
    <t>B-2-2-73</t>
    <phoneticPr fontId="0" type="noConversion"/>
  </si>
  <si>
    <t>A-1-1-1</t>
    <phoneticPr fontId="0" type="noConversion"/>
  </si>
  <si>
    <t>B-2-1-3</t>
    <phoneticPr fontId="0" type="noConversion"/>
  </si>
  <si>
    <t>A-1-1-83</t>
    <phoneticPr fontId="0" type="noConversion"/>
  </si>
  <si>
    <t>C.1202.01</t>
    <phoneticPr fontId="0" type="noConversion"/>
  </si>
  <si>
    <t>A-1-1-37</t>
    <phoneticPr fontId="0" type="noConversion"/>
  </si>
  <si>
    <t>A-1-1-181</t>
    <phoneticPr fontId="0" type="noConversion"/>
  </si>
  <si>
    <t>A-1-1-155</t>
    <phoneticPr fontId="0" type="noConversion"/>
  </si>
  <si>
    <t>05/03/2021</t>
    <phoneticPr fontId="0" type="noConversion"/>
  </si>
  <si>
    <t>C-1-1-30</t>
    <phoneticPr fontId="0" type="noConversion"/>
  </si>
  <si>
    <t>LINEA 8
WAL-MART
NB21100025502</t>
    <phoneticPr fontId="0" type="noConversion"/>
  </si>
  <si>
    <t>B-2-2-116</t>
    <phoneticPr fontId="0" type="noConversion"/>
  </si>
  <si>
    <t>B-2-2-84</t>
    <phoneticPr fontId="0" type="noConversion"/>
  </si>
  <si>
    <t>C-1-1-124</t>
    <phoneticPr fontId="0" type="noConversion"/>
  </si>
  <si>
    <t>C-1-1-106</t>
    <phoneticPr fontId="0" type="noConversion"/>
  </si>
  <si>
    <t>A-1-1-102</t>
    <phoneticPr fontId="0" type="noConversion"/>
  </si>
  <si>
    <t>C-1-3-9</t>
    <phoneticPr fontId="0" type="noConversion"/>
  </si>
  <si>
    <t>C-1-1-119</t>
    <phoneticPr fontId="0" type="noConversion"/>
  </si>
  <si>
    <t>B-2-2-3</t>
    <phoneticPr fontId="0" type="noConversion"/>
  </si>
  <si>
    <t>A-4-2-12</t>
    <phoneticPr fontId="0" type="noConversion"/>
  </si>
  <si>
    <t>B-2-1-4</t>
    <phoneticPr fontId="0" type="noConversion"/>
  </si>
  <si>
    <t>C-B1202-01</t>
    <phoneticPr fontId="0" type="noConversion"/>
  </si>
  <si>
    <t>B-2-1-9</t>
    <phoneticPr fontId="0" type="noConversion"/>
  </si>
  <si>
    <t>A-4-2-3</t>
    <phoneticPr fontId="0" type="noConversion"/>
  </si>
  <si>
    <t>A-1-1-138</t>
    <phoneticPr fontId="0" type="noConversion"/>
  </si>
  <si>
    <t>C-1-1-6</t>
    <phoneticPr fontId="0" type="noConversion"/>
  </si>
  <si>
    <t>LINEA 9
WAL-MART
NB21100025502</t>
    <phoneticPr fontId="0" type="noConversion"/>
  </si>
  <si>
    <t>A-1-1-53</t>
    <phoneticPr fontId="0" type="noConversion"/>
  </si>
  <si>
    <t>A-1-1-32</t>
    <phoneticPr fontId="0" type="noConversion"/>
  </si>
  <si>
    <t>D-2-2-125</t>
    <phoneticPr fontId="0" type="noConversion"/>
  </si>
  <si>
    <t>B-2-2-34</t>
    <phoneticPr fontId="0" type="noConversion"/>
  </si>
  <si>
    <t>C-1-3-39</t>
    <phoneticPr fontId="0" type="noConversion"/>
  </si>
  <si>
    <t>C-1-3-22</t>
    <phoneticPr fontId="0" type="noConversion"/>
  </si>
  <si>
    <t>C-1-1-145</t>
    <phoneticPr fontId="0" type="noConversion"/>
  </si>
  <si>
    <t>C-1-1-187</t>
    <phoneticPr fontId="0" type="noConversion"/>
  </si>
  <si>
    <t>A-1-1-68</t>
    <phoneticPr fontId="0" type="noConversion"/>
  </si>
  <si>
    <t>A-1-1-42</t>
    <phoneticPr fontId="0" type="noConversion"/>
  </si>
  <si>
    <t>C-1-1-153</t>
    <phoneticPr fontId="0" type="noConversion"/>
  </si>
  <si>
    <t>C-1-1-6</t>
    <phoneticPr fontId="0" type="noConversion"/>
  </si>
  <si>
    <t>C-1-1-20</t>
    <phoneticPr fontId="0" type="noConversion"/>
  </si>
  <si>
    <t>B-2-2-55</t>
    <phoneticPr fontId="0" type="noConversion"/>
  </si>
  <si>
    <t>C-1-1-104</t>
    <phoneticPr fontId="0" type="noConversion"/>
  </si>
  <si>
    <t>C-1-1-102</t>
    <phoneticPr fontId="0" type="noConversion"/>
  </si>
  <si>
    <t>C-1-1-188</t>
    <phoneticPr fontId="0" type="noConversion"/>
  </si>
  <si>
    <t>C-1-1-24</t>
    <phoneticPr fontId="0" type="noConversion"/>
  </si>
  <si>
    <t>A-4-2-2</t>
    <phoneticPr fontId="0" type="noConversion"/>
  </si>
  <si>
    <t>A-1-1-163</t>
    <phoneticPr fontId="0" type="noConversion"/>
  </si>
  <si>
    <t>D-2-1-6</t>
    <phoneticPr fontId="0" type="noConversion"/>
  </si>
  <si>
    <t>A-1-1-164</t>
    <phoneticPr fontId="0" type="noConversion"/>
  </si>
  <si>
    <t>A-4-2-9</t>
    <phoneticPr fontId="0" type="noConversion"/>
  </si>
  <si>
    <t>LINEA 10
WAL-MART
NB11100001902</t>
    <phoneticPr fontId="0" type="noConversion"/>
  </si>
  <si>
    <t>B-1-1-15</t>
    <phoneticPr fontId="0" type="noConversion"/>
  </si>
  <si>
    <t>C-1-1-100</t>
    <phoneticPr fontId="0" type="noConversion"/>
  </si>
  <si>
    <t>B-1-1-138</t>
    <phoneticPr fontId="0" type="noConversion"/>
  </si>
  <si>
    <t>B-2-2-6</t>
    <phoneticPr fontId="0" type="noConversion"/>
  </si>
  <si>
    <t>B-1-1-19</t>
    <phoneticPr fontId="0" type="noConversion"/>
  </si>
  <si>
    <t>C-1-1-16</t>
    <phoneticPr fontId="0" type="noConversion"/>
  </si>
  <si>
    <t>C-1-3-46</t>
    <phoneticPr fontId="0" type="noConversion"/>
  </si>
  <si>
    <t>C-1-1-147</t>
    <phoneticPr fontId="0" type="noConversion"/>
  </si>
  <si>
    <t>B-2-2-43</t>
    <phoneticPr fontId="0" type="noConversion"/>
  </si>
  <si>
    <t>B-2-2-95</t>
    <phoneticPr fontId="0" type="noConversion"/>
  </si>
  <si>
    <t>B-1-1-10</t>
    <phoneticPr fontId="0" type="noConversion"/>
  </si>
  <si>
    <t>B-2-2-19</t>
    <phoneticPr fontId="0" type="noConversion"/>
  </si>
  <si>
    <t>C-1-3-34</t>
    <phoneticPr fontId="0" type="noConversion"/>
  </si>
  <si>
    <t>B-1-1-79</t>
    <phoneticPr fontId="0" type="noConversion"/>
  </si>
  <si>
    <t>B-1-1-62</t>
    <phoneticPr fontId="0" type="noConversion"/>
  </si>
  <si>
    <t>A-1-1-109</t>
    <phoneticPr fontId="0" type="noConversion"/>
  </si>
  <si>
    <t>B-2-2-44</t>
    <phoneticPr fontId="0" type="noConversion"/>
  </si>
  <si>
    <t>B-1-1-24</t>
    <phoneticPr fontId="0" type="noConversion"/>
  </si>
  <si>
    <t>A-1-1-45</t>
    <phoneticPr fontId="0" type="noConversion"/>
  </si>
  <si>
    <t>B-2-2-98</t>
    <phoneticPr fontId="0" type="noConversion"/>
  </si>
  <si>
    <t>LINEA 11
WAL-MART
NB11100001902</t>
    <phoneticPr fontId="0" type="noConversion"/>
  </si>
  <si>
    <t>B-2-2-16</t>
    <phoneticPr fontId="0" type="noConversion"/>
  </si>
  <si>
    <t>B-2-2-117</t>
    <phoneticPr fontId="0" type="noConversion"/>
  </si>
  <si>
    <t>B-1-1-50</t>
    <phoneticPr fontId="0" type="noConversion"/>
  </si>
  <si>
    <t>B-1-1-52</t>
    <phoneticPr fontId="0" type="noConversion"/>
  </si>
  <si>
    <t>C</t>
    <phoneticPr fontId="0" type="noConversion"/>
  </si>
  <si>
    <t>C-1-3-54</t>
    <phoneticPr fontId="0" type="noConversion"/>
  </si>
  <si>
    <t>B-1-1-55</t>
    <phoneticPr fontId="0" type="noConversion"/>
  </si>
  <si>
    <t>B-2-2-128</t>
    <phoneticPr fontId="0" type="noConversion"/>
  </si>
  <si>
    <t>A</t>
    <phoneticPr fontId="0" type="noConversion"/>
  </si>
  <si>
    <t>B-2-2-35</t>
    <phoneticPr fontId="0" type="noConversion"/>
  </si>
  <si>
    <t>C-1-1-138</t>
    <phoneticPr fontId="0" type="noConversion"/>
  </si>
  <si>
    <t>B-2-2-31</t>
    <phoneticPr fontId="0" type="noConversion"/>
  </si>
  <si>
    <t>C-1-1-135</t>
    <phoneticPr fontId="0" type="noConversion"/>
  </si>
  <si>
    <t>C-1-3-44</t>
    <phoneticPr fontId="0" type="noConversion"/>
  </si>
  <si>
    <t>C-1-1-160</t>
    <phoneticPr fontId="0" type="noConversion"/>
  </si>
  <si>
    <t>C-1-1-115</t>
    <phoneticPr fontId="0" type="noConversion"/>
  </si>
  <si>
    <t>B-1-1-11</t>
    <phoneticPr fontId="0" type="noConversion"/>
  </si>
  <si>
    <t>A-1-1-86</t>
    <phoneticPr fontId="0" type="noConversion"/>
  </si>
  <si>
    <t>C-1-1-64</t>
    <phoneticPr fontId="0" type="noConversion"/>
  </si>
  <si>
    <t>A-1-1-12</t>
    <phoneticPr fontId="0" type="noConversion"/>
  </si>
  <si>
    <t>B-2-2-119</t>
    <phoneticPr fontId="0" type="noConversion"/>
  </si>
  <si>
    <t>B-1-1-76</t>
    <phoneticPr fontId="0" type="noConversion"/>
  </si>
  <si>
    <t>B-1-1-58</t>
    <phoneticPr fontId="0" type="noConversion"/>
  </si>
  <si>
    <t>C-1-1-140</t>
    <phoneticPr fontId="0" type="noConversion"/>
  </si>
  <si>
    <t>B-2-2-58</t>
    <phoneticPr fontId="0" type="noConversion"/>
  </si>
  <si>
    <t>C-1-1-60</t>
    <phoneticPr fontId="0" type="noConversion"/>
  </si>
  <si>
    <t>C-1-1-105</t>
    <phoneticPr fontId="0" type="noConversion"/>
  </si>
  <si>
    <t>B-1-1-90</t>
    <phoneticPr fontId="0" type="noConversion"/>
  </si>
  <si>
    <t>B-2-2-129</t>
    <phoneticPr fontId="0" type="noConversion"/>
  </si>
  <si>
    <t>MAQUINARIA GENERAL SEMANA 1 Y 2 DE MARZO</t>
    <phoneticPr fontId="0" type="noConversion"/>
  </si>
  <si>
    <t>SEMANA 1 Y 2 DE MARZO</t>
  </si>
  <si>
    <t>SEMANA 3 Y 4 DE MARZO</t>
  </si>
  <si>
    <t>ABRIL 05 AL 09</t>
    <phoneticPr fontId="0" type="noConversion"/>
  </si>
  <si>
    <t>ABRIL 12 AL 16</t>
    <phoneticPr fontId="0" type="noConversion"/>
  </si>
  <si>
    <t>L
05</t>
    <phoneticPr fontId="0" type="noConversion"/>
  </si>
  <si>
    <t>M
06</t>
    <phoneticPr fontId="0" type="noConversion"/>
  </si>
  <si>
    <t>M
07</t>
    <phoneticPr fontId="0" type="noConversion"/>
  </si>
  <si>
    <t>J
08</t>
    <phoneticPr fontId="0" type="noConversion"/>
  </si>
  <si>
    <t>V
09</t>
    <phoneticPr fontId="0" type="noConversion"/>
  </si>
  <si>
    <t>L
12</t>
    <phoneticPr fontId="0" type="noConversion"/>
  </si>
  <si>
    <t>M
13</t>
    <phoneticPr fontId="0" type="noConversion"/>
  </si>
  <si>
    <t>M
14</t>
    <phoneticPr fontId="0" type="noConversion"/>
  </si>
  <si>
    <t>J
15</t>
    <phoneticPr fontId="0" type="noConversion"/>
  </si>
  <si>
    <t>V
16</t>
    <phoneticPr fontId="0" type="noConversion"/>
  </si>
  <si>
    <t>12/04/2021</t>
    <phoneticPr fontId="0" type="noConversion"/>
  </si>
  <si>
    <t>OK</t>
    <phoneticPr fontId="0" type="noConversion"/>
  </si>
  <si>
    <t>C-1-1-39</t>
    <phoneticPr fontId="0" type="noConversion"/>
  </si>
  <si>
    <t>C-1-3-32</t>
    <phoneticPr fontId="0" type="noConversion"/>
  </si>
  <si>
    <t>B-1-1-45</t>
    <phoneticPr fontId="0" type="noConversion"/>
  </si>
  <si>
    <t>B-2-2-134</t>
    <phoneticPr fontId="0" type="noConversion"/>
  </si>
  <si>
    <t>B-2-2-26</t>
    <phoneticPr fontId="0" type="noConversion"/>
  </si>
  <si>
    <t>C-1-1-167</t>
    <phoneticPr fontId="0" type="noConversion"/>
  </si>
  <si>
    <t>B-2-2-13</t>
    <phoneticPr fontId="0" type="noConversion"/>
  </si>
  <si>
    <t>B-2-2-66</t>
    <phoneticPr fontId="0" type="noConversion"/>
  </si>
  <si>
    <t>B-1-1-66</t>
    <phoneticPr fontId="0" type="noConversion"/>
  </si>
  <si>
    <t>B-1-1-100</t>
    <phoneticPr fontId="0" type="noConversion"/>
  </si>
  <si>
    <t>C-1-1-132</t>
    <phoneticPr fontId="0" type="noConversion"/>
  </si>
  <si>
    <t>C-1-3-26</t>
    <phoneticPr fontId="0" type="noConversion"/>
  </si>
  <si>
    <t>B-1-1-101</t>
    <phoneticPr fontId="0" type="noConversion"/>
  </si>
  <si>
    <t>C-1-3-18</t>
    <phoneticPr fontId="0" type="noConversion"/>
  </si>
  <si>
    <t>13/04/2021</t>
    <phoneticPr fontId="0" type="noConversion"/>
  </si>
  <si>
    <t>OK</t>
    <phoneticPr fontId="0" type="noConversion"/>
  </si>
  <si>
    <t>B-1-1-2</t>
    <phoneticPr fontId="0" type="noConversion"/>
  </si>
  <si>
    <t>08/04/2021</t>
    <phoneticPr fontId="0" type="noConversion"/>
  </si>
  <si>
    <t>16/04/2021</t>
    <phoneticPr fontId="0" type="noConversion"/>
  </si>
  <si>
    <t>B-2-2-10</t>
    <phoneticPr fontId="0" type="noConversion"/>
  </si>
  <si>
    <t>C-1-3-50</t>
    <phoneticPr fontId="0" type="noConversion"/>
  </si>
  <si>
    <t>B-1-1-49</t>
    <phoneticPr fontId="0" type="noConversion"/>
  </si>
  <si>
    <t>B-2-2-67</t>
    <phoneticPr fontId="0" type="noConversion"/>
  </si>
  <si>
    <t>B-2-2-64</t>
    <phoneticPr fontId="0" type="noConversion"/>
  </si>
  <si>
    <t>A-1-1-77</t>
    <phoneticPr fontId="0" type="noConversion"/>
  </si>
  <si>
    <t>B-2-2-126</t>
    <phoneticPr fontId="0" type="noConversion"/>
  </si>
  <si>
    <t>B-1-1-12</t>
    <phoneticPr fontId="0" type="noConversion"/>
  </si>
  <si>
    <t>C-1-3-28</t>
    <phoneticPr fontId="0" type="noConversion"/>
  </si>
  <si>
    <t>C-1-1-181</t>
    <phoneticPr fontId="0" type="noConversion"/>
  </si>
  <si>
    <t>B-1-1-20</t>
    <phoneticPr fontId="0" type="noConversion"/>
  </si>
  <si>
    <t>09/04/2021</t>
    <phoneticPr fontId="0" type="noConversion"/>
  </si>
  <si>
    <t>B-1-1-32</t>
    <phoneticPr fontId="0" type="noConversion"/>
  </si>
  <si>
    <t>B-1-1-74</t>
    <phoneticPr fontId="0" type="noConversion"/>
  </si>
  <si>
    <t>B</t>
    <phoneticPr fontId="0" type="noConversion"/>
  </si>
  <si>
    <t>B-1-1-25</t>
    <phoneticPr fontId="0" type="noConversion"/>
  </si>
  <si>
    <t>B-2-2-90</t>
    <phoneticPr fontId="0" type="noConversion"/>
  </si>
  <si>
    <t>B</t>
    <phoneticPr fontId="0" type="noConversion"/>
  </si>
  <si>
    <t>C-1-1-171</t>
    <phoneticPr fontId="0" type="noConversion"/>
  </si>
  <si>
    <t>C</t>
    <phoneticPr fontId="0" type="noConversion"/>
  </si>
  <si>
    <t>B-2-2-115</t>
    <phoneticPr fontId="0" type="noConversion"/>
  </si>
  <si>
    <t>A-1-1-21</t>
    <phoneticPr fontId="0" type="noConversion"/>
  </si>
  <si>
    <t>A</t>
    <phoneticPr fontId="0" type="noConversion"/>
  </si>
  <si>
    <t>C-1-1-186</t>
    <phoneticPr fontId="0" type="noConversion"/>
  </si>
  <si>
    <t>C-1-1-4</t>
    <phoneticPr fontId="0" type="noConversion"/>
  </si>
  <si>
    <t>D-14-1-7</t>
    <phoneticPr fontId="0" type="noConversion"/>
  </si>
  <si>
    <t>M/AGUJA</t>
    <phoneticPr fontId="0" type="noConversion"/>
  </si>
  <si>
    <t>C-1-1-165</t>
    <phoneticPr fontId="0" type="noConversion"/>
  </si>
  <si>
    <t>C-1-3-30</t>
    <phoneticPr fontId="0" type="noConversion"/>
  </si>
  <si>
    <t>B-2-2-68</t>
    <phoneticPr fontId="0" type="noConversion"/>
  </si>
  <si>
    <t>C-1-1-162</t>
    <phoneticPr fontId="0" type="noConversion"/>
  </si>
  <si>
    <t>C-1-1-139</t>
    <phoneticPr fontId="0" type="noConversion"/>
  </si>
  <si>
    <t>B-2-2-108</t>
    <phoneticPr fontId="0" type="noConversion"/>
  </si>
  <si>
    <t>A-1-1-11</t>
    <phoneticPr fontId="0" type="noConversion"/>
  </si>
  <si>
    <t>C-1-1-114</t>
    <phoneticPr fontId="0" type="noConversion"/>
  </si>
  <si>
    <t>A-1-1-112</t>
    <phoneticPr fontId="0" type="noConversion"/>
  </si>
  <si>
    <t>C-1-1-24</t>
    <phoneticPr fontId="0" type="noConversion"/>
  </si>
  <si>
    <t>A-4-2-11</t>
    <phoneticPr fontId="0" type="noConversion"/>
  </si>
  <si>
    <t>A-1-1-136</t>
    <phoneticPr fontId="0" type="noConversion"/>
  </si>
  <si>
    <t>A-1-1-173</t>
    <phoneticPr fontId="0" type="noConversion"/>
  </si>
  <si>
    <t>B-2-1-17</t>
    <phoneticPr fontId="0" type="noConversion"/>
  </si>
  <si>
    <t>B-2-2-21</t>
    <phoneticPr fontId="0" type="noConversion"/>
  </si>
  <si>
    <t>A-1-1-137</t>
    <phoneticPr fontId="0" type="noConversion"/>
  </si>
  <si>
    <t>D-3-1-21</t>
    <phoneticPr fontId="0" type="noConversion"/>
  </si>
  <si>
    <t>ATRAQUE</t>
    <phoneticPr fontId="0" type="noConversion"/>
  </si>
  <si>
    <t>A-1-1-154</t>
    <phoneticPr fontId="0" type="noConversion"/>
  </si>
  <si>
    <t>B-2-1-11</t>
    <phoneticPr fontId="0" type="noConversion"/>
  </si>
  <si>
    <t>B-2-1-13</t>
    <phoneticPr fontId="0" type="noConversion"/>
  </si>
  <si>
    <t>B</t>
    <phoneticPr fontId="0" type="noConversion"/>
  </si>
  <si>
    <t>A-1-1-168</t>
    <phoneticPr fontId="0" type="noConversion"/>
  </si>
  <si>
    <t>A</t>
    <phoneticPr fontId="0" type="noConversion"/>
  </si>
  <si>
    <t>A-4-2-17</t>
    <phoneticPr fontId="0" type="noConversion"/>
  </si>
  <si>
    <t>A-4-2-13</t>
    <phoneticPr fontId="0" type="noConversion"/>
  </si>
  <si>
    <t>B-2-2-131</t>
    <phoneticPr fontId="0" type="noConversion"/>
  </si>
  <si>
    <t>A-1-1-59</t>
    <phoneticPr fontId="0" type="noConversion"/>
  </si>
  <si>
    <t>C-1-1-9</t>
    <phoneticPr fontId="0" type="noConversion"/>
  </si>
  <si>
    <t>B-2-2-105</t>
    <phoneticPr fontId="0" type="noConversion"/>
  </si>
  <si>
    <t>A-1-1-11</t>
    <phoneticPr fontId="0" type="noConversion"/>
  </si>
  <si>
    <t>D-14-1-8</t>
    <phoneticPr fontId="0" type="noConversion"/>
  </si>
  <si>
    <t>M/AGUJAS</t>
    <phoneticPr fontId="0" type="noConversion"/>
  </si>
  <si>
    <t>M/AGUJAS</t>
    <phoneticPr fontId="0" type="noConversion"/>
  </si>
  <si>
    <t>C-1-3-15</t>
    <phoneticPr fontId="0" type="noConversion"/>
  </si>
  <si>
    <t>C-1-1-130</t>
    <phoneticPr fontId="0" type="noConversion"/>
  </si>
  <si>
    <t>C-1-1-127</t>
    <phoneticPr fontId="0" type="noConversion"/>
  </si>
  <si>
    <t>C-1-1-103</t>
    <phoneticPr fontId="0" type="noConversion"/>
  </si>
  <si>
    <t>B-2-1-16</t>
    <phoneticPr fontId="0" type="noConversion"/>
  </si>
  <si>
    <t>B-2-2-91</t>
    <phoneticPr fontId="0" type="noConversion"/>
  </si>
  <si>
    <t>A-1-1-147</t>
    <phoneticPr fontId="0" type="noConversion"/>
  </si>
  <si>
    <t>B-2-1-23</t>
    <phoneticPr fontId="0" type="noConversion"/>
  </si>
  <si>
    <t>B-2-1-2</t>
    <phoneticPr fontId="0" type="noConversion"/>
  </si>
  <si>
    <t>B-2-2-71</t>
    <phoneticPr fontId="0" type="noConversion"/>
  </si>
  <si>
    <t>B-2-2-63</t>
    <phoneticPr fontId="0" type="noConversion"/>
  </si>
  <si>
    <t>A-1-1-160</t>
    <phoneticPr fontId="0" type="noConversion"/>
  </si>
  <si>
    <t>D-14-1-12</t>
    <phoneticPr fontId="0" type="noConversion"/>
  </si>
  <si>
    <t>C-1-3-31</t>
    <phoneticPr fontId="0" type="noConversion"/>
  </si>
  <si>
    <t>C-1-1-31</t>
    <phoneticPr fontId="0" type="noConversion"/>
  </si>
  <si>
    <t>C</t>
    <phoneticPr fontId="0" type="noConversion"/>
  </si>
  <si>
    <t>C-1-1-176</t>
    <phoneticPr fontId="0" type="noConversion"/>
  </si>
  <si>
    <t>07/04/2021</t>
    <phoneticPr fontId="0" type="noConversion"/>
  </si>
  <si>
    <t>A-4-2-9</t>
    <phoneticPr fontId="0" type="noConversion"/>
  </si>
  <si>
    <t>B-2-2-89</t>
    <phoneticPr fontId="0" type="noConversion"/>
  </si>
  <si>
    <t>B-1202-01</t>
    <phoneticPr fontId="0" type="noConversion"/>
  </si>
  <si>
    <t>D-2-1-0013</t>
    <phoneticPr fontId="0" type="noConversion"/>
  </si>
  <si>
    <t>A-1-1-171</t>
    <phoneticPr fontId="0" type="noConversion"/>
  </si>
  <si>
    <t>C-1-1-14</t>
    <phoneticPr fontId="0" type="noConversion"/>
  </si>
  <si>
    <t>B-2-2-103</t>
    <phoneticPr fontId="0" type="noConversion"/>
  </si>
  <si>
    <t>LINEA 7
WAL-MART
NB31100001902</t>
    <phoneticPr fontId="0" type="noConversion"/>
  </si>
  <si>
    <t>B-1-1-88</t>
    <phoneticPr fontId="0" type="noConversion"/>
  </si>
  <si>
    <t>06/04/2021</t>
    <phoneticPr fontId="0" type="noConversion"/>
  </si>
  <si>
    <t>C-1-1-34</t>
    <phoneticPr fontId="0" type="noConversion"/>
  </si>
  <si>
    <t>C</t>
    <phoneticPr fontId="0" type="noConversion"/>
  </si>
  <si>
    <t>B</t>
    <phoneticPr fontId="0" type="noConversion"/>
  </si>
  <si>
    <t>B-1-1-71</t>
    <phoneticPr fontId="0" type="noConversion"/>
  </si>
  <si>
    <t>B-1-1-39</t>
    <phoneticPr fontId="0" type="noConversion"/>
  </si>
  <si>
    <t>C-1-1-21</t>
    <phoneticPr fontId="0" type="noConversion"/>
  </si>
  <si>
    <t>C-1-1-112</t>
    <phoneticPr fontId="0" type="noConversion"/>
  </si>
  <si>
    <t>A-1-1-108</t>
    <phoneticPr fontId="0" type="noConversion"/>
  </si>
  <si>
    <t>C-1-3-53</t>
    <phoneticPr fontId="0" type="noConversion"/>
  </si>
  <si>
    <t>C-1-1-145</t>
    <phoneticPr fontId="0" type="noConversion"/>
  </si>
  <si>
    <t>B-1-1-193</t>
    <phoneticPr fontId="0" type="noConversion"/>
  </si>
  <si>
    <t>B-2-2-80</t>
    <phoneticPr fontId="0" type="noConversion"/>
  </si>
  <si>
    <t>B-2-2-73</t>
    <phoneticPr fontId="0" type="noConversion"/>
  </si>
  <si>
    <t>B-1-1-67</t>
    <phoneticPr fontId="0" type="noConversion"/>
  </si>
  <si>
    <t>C-1-1-189</t>
    <phoneticPr fontId="0" type="noConversion"/>
  </si>
  <si>
    <t>C-1-3-21</t>
    <phoneticPr fontId="0" type="noConversion"/>
  </si>
  <si>
    <t>C-1-1-174</t>
    <phoneticPr fontId="0" type="noConversion"/>
  </si>
  <si>
    <t>B-2-2-18</t>
    <phoneticPr fontId="0" type="noConversion"/>
  </si>
  <si>
    <t>B-2-2-65</t>
    <phoneticPr fontId="0" type="noConversion"/>
  </si>
  <si>
    <t>12/04/2021</t>
    <phoneticPr fontId="0" type="noConversion"/>
  </si>
  <si>
    <t>C-1-1-7</t>
    <phoneticPr fontId="0" type="noConversion"/>
  </si>
  <si>
    <t>C</t>
    <phoneticPr fontId="0" type="noConversion"/>
  </si>
  <si>
    <t>LINEA 8
WAL-MART
NB31100001902</t>
    <phoneticPr fontId="0" type="noConversion"/>
  </si>
  <si>
    <t>C-1-1-120</t>
    <phoneticPr fontId="0" type="noConversion"/>
  </si>
  <si>
    <t>C-1-1-63</t>
    <phoneticPr fontId="0" type="noConversion"/>
  </si>
  <si>
    <t>C-1-3-9</t>
    <phoneticPr fontId="0" type="noConversion"/>
  </si>
  <si>
    <t>B-1-1-82</t>
    <phoneticPr fontId="0" type="noConversion"/>
  </si>
  <si>
    <t>B-2-2-3</t>
    <phoneticPr fontId="0" type="noConversion"/>
  </si>
  <si>
    <t>B-1-1-81</t>
    <phoneticPr fontId="0" type="noConversion"/>
  </si>
  <si>
    <t>B</t>
    <phoneticPr fontId="0" type="noConversion"/>
  </si>
  <si>
    <t>B-2-2-116</t>
    <phoneticPr fontId="0" type="noConversion"/>
  </si>
  <si>
    <t>C-1-3-17</t>
    <phoneticPr fontId="0" type="noConversion"/>
  </si>
  <si>
    <t>B-1-1-38</t>
    <phoneticPr fontId="0" type="noConversion"/>
  </si>
  <si>
    <t>C-1-1-151</t>
    <phoneticPr fontId="0" type="noConversion"/>
  </si>
  <si>
    <t>B</t>
    <phoneticPr fontId="0" type="noConversion"/>
  </si>
  <si>
    <t>B-1-1-14</t>
    <phoneticPr fontId="0" type="noConversion"/>
  </si>
  <si>
    <t>C-1-1-104</t>
    <phoneticPr fontId="0" type="noConversion"/>
  </si>
  <si>
    <t>C</t>
    <phoneticPr fontId="0" type="noConversion"/>
  </si>
  <si>
    <t>C-1-3-39</t>
    <phoneticPr fontId="0" type="noConversion"/>
  </si>
  <si>
    <t>B</t>
    <phoneticPr fontId="0" type="noConversion"/>
  </si>
  <si>
    <t>C-1-1-124</t>
    <phoneticPr fontId="0" type="noConversion"/>
  </si>
  <si>
    <t>B-1-1-175</t>
    <phoneticPr fontId="0" type="noConversion"/>
  </si>
  <si>
    <t>B-2-2-7</t>
    <phoneticPr fontId="0" type="noConversion"/>
  </si>
  <si>
    <t>B-2-2-2</t>
    <phoneticPr fontId="0" type="noConversion"/>
  </si>
  <si>
    <t>B-1-1-78</t>
    <phoneticPr fontId="0" type="noConversion"/>
  </si>
  <si>
    <t>LINEA 9
WAL-MART
NB11100001902</t>
    <phoneticPr fontId="0" type="noConversion"/>
  </si>
  <si>
    <t>B-1-1-94</t>
    <phoneticPr fontId="0" type="noConversion"/>
  </si>
  <si>
    <t>B-2-2-88</t>
    <phoneticPr fontId="0" type="noConversion"/>
  </si>
  <si>
    <t>C-1-1-142</t>
    <phoneticPr fontId="0" type="noConversion"/>
  </si>
  <si>
    <t>C-1-3-19</t>
    <phoneticPr fontId="0" type="noConversion"/>
  </si>
  <si>
    <t>B-2-2-38</t>
    <phoneticPr fontId="0" type="noConversion"/>
  </si>
  <si>
    <t>C-1-1-11</t>
    <phoneticPr fontId="0" type="noConversion"/>
  </si>
  <si>
    <t>C-1-3-11</t>
    <phoneticPr fontId="0" type="noConversion"/>
  </si>
  <si>
    <t>B-2-2-121</t>
    <phoneticPr fontId="0" type="noConversion"/>
  </si>
  <si>
    <t>B-2-2-79</t>
    <phoneticPr fontId="0" type="noConversion"/>
  </si>
  <si>
    <t>B-2-2-75</t>
    <phoneticPr fontId="0" type="noConversion"/>
  </si>
  <si>
    <t>A-1-1-152</t>
    <phoneticPr fontId="0" type="noConversion"/>
  </si>
  <si>
    <t>B-2-2-125</t>
    <phoneticPr fontId="0" type="noConversion"/>
  </si>
  <si>
    <t>B-2-2-34</t>
    <phoneticPr fontId="0" type="noConversion"/>
  </si>
  <si>
    <t>B-1-1-105</t>
    <phoneticPr fontId="0" type="noConversion"/>
  </si>
  <si>
    <t>C-1-1-187</t>
    <phoneticPr fontId="0" type="noConversion"/>
  </si>
  <si>
    <t>B-1-1-103</t>
    <phoneticPr fontId="0" type="noConversion"/>
  </si>
  <si>
    <t>B-2-2-5</t>
    <phoneticPr fontId="0" type="noConversion"/>
  </si>
  <si>
    <t>B-2-2-107</t>
    <phoneticPr fontId="0" type="noConversion"/>
  </si>
  <si>
    <t>B-1-1-106</t>
    <phoneticPr fontId="0" type="noConversion"/>
  </si>
  <si>
    <t>B-1-1-182</t>
    <phoneticPr fontId="0" type="noConversion"/>
  </si>
  <si>
    <t>B</t>
    <phoneticPr fontId="0" type="noConversion"/>
  </si>
  <si>
    <t>A-1-1-7</t>
    <phoneticPr fontId="0" type="noConversion"/>
  </si>
  <si>
    <t>A</t>
    <phoneticPr fontId="0" type="noConversion"/>
  </si>
  <si>
    <t>B-1-1-15</t>
    <phoneticPr fontId="0" type="noConversion"/>
  </si>
  <si>
    <t>B-1-1-42</t>
    <phoneticPr fontId="0" type="noConversion"/>
  </si>
  <si>
    <t>B-1-1-83</t>
    <phoneticPr fontId="0" type="noConversion"/>
  </si>
  <si>
    <t>B-1-1-63</t>
    <phoneticPr fontId="0" type="noConversion"/>
  </si>
  <si>
    <t>C-1-1-147</t>
    <phoneticPr fontId="0" type="noConversion"/>
  </si>
  <si>
    <t>A-1-1-109</t>
    <phoneticPr fontId="0" type="noConversion"/>
  </si>
  <si>
    <t>B</t>
    <phoneticPr fontId="0" type="noConversion"/>
  </si>
  <si>
    <t>C-1-1-177</t>
    <phoneticPr fontId="0" type="noConversion"/>
  </si>
  <si>
    <t>B-1-1-149</t>
    <phoneticPr fontId="0" type="noConversion"/>
  </si>
  <si>
    <t>C-1-1-184</t>
    <phoneticPr fontId="0" type="noConversion"/>
  </si>
  <si>
    <t>B-1-1-62</t>
    <phoneticPr fontId="0" type="noConversion"/>
  </si>
  <si>
    <t>B-1-1-97</t>
    <phoneticPr fontId="0" type="noConversion"/>
  </si>
  <si>
    <t>LINEA 11
WAL-MART
NB11100001902</t>
    <phoneticPr fontId="0" type="noConversion"/>
  </si>
  <si>
    <t>B</t>
    <phoneticPr fontId="0" type="noConversion"/>
  </si>
  <si>
    <t>C-1-1-13</t>
    <phoneticPr fontId="0" type="noConversion"/>
  </si>
  <si>
    <t>B-1-1-23</t>
    <phoneticPr fontId="0" type="noConversion"/>
  </si>
  <si>
    <t>B-2-2-16</t>
    <phoneticPr fontId="0" type="noConversion"/>
  </si>
  <si>
    <t>B-2-2-117</t>
    <phoneticPr fontId="0" type="noConversion"/>
  </si>
  <si>
    <t>B-1-1-52</t>
    <phoneticPr fontId="0" type="noConversion"/>
  </si>
  <si>
    <t>C-1-1-182</t>
    <phoneticPr fontId="0" type="noConversion"/>
  </si>
  <si>
    <t>B-1-1-55</t>
    <phoneticPr fontId="0" type="noConversion"/>
  </si>
  <si>
    <t>C-1-1-160</t>
    <phoneticPr fontId="0" type="noConversion"/>
  </si>
  <si>
    <t>A-1-1-1</t>
    <phoneticPr fontId="0" type="noConversion"/>
  </si>
  <si>
    <t>B-2-2-35</t>
    <phoneticPr fontId="0" type="noConversion"/>
  </si>
  <si>
    <t>B-2-2-17</t>
    <phoneticPr fontId="0" type="noConversion"/>
  </si>
  <si>
    <t>B-2-2-31</t>
    <phoneticPr fontId="0" type="noConversion"/>
  </si>
  <si>
    <t>B-1-1-35</t>
    <phoneticPr fontId="0" type="noConversion"/>
  </si>
  <si>
    <t>C-1-1-115</t>
    <phoneticPr fontId="0" type="noConversion"/>
  </si>
  <si>
    <t>B-2-2-87</t>
    <phoneticPr fontId="0" type="noConversion"/>
  </si>
  <si>
    <t>B-1-1-8</t>
    <phoneticPr fontId="0" type="noConversion"/>
  </si>
  <si>
    <t>A-1-1-12</t>
    <phoneticPr fontId="0" type="noConversion"/>
  </si>
  <si>
    <t>B-2-2-119</t>
    <phoneticPr fontId="0" type="noConversion"/>
  </si>
  <si>
    <t>B-1-1-76</t>
    <phoneticPr fontId="0" type="noConversion"/>
  </si>
  <si>
    <t>C-1-1-140</t>
    <phoneticPr fontId="0" type="noConversion"/>
  </si>
  <si>
    <t>C-1-3-51</t>
    <phoneticPr fontId="0" type="noConversion"/>
  </si>
  <si>
    <t>C</t>
    <phoneticPr fontId="0" type="noConversion"/>
  </si>
  <si>
    <t>B-1-1-58</t>
    <phoneticPr fontId="0" type="noConversion"/>
  </si>
  <si>
    <t>B-2-2-8</t>
    <phoneticPr fontId="0" type="noConversion"/>
  </si>
  <si>
    <t>B</t>
    <phoneticPr fontId="0" type="noConversion"/>
  </si>
  <si>
    <t>C-1-1-113</t>
    <phoneticPr fontId="0" type="noConversion"/>
  </si>
  <si>
    <t>B-1-1-90</t>
    <phoneticPr fontId="0" type="noConversion"/>
  </si>
  <si>
    <t>B-1-1-204</t>
    <phoneticPr fontId="0" type="noConversion"/>
  </si>
  <si>
    <t>B-2-2-94</t>
    <phoneticPr fontId="0" type="noConversion"/>
  </si>
  <si>
    <t>C-1-3-49</t>
    <phoneticPr fontId="0" type="noConversion"/>
  </si>
  <si>
    <t>B-1-1-36</t>
    <phoneticPr fontId="0" type="noConversion"/>
  </si>
  <si>
    <t>A-1-1-99</t>
    <phoneticPr fontId="0" type="noConversion"/>
  </si>
  <si>
    <t>C-1-1-25</t>
    <phoneticPr fontId="0" type="noConversion"/>
  </si>
  <si>
    <t>SEMANA 1 Y 2 DE ABRIL</t>
  </si>
  <si>
    <t>SEMANA 3 Y 4 DE ABRIL</t>
  </si>
  <si>
    <t>A= PLANA</t>
    <phoneticPr fontId="0" type="noConversion"/>
  </si>
  <si>
    <t>C= SAMBO</t>
    <phoneticPr fontId="0" type="noConversion"/>
  </si>
  <si>
    <t>ABRIL 19 AL 23</t>
    <phoneticPr fontId="0" type="noConversion"/>
  </si>
  <si>
    <t>FECHA DE
 REPARACION</t>
    <phoneticPr fontId="0" type="noConversion"/>
  </si>
  <si>
    <t>ABRIL 26 AL 30</t>
    <phoneticPr fontId="0" type="noConversion"/>
  </si>
  <si>
    <t>FECHA DE
 REPARACION</t>
    <phoneticPr fontId="0" type="noConversion"/>
  </si>
  <si>
    <t>L
19</t>
    <phoneticPr fontId="0" type="noConversion"/>
  </si>
  <si>
    <t>M
20</t>
    <phoneticPr fontId="0" type="noConversion"/>
  </si>
  <si>
    <t>M
21</t>
    <phoneticPr fontId="0" type="noConversion"/>
  </si>
  <si>
    <t>J
22</t>
    <phoneticPr fontId="0" type="noConversion"/>
  </si>
  <si>
    <t>V
23</t>
    <phoneticPr fontId="0" type="noConversion"/>
  </si>
  <si>
    <t>L
26</t>
    <phoneticPr fontId="0" type="noConversion"/>
  </si>
  <si>
    <t>M
27</t>
    <phoneticPr fontId="0" type="noConversion"/>
  </si>
  <si>
    <t>M
28</t>
    <phoneticPr fontId="0" type="noConversion"/>
  </si>
  <si>
    <t>J
29</t>
    <phoneticPr fontId="0" type="noConversion"/>
  </si>
  <si>
    <t>V
30</t>
    <phoneticPr fontId="0" type="noConversion"/>
  </si>
  <si>
    <t>B-1-1-89</t>
    <phoneticPr fontId="0" type="noConversion"/>
  </si>
  <si>
    <t>B</t>
    <phoneticPr fontId="0" type="noConversion"/>
  </si>
  <si>
    <t>C-1-1-172</t>
    <phoneticPr fontId="0" type="noConversion"/>
  </si>
  <si>
    <t>B-2-2-106</t>
    <phoneticPr fontId="0" type="noConversion"/>
  </si>
  <si>
    <t>B-2-2-20</t>
    <phoneticPr fontId="0" type="noConversion"/>
  </si>
  <si>
    <t>B-1-1-98</t>
    <phoneticPr fontId="0" type="noConversion"/>
  </si>
  <si>
    <t>B-1-1-140</t>
    <phoneticPr fontId="0" type="noConversion"/>
  </si>
  <si>
    <t>C-1-1-129</t>
    <phoneticPr fontId="0" type="noConversion"/>
  </si>
  <si>
    <t>C-1-3-32</t>
    <phoneticPr fontId="0" type="noConversion"/>
  </si>
  <si>
    <t>C-1-1-154</t>
    <phoneticPr fontId="0" type="noConversion"/>
  </si>
  <si>
    <t>B-1-1-45</t>
    <phoneticPr fontId="0" type="noConversion"/>
  </si>
  <si>
    <t>B-1-1-65</t>
    <phoneticPr fontId="0" type="noConversion"/>
  </si>
  <si>
    <t>B-2-2-127</t>
    <phoneticPr fontId="0" type="noConversion"/>
  </si>
  <si>
    <t>22/04/2021</t>
    <phoneticPr fontId="0" type="noConversion"/>
  </si>
  <si>
    <t>OK</t>
    <phoneticPr fontId="0" type="noConversion"/>
  </si>
  <si>
    <t>A-1-1-76</t>
    <phoneticPr fontId="0" type="noConversion"/>
  </si>
  <si>
    <t>A</t>
    <phoneticPr fontId="0" type="noConversion"/>
  </si>
  <si>
    <t>B-2-2-134</t>
    <phoneticPr fontId="0" type="noConversion"/>
  </si>
  <si>
    <t>B-2-2-14</t>
    <phoneticPr fontId="0" type="noConversion"/>
  </si>
  <si>
    <t>B-2-2-26</t>
    <phoneticPr fontId="0" type="noConversion"/>
  </si>
  <si>
    <t>B-2-2-15</t>
    <phoneticPr fontId="0" type="noConversion"/>
  </si>
  <si>
    <t>C-1-1-167</t>
    <phoneticPr fontId="0" type="noConversion"/>
  </si>
  <si>
    <t>B-2-2-13</t>
    <phoneticPr fontId="0" type="noConversion"/>
  </si>
  <si>
    <t>B-2-2-25</t>
    <phoneticPr fontId="0" type="noConversion"/>
  </si>
  <si>
    <t>B-2-2-66</t>
    <phoneticPr fontId="0" type="noConversion"/>
  </si>
  <si>
    <t>B-1-1-66</t>
    <phoneticPr fontId="0" type="noConversion"/>
  </si>
  <si>
    <t>B-1-1-100</t>
    <phoneticPr fontId="0" type="noConversion"/>
  </si>
  <si>
    <t>C-1-1-132</t>
    <phoneticPr fontId="0" type="noConversion"/>
  </si>
  <si>
    <t>C-1-3-20</t>
    <phoneticPr fontId="0" type="noConversion"/>
  </si>
  <si>
    <t>C-1-3-26</t>
    <phoneticPr fontId="0" type="noConversion"/>
  </si>
  <si>
    <t>C-1-1-158</t>
    <phoneticPr fontId="0" type="noConversion"/>
  </si>
  <si>
    <t>B-1-1-101</t>
    <phoneticPr fontId="0" type="noConversion"/>
  </si>
  <si>
    <t>B-2-2-32</t>
    <phoneticPr fontId="0" type="noConversion"/>
  </si>
  <si>
    <t>C-1-3-18</t>
    <phoneticPr fontId="0" type="noConversion"/>
  </si>
  <si>
    <t>A-1-1-46</t>
    <phoneticPr fontId="0" type="noConversion"/>
  </si>
  <si>
    <t>B-2-2-45</t>
    <phoneticPr fontId="0" type="noConversion"/>
  </si>
  <si>
    <t>B-1-1-80</t>
    <phoneticPr fontId="0" type="noConversion"/>
  </si>
  <si>
    <t>B-1-1-2</t>
    <phoneticPr fontId="0" type="noConversion"/>
  </si>
  <si>
    <t>B-1-1-91</t>
    <phoneticPr fontId="0" type="noConversion"/>
  </si>
  <si>
    <t>B</t>
    <phoneticPr fontId="0" type="noConversion"/>
  </si>
  <si>
    <t>C-1-1-125</t>
    <phoneticPr fontId="0" type="noConversion"/>
  </si>
  <si>
    <t>B-2-2-60</t>
    <phoneticPr fontId="0" type="noConversion"/>
  </si>
  <si>
    <t>B-1-1-21</t>
    <phoneticPr fontId="0" type="noConversion"/>
  </si>
  <si>
    <t>B-1-1-56</t>
    <phoneticPr fontId="0" type="noConversion"/>
  </si>
  <si>
    <t>B-1-1-3</t>
    <phoneticPr fontId="0" type="noConversion"/>
  </si>
  <si>
    <t>B-1-1-53</t>
    <phoneticPr fontId="0" type="noConversion"/>
  </si>
  <si>
    <t>C-1-1-175</t>
    <phoneticPr fontId="0" type="noConversion"/>
  </si>
  <si>
    <t>C-1-3-41</t>
    <phoneticPr fontId="0" type="noConversion"/>
  </si>
  <si>
    <t>C-1-3-36</t>
    <phoneticPr fontId="0" type="noConversion"/>
  </si>
  <si>
    <t>C-1-1-108</t>
    <phoneticPr fontId="0" type="noConversion"/>
  </si>
  <si>
    <t>C-1-1-99</t>
    <phoneticPr fontId="0" type="noConversion"/>
  </si>
  <si>
    <t>B-2-2-27</t>
    <phoneticPr fontId="0" type="noConversion"/>
  </si>
  <si>
    <t>B-2-2-24</t>
    <phoneticPr fontId="0" type="noConversion"/>
  </si>
  <si>
    <t>B-2-2-78</t>
    <phoneticPr fontId="0" type="noConversion"/>
  </si>
  <si>
    <t>A-1-1-8</t>
    <phoneticPr fontId="0" type="noConversion"/>
  </si>
  <si>
    <t>B-2-2-57</t>
    <phoneticPr fontId="0" type="noConversion"/>
  </si>
  <si>
    <t>B-2-2-96</t>
    <phoneticPr fontId="0" type="noConversion"/>
  </si>
  <si>
    <t>B-2-2-49</t>
    <phoneticPr fontId="0" type="noConversion"/>
  </si>
  <si>
    <t>B-2-2-56</t>
    <phoneticPr fontId="0" type="noConversion"/>
  </si>
  <si>
    <t>A-1-1-114</t>
    <phoneticPr fontId="0" type="noConversion"/>
  </si>
  <si>
    <t>B-2-2-118</t>
    <phoneticPr fontId="0" type="noConversion"/>
  </si>
  <si>
    <t>B-1-1-61</t>
    <phoneticPr fontId="0" type="noConversion"/>
  </si>
  <si>
    <t>B-1-1-57</t>
    <phoneticPr fontId="0" type="noConversion"/>
  </si>
  <si>
    <t>C-1-1-121</t>
    <phoneticPr fontId="0" type="noConversion"/>
  </si>
  <si>
    <t>C-1-1-183</t>
    <phoneticPr fontId="0" type="noConversion"/>
  </si>
  <si>
    <t>C-1-3-52</t>
    <phoneticPr fontId="0" type="noConversion"/>
  </si>
  <si>
    <t>C-1-3-45</t>
    <phoneticPr fontId="0" type="noConversion"/>
  </si>
  <si>
    <t>C-1-1-166</t>
    <phoneticPr fontId="0" type="noConversion"/>
  </si>
  <si>
    <t>B-1-1-54</t>
    <phoneticPr fontId="0" type="noConversion"/>
  </si>
  <si>
    <t>B</t>
    <phoneticPr fontId="0" type="noConversion"/>
  </si>
  <si>
    <t>C-1-1-116</t>
    <phoneticPr fontId="0" type="noConversion"/>
  </si>
  <si>
    <t>B-1-1-86</t>
    <phoneticPr fontId="0" type="noConversion"/>
  </si>
  <si>
    <t>B-1-1-96</t>
    <phoneticPr fontId="0" type="noConversion"/>
  </si>
  <si>
    <t>21/04/2021</t>
    <phoneticPr fontId="0" type="noConversion"/>
  </si>
  <si>
    <t>OK</t>
    <phoneticPr fontId="0" type="noConversion"/>
  </si>
  <si>
    <t>B-2-2-97</t>
    <phoneticPr fontId="0" type="noConversion"/>
  </si>
  <si>
    <t>C-1-1-150</t>
    <phoneticPr fontId="0" type="noConversion"/>
  </si>
  <si>
    <t>B-1-1-87</t>
    <phoneticPr fontId="0" type="noConversion"/>
  </si>
  <si>
    <t>20/04/2021</t>
    <phoneticPr fontId="0" type="noConversion"/>
  </si>
  <si>
    <t>C-1-1-40</t>
    <phoneticPr fontId="0" type="noConversion"/>
  </si>
  <si>
    <t>C</t>
    <phoneticPr fontId="0" type="noConversion"/>
  </si>
  <si>
    <t>TOTAL</t>
    <phoneticPr fontId="0" type="noConversion"/>
  </si>
  <si>
    <t>LINEA 3
WAL-MART
NB11100001902</t>
    <phoneticPr fontId="0" type="noConversion"/>
  </si>
  <si>
    <t>B-1-1-85</t>
    <phoneticPr fontId="0" type="noConversion"/>
  </si>
  <si>
    <t>C-1-1-149</t>
    <phoneticPr fontId="0" type="noConversion"/>
  </si>
  <si>
    <t>B-2-2-47</t>
    <phoneticPr fontId="0" type="noConversion"/>
  </si>
  <si>
    <t>B-2-2-10</t>
    <phoneticPr fontId="0" type="noConversion"/>
  </si>
  <si>
    <t>B-2-2-135</t>
    <phoneticPr fontId="0" type="noConversion"/>
  </si>
  <si>
    <t>B-1-1-41</t>
    <phoneticPr fontId="0" type="noConversion"/>
  </si>
  <si>
    <t>C-1-1-133</t>
    <phoneticPr fontId="0" type="noConversion"/>
  </si>
  <si>
    <t>A-1-1-20</t>
    <phoneticPr fontId="0" type="noConversion"/>
  </si>
  <si>
    <t>C-1-3-40</t>
    <phoneticPr fontId="0" type="noConversion"/>
  </si>
  <si>
    <t>C-1-3-55</t>
    <phoneticPr fontId="0" type="noConversion"/>
  </si>
  <si>
    <t>C-1-1-128</t>
    <phoneticPr fontId="0" type="noConversion"/>
  </si>
  <si>
    <t>C-1-1-126</t>
    <phoneticPr fontId="0" type="noConversion"/>
  </si>
  <si>
    <t>B-1-1-43</t>
    <phoneticPr fontId="0" type="noConversion"/>
  </si>
  <si>
    <t>B-1-1-49</t>
    <phoneticPr fontId="0" type="noConversion"/>
  </si>
  <si>
    <t>B-1-1-102</t>
    <phoneticPr fontId="0" type="noConversion"/>
  </si>
  <si>
    <t>A-1-1-73</t>
    <phoneticPr fontId="0" type="noConversion"/>
  </si>
  <si>
    <t>B-2-2-39</t>
    <phoneticPr fontId="0" type="noConversion"/>
  </si>
  <si>
    <t>B-2-2-64</t>
    <phoneticPr fontId="0" type="noConversion"/>
  </si>
  <si>
    <t>B-2-2-59</t>
    <phoneticPr fontId="0" type="noConversion"/>
  </si>
  <si>
    <t>C-1-1-161</t>
    <phoneticPr fontId="0" type="noConversion"/>
  </si>
  <si>
    <t>A-1-1-77</t>
    <phoneticPr fontId="0" type="noConversion"/>
  </si>
  <si>
    <t>B-2-2-126</t>
    <phoneticPr fontId="0" type="noConversion"/>
  </si>
  <si>
    <t>B-2-2-62</t>
    <phoneticPr fontId="0" type="noConversion"/>
  </si>
  <si>
    <t>B-1-1-12</t>
    <phoneticPr fontId="0" type="noConversion"/>
  </si>
  <si>
    <t>C-1-1-170</t>
    <phoneticPr fontId="0" type="noConversion"/>
  </si>
  <si>
    <t>C-1-1-131</t>
    <phoneticPr fontId="0" type="noConversion"/>
  </si>
  <si>
    <t>C-1-3-28</t>
    <phoneticPr fontId="0" type="noConversion"/>
  </si>
  <si>
    <t>C-1-3-33</t>
    <phoneticPr fontId="0" type="noConversion"/>
  </si>
  <si>
    <t>C-1-1-181</t>
    <phoneticPr fontId="0" type="noConversion"/>
  </si>
  <si>
    <t>C-1-1-141</t>
    <phoneticPr fontId="0" type="noConversion"/>
  </si>
  <si>
    <t>B-1-1-20</t>
    <phoneticPr fontId="0" type="noConversion"/>
  </si>
  <si>
    <t>B-1-1-32</t>
    <phoneticPr fontId="0" type="noConversion"/>
  </si>
  <si>
    <t>B-1-1-74</t>
    <phoneticPr fontId="0" type="noConversion"/>
  </si>
  <si>
    <t>B</t>
    <phoneticPr fontId="0" type="noConversion"/>
  </si>
  <si>
    <t>B-2-2-77</t>
    <phoneticPr fontId="0" type="noConversion"/>
  </si>
  <si>
    <t>B-2-2-124</t>
    <phoneticPr fontId="0" type="noConversion"/>
  </si>
  <si>
    <t>B-1-1-25</t>
    <phoneticPr fontId="0" type="noConversion"/>
  </si>
  <si>
    <t>B-2-2-67</t>
    <phoneticPr fontId="0" type="noConversion"/>
  </si>
  <si>
    <t>B-1-1-132</t>
    <phoneticPr fontId="0" type="noConversion"/>
  </si>
  <si>
    <t>LINEA 4
WAL-MART
TT32100028566</t>
    <phoneticPr fontId="0" type="noConversion"/>
  </si>
  <si>
    <t>B</t>
    <phoneticPr fontId="0" type="noConversion"/>
  </si>
  <si>
    <t>C</t>
    <phoneticPr fontId="0" type="noConversion"/>
  </si>
  <si>
    <t>A-1-1-21</t>
    <phoneticPr fontId="0" type="noConversion"/>
  </si>
  <si>
    <t>A</t>
    <phoneticPr fontId="0" type="noConversion"/>
  </si>
  <si>
    <t>A-1-1-136</t>
    <phoneticPr fontId="0" type="noConversion"/>
  </si>
  <si>
    <t>B-2-2-21</t>
    <phoneticPr fontId="0" type="noConversion"/>
  </si>
  <si>
    <t>A-1-1-59</t>
    <phoneticPr fontId="0" type="noConversion"/>
  </si>
  <si>
    <t>LINEA 5
WAL-MART
TT32100028566</t>
    <phoneticPr fontId="0" type="noConversion"/>
  </si>
  <si>
    <t>B-1-1-178</t>
    <phoneticPr fontId="0" type="noConversion"/>
  </si>
  <si>
    <t>B-2-2-19</t>
    <phoneticPr fontId="0" type="noConversion"/>
  </si>
  <si>
    <t>A-1-1-164</t>
    <phoneticPr fontId="0" type="noConversion"/>
  </si>
  <si>
    <t>A</t>
    <phoneticPr fontId="0" type="noConversion"/>
  </si>
  <si>
    <t>A-1-1-135</t>
    <phoneticPr fontId="0" type="noConversion"/>
  </si>
  <si>
    <t>A-1-1-169</t>
    <phoneticPr fontId="0" type="noConversion"/>
  </si>
  <si>
    <t>A-1-1-57</t>
    <phoneticPr fontId="0" type="noConversion"/>
  </si>
  <si>
    <t>A-1-1-113</t>
    <phoneticPr fontId="0" type="noConversion"/>
  </si>
  <si>
    <t>B-1-1-13</t>
    <phoneticPr fontId="0" type="noConversion"/>
  </si>
  <si>
    <t>C-1-1-111</t>
    <phoneticPr fontId="0" type="noConversion"/>
  </si>
  <si>
    <t>D-1-1-18</t>
    <phoneticPr fontId="0" type="noConversion"/>
  </si>
  <si>
    <t>OJAL</t>
    <phoneticPr fontId="0" type="noConversion"/>
  </si>
  <si>
    <t>B-1-1-1</t>
    <phoneticPr fontId="0" type="noConversion"/>
  </si>
  <si>
    <t>B-2-1-22</t>
    <phoneticPr fontId="0" type="noConversion"/>
  </si>
  <si>
    <t>A-1-1-123</t>
    <phoneticPr fontId="0" type="noConversion"/>
  </si>
  <si>
    <t>A-1-1-182</t>
    <phoneticPr fontId="0" type="noConversion"/>
  </si>
  <si>
    <t>A-2-2-41</t>
    <phoneticPr fontId="0" type="noConversion"/>
  </si>
  <si>
    <t>B-1-1-104</t>
    <phoneticPr fontId="0" type="noConversion"/>
  </si>
  <si>
    <t>B-1-1-205</t>
    <phoneticPr fontId="0" type="noConversion"/>
  </si>
  <si>
    <t>B-1-1-72</t>
    <phoneticPr fontId="0" type="noConversion"/>
  </si>
  <si>
    <t>B-2-2-113</t>
    <phoneticPr fontId="0" type="noConversion"/>
  </si>
  <si>
    <t>B-2-2-93</t>
    <phoneticPr fontId="0" type="noConversion"/>
  </si>
  <si>
    <t>B-2-2-91</t>
    <phoneticPr fontId="0" type="noConversion"/>
  </si>
  <si>
    <t>C-1-1-148</t>
    <phoneticPr fontId="0" type="noConversion"/>
  </si>
  <si>
    <t>C-1-1-127</t>
    <phoneticPr fontId="0" type="noConversion"/>
  </si>
  <si>
    <t>A-1-1-102</t>
    <phoneticPr fontId="0" type="noConversion"/>
  </si>
  <si>
    <t>A-1-1-117</t>
    <phoneticPr fontId="0" type="noConversion"/>
  </si>
  <si>
    <t>B-1-1-69</t>
    <phoneticPr fontId="0" type="noConversion"/>
  </si>
  <si>
    <t>A-1-1-147</t>
    <phoneticPr fontId="0" type="noConversion"/>
  </si>
  <si>
    <t>A-1-1-166</t>
    <phoneticPr fontId="0" type="noConversion"/>
  </si>
  <si>
    <t>A-4-2-8</t>
    <phoneticPr fontId="0" type="noConversion"/>
  </si>
  <si>
    <t>B-2-2-99</t>
    <phoneticPr fontId="0" type="noConversion"/>
  </si>
  <si>
    <t>A-1-1-48</t>
    <phoneticPr fontId="0" type="noConversion"/>
  </si>
  <si>
    <t>C-1-1-130</t>
    <phoneticPr fontId="0" type="noConversion"/>
  </si>
  <si>
    <t>B-2-2-105</t>
    <phoneticPr fontId="0" type="noConversion"/>
  </si>
  <si>
    <t>B-2-2-54</t>
    <phoneticPr fontId="0" type="noConversion"/>
  </si>
  <si>
    <t>B-2-2-71</t>
    <phoneticPr fontId="0" type="noConversion"/>
  </si>
  <si>
    <t>B-1-1-77</t>
    <phoneticPr fontId="0" type="noConversion"/>
  </si>
  <si>
    <t>LINEA 6
WAL-MART
TT32100028566</t>
    <phoneticPr fontId="0" type="noConversion"/>
  </si>
  <si>
    <t>B-1-1-203</t>
    <phoneticPr fontId="0" type="noConversion"/>
  </si>
  <si>
    <t>B-1-1-33</t>
    <phoneticPr fontId="0" type="noConversion"/>
  </si>
  <si>
    <t>A-1-1-174</t>
    <phoneticPr fontId="0" type="noConversion"/>
  </si>
  <si>
    <t>A-1-1-177</t>
    <phoneticPr fontId="0" type="noConversion"/>
  </si>
  <si>
    <t>A-1-1-144</t>
    <phoneticPr fontId="0" type="noConversion"/>
  </si>
  <si>
    <t>A-1-1-160</t>
    <phoneticPr fontId="0" type="noConversion"/>
  </si>
  <si>
    <t>B-2-2-33</t>
    <phoneticPr fontId="0" type="noConversion"/>
  </si>
  <si>
    <t>B-2-2-63</t>
    <phoneticPr fontId="0" type="noConversion"/>
  </si>
  <si>
    <t>C-1-1-168</t>
    <phoneticPr fontId="0" type="noConversion"/>
  </si>
  <si>
    <t>D-1-1-15</t>
    <phoneticPr fontId="0" type="noConversion"/>
  </si>
  <si>
    <t>OJAL</t>
    <phoneticPr fontId="0" type="noConversion"/>
  </si>
  <si>
    <t>B-2-1-8</t>
    <phoneticPr fontId="0" type="noConversion"/>
  </si>
  <si>
    <t>A-1-1-23</t>
    <phoneticPr fontId="0" type="noConversion"/>
  </si>
  <si>
    <t>A-1-1-155</t>
    <phoneticPr fontId="0" type="noConversion"/>
  </si>
  <si>
    <t>B-2-2-98</t>
    <phoneticPr fontId="0" type="noConversion"/>
  </si>
  <si>
    <t>B-1-1-51</t>
    <phoneticPr fontId="0" type="noConversion"/>
  </si>
  <si>
    <t>A-1-1-140</t>
    <phoneticPr fontId="0" type="noConversion"/>
  </si>
  <si>
    <t>B-1-1-37</t>
    <phoneticPr fontId="0" type="noConversion"/>
  </si>
  <si>
    <t>B-2-2-123</t>
    <phoneticPr fontId="0" type="noConversion"/>
  </si>
  <si>
    <t>B-2-2-103</t>
    <phoneticPr fontId="0" type="noConversion"/>
  </si>
  <si>
    <t>A-1-1-87</t>
    <phoneticPr fontId="0" type="noConversion"/>
  </si>
  <si>
    <t>A-1-1-41</t>
    <phoneticPr fontId="0" type="noConversion"/>
  </si>
  <si>
    <t>B-1-1-27</t>
    <phoneticPr fontId="0" type="noConversion"/>
  </si>
  <si>
    <t>A-1-1-178</t>
    <phoneticPr fontId="0" type="noConversion"/>
  </si>
  <si>
    <t>A-1-1-45</t>
    <phoneticPr fontId="0" type="noConversion"/>
  </si>
  <si>
    <t>B-2-2-4</t>
    <phoneticPr fontId="0" type="noConversion"/>
  </si>
  <si>
    <t>A-1-1-47</t>
    <phoneticPr fontId="0" type="noConversion"/>
  </si>
  <si>
    <t>A-1-1-119</t>
    <phoneticPr fontId="0" type="noConversion"/>
  </si>
  <si>
    <t>A-1-1-111</t>
    <phoneticPr fontId="0" type="noConversion"/>
  </si>
  <si>
    <t>B-2-2-12</t>
    <phoneticPr fontId="0" type="noConversion"/>
  </si>
  <si>
    <t>B-2-2-89</t>
    <phoneticPr fontId="0" type="noConversion"/>
  </si>
  <si>
    <t>A-1-1-95</t>
    <phoneticPr fontId="0" type="noConversion"/>
  </si>
  <si>
    <t>LINEA 7
WAL-MART
NB11100001902</t>
    <phoneticPr fontId="0" type="noConversion"/>
  </si>
  <si>
    <t>B-1-1-88</t>
    <phoneticPr fontId="0" type="noConversion"/>
  </si>
  <si>
    <t>B</t>
    <phoneticPr fontId="0" type="noConversion"/>
  </si>
  <si>
    <t>21/04/2021</t>
    <phoneticPr fontId="0" type="noConversion"/>
  </si>
  <si>
    <t>C-1-1-34</t>
    <phoneticPr fontId="0" type="noConversion"/>
  </si>
  <si>
    <t>C</t>
    <phoneticPr fontId="0" type="noConversion"/>
  </si>
  <si>
    <t>B-1-1-186</t>
    <phoneticPr fontId="0" type="noConversion"/>
  </si>
  <si>
    <t>B</t>
    <phoneticPr fontId="0" type="noConversion"/>
  </si>
  <si>
    <t>B-2-2-1</t>
    <phoneticPr fontId="0" type="noConversion"/>
  </si>
  <si>
    <t>B-1-1-71</t>
    <phoneticPr fontId="0" type="noConversion"/>
  </si>
  <si>
    <t>B-1-1-39</t>
    <phoneticPr fontId="0" type="noConversion"/>
  </si>
  <si>
    <t>C-1-3-23</t>
    <phoneticPr fontId="0" type="noConversion"/>
  </si>
  <si>
    <t>A-1-1-108</t>
    <phoneticPr fontId="0" type="noConversion"/>
  </si>
  <si>
    <t>A</t>
    <phoneticPr fontId="0" type="noConversion"/>
  </si>
  <si>
    <t>C-1-1-157</t>
    <phoneticPr fontId="0" type="noConversion"/>
  </si>
  <si>
    <t>B-2-2-102</t>
    <phoneticPr fontId="0" type="noConversion"/>
  </si>
  <si>
    <t>C-1-1-145</t>
    <phoneticPr fontId="0" type="noConversion"/>
  </si>
  <si>
    <t>B-2-2-61</t>
    <phoneticPr fontId="0" type="noConversion"/>
  </si>
  <si>
    <t>B-2-2-69</t>
    <phoneticPr fontId="0" type="noConversion"/>
  </si>
  <si>
    <t>B-2-2-40</t>
    <phoneticPr fontId="0" type="noConversion"/>
  </si>
  <si>
    <t>B-2-2-46</t>
    <phoneticPr fontId="0" type="noConversion"/>
  </si>
  <si>
    <t>B-1-1-193</t>
    <phoneticPr fontId="0" type="noConversion"/>
  </si>
  <si>
    <t>B-2-2-80</t>
    <phoneticPr fontId="0" type="noConversion"/>
  </si>
  <si>
    <t>B-2-2-73</t>
    <phoneticPr fontId="0" type="noConversion"/>
  </si>
  <si>
    <t>B-1-1-67</t>
    <phoneticPr fontId="0" type="noConversion"/>
  </si>
  <si>
    <t>C-1-1-189</t>
    <phoneticPr fontId="0" type="noConversion"/>
  </si>
  <si>
    <t>B-1-1-34</t>
    <phoneticPr fontId="0" type="noConversion"/>
  </si>
  <si>
    <t>C-1-3-48</t>
    <phoneticPr fontId="0" type="noConversion"/>
  </si>
  <si>
    <t>A-1-1-104</t>
    <phoneticPr fontId="0" type="noConversion"/>
  </si>
  <si>
    <t>C-1-3-21</t>
    <phoneticPr fontId="0" type="noConversion"/>
  </si>
  <si>
    <t>C-1-1-174</t>
    <phoneticPr fontId="0" type="noConversion"/>
  </si>
  <si>
    <t>C-1-1-155</t>
    <phoneticPr fontId="0" type="noConversion"/>
  </si>
  <si>
    <t>B-1-1-29</t>
    <phoneticPr fontId="0" type="noConversion"/>
  </si>
  <si>
    <t>B-2-2-18</t>
    <phoneticPr fontId="0" type="noConversion"/>
  </si>
  <si>
    <t>B-2-2-65</t>
    <phoneticPr fontId="0" type="noConversion"/>
  </si>
  <si>
    <t>B-2-2-51</t>
    <phoneticPr fontId="0" type="noConversion"/>
  </si>
  <si>
    <t>C-1-1-5</t>
    <phoneticPr fontId="0" type="noConversion"/>
  </si>
  <si>
    <t>C-1-1-7</t>
    <phoneticPr fontId="0" type="noConversion"/>
  </si>
  <si>
    <t>C</t>
    <phoneticPr fontId="0" type="noConversion"/>
  </si>
  <si>
    <t>B-1-1-40</t>
    <phoneticPr fontId="0" type="noConversion"/>
  </si>
  <si>
    <t>LINEA 8
WAL-MART
NB11100001902</t>
    <phoneticPr fontId="0" type="noConversion"/>
  </si>
  <si>
    <t>B-2-2-112</t>
    <phoneticPr fontId="0" type="noConversion"/>
  </si>
  <si>
    <t>B</t>
    <phoneticPr fontId="0" type="noConversion"/>
  </si>
  <si>
    <t>B-1-1-6</t>
    <phoneticPr fontId="0" type="noConversion"/>
  </si>
  <si>
    <t>B-2-2-11</t>
    <phoneticPr fontId="0" type="noConversion"/>
  </si>
  <si>
    <t>B-1-1-26</t>
    <phoneticPr fontId="0" type="noConversion"/>
  </si>
  <si>
    <t>C-1-1-119</t>
    <phoneticPr fontId="0" type="noConversion"/>
  </si>
  <si>
    <t>C-1-1-120</t>
    <phoneticPr fontId="0" type="noConversion"/>
  </si>
  <si>
    <t>C</t>
    <phoneticPr fontId="0" type="noConversion"/>
  </si>
  <si>
    <t>B-1-1-7</t>
    <phoneticPr fontId="0" type="noConversion"/>
  </si>
  <si>
    <t>C-1-1-63</t>
    <phoneticPr fontId="0" type="noConversion"/>
  </si>
  <si>
    <t>C-1-3-9</t>
    <phoneticPr fontId="0" type="noConversion"/>
  </si>
  <si>
    <t>A-1-1-44</t>
    <phoneticPr fontId="0" type="noConversion"/>
  </si>
  <si>
    <t>C-1-3-42</t>
    <phoneticPr fontId="0" type="noConversion"/>
  </si>
  <si>
    <t>B-2-2-111</t>
    <phoneticPr fontId="0" type="noConversion"/>
  </si>
  <si>
    <t>C-1-1-106</t>
    <phoneticPr fontId="0" type="noConversion"/>
  </si>
  <si>
    <t>B-1-1-82</t>
    <phoneticPr fontId="0" type="noConversion"/>
  </si>
  <si>
    <t>B-2-2-3</t>
    <phoneticPr fontId="0" type="noConversion"/>
  </si>
  <si>
    <t>B-2-2-48</t>
    <phoneticPr fontId="0" type="noConversion"/>
  </si>
  <si>
    <t>C-1-1-29</t>
    <phoneticPr fontId="0" type="noConversion"/>
  </si>
  <si>
    <t>C</t>
    <phoneticPr fontId="0" type="noConversion"/>
  </si>
  <si>
    <t>B-1-1-81</t>
    <phoneticPr fontId="0" type="noConversion"/>
  </si>
  <si>
    <t>B</t>
    <phoneticPr fontId="0" type="noConversion"/>
  </si>
  <si>
    <t>B-2-2-116</t>
    <phoneticPr fontId="0" type="noConversion"/>
  </si>
  <si>
    <t>C-1-3-17</t>
    <phoneticPr fontId="0" type="noConversion"/>
  </si>
  <si>
    <t>B-2-2-84</t>
    <phoneticPr fontId="0" type="noConversion"/>
  </si>
  <si>
    <t>B-1-1-38</t>
    <phoneticPr fontId="0" type="noConversion"/>
  </si>
  <si>
    <t>C-1-1-151</t>
    <phoneticPr fontId="0" type="noConversion"/>
  </si>
  <si>
    <t>B-1-1-4</t>
    <phoneticPr fontId="0" type="noConversion"/>
  </si>
  <si>
    <t>B</t>
    <phoneticPr fontId="0" type="noConversion"/>
  </si>
  <si>
    <t>B-1-1-14</t>
    <phoneticPr fontId="0" type="noConversion"/>
  </si>
  <si>
    <t>C-1-1-104</t>
    <phoneticPr fontId="0" type="noConversion"/>
  </si>
  <si>
    <t>C</t>
    <phoneticPr fontId="0" type="noConversion"/>
  </si>
  <si>
    <t>C-1-3-39</t>
    <phoneticPr fontId="0" type="noConversion"/>
  </si>
  <si>
    <t>A-1-1-138</t>
    <phoneticPr fontId="0" type="noConversion"/>
  </si>
  <si>
    <t>A</t>
    <phoneticPr fontId="0" type="noConversion"/>
  </si>
  <si>
    <t>C-1-3-10</t>
    <phoneticPr fontId="0" type="noConversion"/>
  </si>
  <si>
    <t>B-2-2-76</t>
    <phoneticPr fontId="0" type="noConversion"/>
  </si>
  <si>
    <t>B</t>
    <phoneticPr fontId="0" type="noConversion"/>
  </si>
  <si>
    <t>C-1-1-124</t>
    <phoneticPr fontId="0" type="noConversion"/>
  </si>
  <si>
    <t>B-1-1-75</t>
    <phoneticPr fontId="0" type="noConversion"/>
  </si>
  <si>
    <t>B-2-2-7</t>
    <phoneticPr fontId="0" type="noConversion"/>
  </si>
  <si>
    <t>B-2-2-2</t>
    <phoneticPr fontId="0" type="noConversion"/>
  </si>
  <si>
    <t>C-1-1-2</t>
    <phoneticPr fontId="0" type="noConversion"/>
  </si>
  <si>
    <t>B-1-1-78</t>
    <phoneticPr fontId="0" type="noConversion"/>
  </si>
  <si>
    <t>LINEA 9
WAL-MART
TT32100028566</t>
    <phoneticPr fontId="0" type="noConversion"/>
  </si>
  <si>
    <t>B-2-2-121</t>
    <phoneticPr fontId="0" type="noConversion"/>
  </si>
  <si>
    <t>A-1-1-180</t>
    <phoneticPr fontId="0" type="noConversion"/>
  </si>
  <si>
    <t>A</t>
    <phoneticPr fontId="0" type="noConversion"/>
  </si>
  <si>
    <t>B-2-2-107</t>
    <phoneticPr fontId="0" type="noConversion"/>
  </si>
  <si>
    <t>A-1-1-139</t>
    <phoneticPr fontId="0" type="noConversion"/>
  </si>
  <si>
    <t>A-1-1-146</t>
    <phoneticPr fontId="0" type="noConversion"/>
  </si>
  <si>
    <t>A-1-1-152</t>
    <phoneticPr fontId="0" type="noConversion"/>
  </si>
  <si>
    <t>B-1-1-182</t>
    <phoneticPr fontId="0" type="noConversion"/>
  </si>
  <si>
    <t>C-1-1-66</t>
    <phoneticPr fontId="0" type="noConversion"/>
  </si>
  <si>
    <t>B-1-1-30</t>
    <phoneticPr fontId="0" type="noConversion"/>
  </si>
  <si>
    <t>A-1-1-75</t>
    <phoneticPr fontId="0" type="noConversion"/>
  </si>
  <si>
    <t>D-1-1-16</t>
    <phoneticPr fontId="0" type="noConversion"/>
  </si>
  <si>
    <t>B-2-1-5</t>
    <phoneticPr fontId="0" type="noConversion"/>
  </si>
  <si>
    <t>A-1-1-53</t>
    <phoneticPr fontId="0" type="noConversion"/>
  </si>
  <si>
    <t>A-1-1-181</t>
    <phoneticPr fontId="0" type="noConversion"/>
  </si>
  <si>
    <t>A-1-1-151</t>
    <phoneticPr fontId="0" type="noConversion"/>
  </si>
  <si>
    <t>A</t>
    <phoneticPr fontId="0" type="noConversion"/>
  </si>
  <si>
    <t>B-2-2-125</t>
    <phoneticPr fontId="0" type="noConversion"/>
  </si>
  <si>
    <t>B-2-2-79</t>
    <phoneticPr fontId="0" type="noConversion"/>
  </si>
  <si>
    <t>B-2-2-55</t>
    <phoneticPr fontId="0" type="noConversion"/>
  </si>
  <si>
    <t>B-2-2-38</t>
    <phoneticPr fontId="0" type="noConversion"/>
  </si>
  <si>
    <t>B-2-2-81</t>
    <phoneticPr fontId="0" type="noConversion"/>
  </si>
  <si>
    <t>B-2-2-34</t>
    <phoneticPr fontId="0" type="noConversion"/>
  </si>
  <si>
    <t>B-2-2-5</t>
    <phoneticPr fontId="0" type="noConversion"/>
  </si>
  <si>
    <t>A-1-1-7</t>
    <phoneticPr fontId="0" type="noConversion"/>
  </si>
  <si>
    <t>A-1-1-66</t>
    <phoneticPr fontId="0" type="noConversion"/>
  </si>
  <si>
    <t>B-1-1-105</t>
    <phoneticPr fontId="0" type="noConversion"/>
  </si>
  <si>
    <t>A-1-1-98</t>
    <phoneticPr fontId="0" type="noConversion"/>
  </si>
  <si>
    <t>A-1-1-64</t>
    <phoneticPr fontId="0" type="noConversion"/>
  </si>
  <si>
    <t>A-1-1-54</t>
    <phoneticPr fontId="0" type="noConversion"/>
  </si>
  <si>
    <t>B-2-2-50</t>
    <phoneticPr fontId="0" type="noConversion"/>
  </si>
  <si>
    <t>A-1-1-60</t>
    <phoneticPr fontId="0" type="noConversion"/>
  </si>
  <si>
    <t>C-1-1-109</t>
    <phoneticPr fontId="0" type="noConversion"/>
  </si>
  <si>
    <t>C-1-1-122</t>
    <phoneticPr fontId="0" type="noConversion"/>
  </si>
  <si>
    <t>B-2-2-22</t>
    <phoneticPr fontId="0" type="noConversion"/>
  </si>
  <si>
    <t>B-2-2-88</t>
    <phoneticPr fontId="0" type="noConversion"/>
  </si>
  <si>
    <t>B</t>
    <phoneticPr fontId="0" type="noConversion"/>
  </si>
  <si>
    <t>B-1-1-93</t>
    <phoneticPr fontId="0" type="noConversion"/>
  </si>
  <si>
    <t>C-1-1-187</t>
    <phoneticPr fontId="0" type="noConversion"/>
  </si>
  <si>
    <t>D-1-1-6</t>
    <phoneticPr fontId="0" type="noConversion"/>
  </si>
  <si>
    <t>LINEA 10
WAL-MART
NB11100001902</t>
    <phoneticPr fontId="0" type="noConversion"/>
  </si>
  <si>
    <t>B-1-1-15</t>
    <phoneticPr fontId="0" type="noConversion"/>
  </si>
  <si>
    <t>C-1-1-100</t>
    <phoneticPr fontId="0" type="noConversion"/>
  </si>
  <si>
    <t>B-1-1-138</t>
    <phoneticPr fontId="0" type="noConversion"/>
  </si>
  <si>
    <t>B-1-1-42</t>
    <phoneticPr fontId="0" type="noConversion"/>
  </si>
  <si>
    <t>B-2-2-122</t>
    <phoneticPr fontId="0" type="noConversion"/>
  </si>
  <si>
    <t>B-1-1-83</t>
    <phoneticPr fontId="0" type="noConversion"/>
  </si>
  <si>
    <t>B-1-1-63</t>
    <phoneticPr fontId="0" type="noConversion"/>
  </si>
  <si>
    <t>C-1-1-180</t>
    <phoneticPr fontId="0" type="noConversion"/>
  </si>
  <si>
    <t>C-1-3-38</t>
    <phoneticPr fontId="0" type="noConversion"/>
  </si>
  <si>
    <t>C-1-3-46</t>
    <phoneticPr fontId="0" type="noConversion"/>
  </si>
  <si>
    <t>C-1-1-179</t>
    <phoneticPr fontId="0" type="noConversion"/>
  </si>
  <si>
    <t>C-1-1-147</t>
    <phoneticPr fontId="0" type="noConversion"/>
  </si>
  <si>
    <t>C-1-1-16</t>
    <phoneticPr fontId="0" type="noConversion"/>
  </si>
  <si>
    <t>B-2-2-100</t>
    <phoneticPr fontId="0" type="noConversion"/>
  </si>
  <si>
    <t>B-1-1-79</t>
    <phoneticPr fontId="0" type="noConversion"/>
  </si>
  <si>
    <t>A-1-1-109</t>
    <phoneticPr fontId="0" type="noConversion"/>
  </si>
  <si>
    <t>A</t>
    <phoneticPr fontId="0" type="noConversion"/>
  </si>
  <si>
    <t>B-2-2-44</t>
    <phoneticPr fontId="0" type="noConversion"/>
  </si>
  <si>
    <t>B-2-2-43</t>
    <phoneticPr fontId="0" type="noConversion"/>
  </si>
  <si>
    <t>B-2-2-95</t>
    <phoneticPr fontId="0" type="noConversion"/>
  </si>
  <si>
    <t>B</t>
    <phoneticPr fontId="0" type="noConversion"/>
  </si>
  <si>
    <t>C-1-1-177</t>
    <phoneticPr fontId="0" type="noConversion"/>
  </si>
  <si>
    <t>B-1-1-10</t>
    <phoneticPr fontId="0" type="noConversion"/>
  </si>
  <si>
    <t>B-1-1-149</t>
    <phoneticPr fontId="0" type="noConversion"/>
  </si>
  <si>
    <t>B-1-1-133</t>
    <phoneticPr fontId="0" type="noConversion"/>
  </si>
  <si>
    <t>C-1-1-118</t>
    <phoneticPr fontId="0" type="noConversion"/>
  </si>
  <si>
    <t>C-1-1-146</t>
    <phoneticPr fontId="0" type="noConversion"/>
  </si>
  <si>
    <t>C-1-3-34</t>
    <phoneticPr fontId="0" type="noConversion"/>
  </si>
  <si>
    <t>C-1-3-47</t>
    <phoneticPr fontId="0" type="noConversion"/>
  </si>
  <si>
    <t>C-1-1-184</t>
    <phoneticPr fontId="0" type="noConversion"/>
  </si>
  <si>
    <t>B-2-2-6</t>
    <phoneticPr fontId="0" type="noConversion"/>
  </si>
  <si>
    <t>B-1-1-19</t>
    <phoneticPr fontId="0" type="noConversion"/>
  </si>
  <si>
    <t>B-1-1-62</t>
    <phoneticPr fontId="0" type="noConversion"/>
  </si>
  <si>
    <t>B-2-2-23</t>
    <phoneticPr fontId="0" type="noConversion"/>
  </si>
  <si>
    <t>A-1-1-110</t>
    <phoneticPr fontId="0" type="noConversion"/>
  </si>
  <si>
    <t>B-2-2-29</t>
    <phoneticPr fontId="0" type="noConversion"/>
  </si>
  <si>
    <t>B-1-1-97</t>
    <phoneticPr fontId="0" type="noConversion"/>
  </si>
  <si>
    <t>LINEA 11
WAL-MART
TT32100028566</t>
    <phoneticPr fontId="0" type="noConversion"/>
  </si>
  <si>
    <t>B-1-1-24</t>
    <phoneticPr fontId="0" type="noConversion"/>
  </si>
  <si>
    <t>C-1-1-13</t>
    <phoneticPr fontId="0" type="noConversion"/>
  </si>
  <si>
    <t>B-1-1-23</t>
    <phoneticPr fontId="0" type="noConversion"/>
  </si>
  <si>
    <t>B-2-2-16</t>
    <phoneticPr fontId="0" type="noConversion"/>
  </si>
  <si>
    <t>B-2-2-117</t>
    <phoneticPr fontId="0" type="noConversion"/>
  </si>
  <si>
    <t>B-1-1-50</t>
    <phoneticPr fontId="0" type="noConversion"/>
  </si>
  <si>
    <t>B-1-1-52</t>
    <phoneticPr fontId="0" type="noConversion"/>
  </si>
  <si>
    <t>C-1-1-135</t>
    <phoneticPr fontId="0" type="noConversion"/>
  </si>
  <si>
    <t>C-1-3-54</t>
    <phoneticPr fontId="0" type="noConversion"/>
  </si>
  <si>
    <t>C-1-3-58</t>
    <phoneticPr fontId="0" type="noConversion"/>
  </si>
  <si>
    <t>C-1-1-182</t>
    <phoneticPr fontId="0" type="noConversion"/>
  </si>
  <si>
    <t>B-1-1-55</t>
    <phoneticPr fontId="0" type="noConversion"/>
  </si>
  <si>
    <t>C-1-1-160</t>
    <phoneticPr fontId="0" type="noConversion"/>
  </si>
  <si>
    <t>B-2-2-128</t>
    <phoneticPr fontId="0" type="noConversion"/>
  </si>
  <si>
    <t>A-1-1-1</t>
    <phoneticPr fontId="0" type="noConversion"/>
  </si>
  <si>
    <t>B-2-2-35</t>
    <phoneticPr fontId="0" type="noConversion"/>
  </si>
  <si>
    <t>C-1-1-138</t>
    <phoneticPr fontId="0" type="noConversion"/>
  </si>
  <si>
    <t>B-2-2-17</t>
    <phoneticPr fontId="0" type="noConversion"/>
  </si>
  <si>
    <t>B-2-2-9</t>
    <phoneticPr fontId="0" type="noConversion"/>
  </si>
  <si>
    <t>C-1-1-185</t>
    <phoneticPr fontId="0" type="noConversion"/>
  </si>
  <si>
    <t>B-2-2-31</t>
    <phoneticPr fontId="0" type="noConversion"/>
  </si>
  <si>
    <t>B-2-2-82</t>
    <phoneticPr fontId="0" type="noConversion"/>
  </si>
  <si>
    <t>B-1-1-35</t>
    <phoneticPr fontId="0" type="noConversion"/>
  </si>
  <si>
    <t>C-1-1-173</t>
    <phoneticPr fontId="0" type="noConversion"/>
  </si>
  <si>
    <t>B-1-1-44</t>
    <phoneticPr fontId="0" type="noConversion"/>
  </si>
  <si>
    <t>C-1-1-27</t>
    <phoneticPr fontId="0" type="noConversion"/>
  </si>
  <si>
    <t>C-1-3-29</t>
    <phoneticPr fontId="0" type="noConversion"/>
  </si>
  <si>
    <t>C-1-3-44</t>
    <phoneticPr fontId="0" type="noConversion"/>
  </si>
  <si>
    <t>C-1-1-115</t>
    <phoneticPr fontId="0" type="noConversion"/>
  </si>
  <si>
    <t>B-1-1-11</t>
    <phoneticPr fontId="0" type="noConversion"/>
  </si>
  <si>
    <t>C-1-1-107</t>
    <phoneticPr fontId="0" type="noConversion"/>
  </si>
  <si>
    <t>B-1-1-22</t>
    <phoneticPr fontId="0" type="noConversion"/>
  </si>
  <si>
    <t>B-2-2-87</t>
    <phoneticPr fontId="0" type="noConversion"/>
  </si>
  <si>
    <t>B-2-2-36</t>
    <phoneticPr fontId="0" type="noConversion"/>
  </si>
  <si>
    <t>A-1-1-29</t>
    <phoneticPr fontId="0" type="noConversion"/>
  </si>
  <si>
    <t>B-1-1-48</t>
    <phoneticPr fontId="0" type="noConversion"/>
  </si>
  <si>
    <t>C-1-1-11</t>
    <phoneticPr fontId="0" type="noConversion"/>
  </si>
  <si>
    <t>LINEA 12
WAL-MART
NB11100001902</t>
    <phoneticPr fontId="0" type="noConversion"/>
  </si>
  <si>
    <t>B-1-1-8</t>
    <phoneticPr fontId="0" type="noConversion"/>
  </si>
  <si>
    <t>B</t>
    <phoneticPr fontId="0" type="noConversion"/>
  </si>
  <si>
    <t>C-1-1-64</t>
    <phoneticPr fontId="0" type="noConversion"/>
  </si>
  <si>
    <t>A-1-1-12</t>
    <phoneticPr fontId="0" type="noConversion"/>
  </si>
  <si>
    <t>B-2-2-37</t>
    <phoneticPr fontId="0" type="noConversion"/>
  </si>
  <si>
    <t>B-2-2-119</t>
    <phoneticPr fontId="0" type="noConversion"/>
  </si>
  <si>
    <t>B-2-2-42</t>
    <phoneticPr fontId="0" type="noConversion"/>
  </si>
  <si>
    <t>B-1-1-76</t>
    <phoneticPr fontId="0" type="noConversion"/>
  </si>
  <si>
    <t>C-1-1-140</t>
    <phoneticPr fontId="0" type="noConversion"/>
  </si>
  <si>
    <t>C-1-3-51</t>
    <phoneticPr fontId="0" type="noConversion"/>
  </si>
  <si>
    <t>C-1-3-57</t>
    <phoneticPr fontId="0" type="noConversion"/>
  </si>
  <si>
    <t>C-1-1-110</t>
    <phoneticPr fontId="0" type="noConversion"/>
  </si>
  <si>
    <t>C</t>
    <phoneticPr fontId="0" type="noConversion"/>
  </si>
  <si>
    <t>B-1-1-58</t>
    <phoneticPr fontId="0" type="noConversion"/>
  </si>
  <si>
    <t>B-2-2-8</t>
    <phoneticPr fontId="0" type="noConversion"/>
  </si>
  <si>
    <t>B</t>
    <phoneticPr fontId="0" type="noConversion"/>
  </si>
  <si>
    <t>C-1-1-113</t>
    <phoneticPr fontId="0" type="noConversion"/>
  </si>
  <si>
    <t>B-1-1-90</t>
    <phoneticPr fontId="0" type="noConversion"/>
  </si>
  <si>
    <t>B-1-1-204</t>
    <phoneticPr fontId="0" type="noConversion"/>
  </si>
  <si>
    <t>B-2-2-58</t>
    <phoneticPr fontId="0" type="noConversion"/>
  </si>
  <si>
    <t>B-2-2-109</t>
    <phoneticPr fontId="0" type="noConversion"/>
  </si>
  <si>
    <t>B-2-2-83</t>
    <phoneticPr fontId="0" type="noConversion"/>
  </si>
  <si>
    <t>B-1-1-31</t>
    <phoneticPr fontId="0" type="noConversion"/>
  </si>
  <si>
    <t>B-2-2-53</t>
    <phoneticPr fontId="0" type="noConversion"/>
  </si>
  <si>
    <t>B-2-2-94</t>
    <phoneticPr fontId="0" type="noConversion"/>
  </si>
  <si>
    <t>B-1-1-92</t>
    <phoneticPr fontId="0" type="noConversion"/>
  </si>
  <si>
    <t>C-1-1-152</t>
    <phoneticPr fontId="0" type="noConversion"/>
  </si>
  <si>
    <t>C-1-1-144</t>
    <phoneticPr fontId="0" type="noConversion"/>
  </si>
  <si>
    <t>C-1-1-60</t>
    <phoneticPr fontId="0" type="noConversion"/>
  </si>
  <si>
    <t>C-1-3-49</t>
    <phoneticPr fontId="0" type="noConversion"/>
  </si>
  <si>
    <t>C-1-3-43</t>
    <phoneticPr fontId="0" type="noConversion"/>
  </si>
  <si>
    <t>C-1-1-105</t>
    <phoneticPr fontId="0" type="noConversion"/>
  </si>
  <si>
    <t>B-1-1-36</t>
    <phoneticPr fontId="0" type="noConversion"/>
  </si>
  <si>
    <t>B-1-1-84</t>
    <phoneticPr fontId="0" type="noConversion"/>
  </si>
  <si>
    <t>B-2-2-129</t>
    <phoneticPr fontId="0" type="noConversion"/>
  </si>
  <si>
    <t>B-2-2-52</t>
    <phoneticPr fontId="0" type="noConversion"/>
  </si>
  <si>
    <t>A-1-1-99</t>
    <phoneticPr fontId="0" type="noConversion"/>
  </si>
  <si>
    <t>C-1-1-25</t>
    <phoneticPr fontId="0" type="noConversion"/>
  </si>
  <si>
    <t>B-1-1-70</t>
    <phoneticPr fontId="0" type="noConversion"/>
  </si>
  <si>
    <t>MAQUINAS EN EXISTENCIA LINEA 1</t>
  </si>
  <si>
    <t>MAQUINARIA GENERAL SEMANA 3 Y 4 DE ABRIL</t>
  </si>
  <si>
    <t>COMPARATIVA MENSUAL</t>
  </si>
  <si>
    <t>MAQUINARIA GENERAL SEMANA 3 Y 4 DE MARZO</t>
  </si>
  <si>
    <t>MAQUINARIA GENERAL SEMANA 1 Y 2 DE ABRIL</t>
  </si>
  <si>
    <t>B</t>
    <phoneticPr fontId="58" type="noConversion"/>
  </si>
  <si>
    <t>C</t>
    <phoneticPr fontId="58" type="noConversion"/>
  </si>
  <si>
    <t>A</t>
    <phoneticPr fontId="58" type="noConversion"/>
  </si>
  <si>
    <t>B</t>
    <phoneticPr fontId="58" type="noConversion"/>
  </si>
  <si>
    <t>ATRAQUE</t>
    <phoneticPr fontId="0" type="noConversion"/>
  </si>
  <si>
    <t>C</t>
    <phoneticPr fontId="0" type="noConversion"/>
  </si>
  <si>
    <t>05/04/2021</t>
    <phoneticPr fontId="0" type="noConversion"/>
  </si>
  <si>
    <t>1B</t>
    <phoneticPr fontId="58" type="noConversion"/>
  </si>
  <si>
    <t>19/04/2021</t>
    <phoneticPr fontId="0" type="noConversion"/>
  </si>
  <si>
    <t>B-1-1-190</t>
    <phoneticPr fontId="58" type="noConversion"/>
  </si>
  <si>
    <t>B-2-2-30</t>
    <phoneticPr fontId="58" type="noConversion"/>
  </si>
  <si>
    <t>B-2-2-85</t>
    <phoneticPr fontId="58" type="noConversion"/>
  </si>
  <si>
    <t>A-1-1-156</t>
    <phoneticPr fontId="58" type="noConversion"/>
  </si>
  <si>
    <t>A-1-1-141</t>
    <phoneticPr fontId="58" type="noConversion"/>
  </si>
  <si>
    <t>A-1-1-173</t>
    <phoneticPr fontId="58" type="noConversion"/>
  </si>
  <si>
    <t>A-1-1-16</t>
    <phoneticPr fontId="58" type="noConversion"/>
  </si>
  <si>
    <t>B-2-2-115</t>
    <phoneticPr fontId="58" type="noConversion"/>
  </si>
  <si>
    <t>C-1-1-176</t>
    <phoneticPr fontId="58" type="noConversion"/>
  </si>
  <si>
    <t>D-1-1-10</t>
    <phoneticPr fontId="58" type="noConversion"/>
  </si>
  <si>
    <t>B-2-2-130</t>
    <phoneticPr fontId="58" type="noConversion"/>
  </si>
  <si>
    <t>B-2-1-1</t>
    <phoneticPr fontId="58" type="noConversion"/>
  </si>
  <si>
    <t>A-1-1-21</t>
    <phoneticPr fontId="58" type="noConversion"/>
  </si>
  <si>
    <t>A-1-1-148</t>
    <phoneticPr fontId="58" type="noConversion"/>
  </si>
  <si>
    <t>A-1-1-145</t>
    <phoneticPr fontId="58" type="noConversion"/>
  </si>
  <si>
    <t>A-1-1-179</t>
    <phoneticPr fontId="58" type="noConversion"/>
  </si>
  <si>
    <t>B-2-2-108</t>
    <phoneticPr fontId="58" type="noConversion"/>
  </si>
  <si>
    <t>B-1-1-202</t>
    <phoneticPr fontId="58" type="noConversion"/>
  </si>
  <si>
    <t>C-1-1-188</t>
    <phoneticPr fontId="58" type="noConversion"/>
  </si>
  <si>
    <t>B-2-2-90</t>
    <phoneticPr fontId="58" type="noConversion"/>
  </si>
  <si>
    <t>B-1-1-18</t>
    <phoneticPr fontId="58" type="noConversion"/>
  </si>
  <si>
    <t>B-2-2-68</t>
    <phoneticPr fontId="58" type="noConversion"/>
  </si>
  <si>
    <t>C-1-1-136</t>
    <phoneticPr fontId="58" type="noConversion"/>
  </si>
  <si>
    <t>C-1-1-137</t>
    <phoneticPr fontId="58" type="noConversion"/>
  </si>
  <si>
    <t>A-1-1-10</t>
    <phoneticPr fontId="58" type="noConversion"/>
  </si>
  <si>
    <t>A-1-1-11</t>
    <phoneticPr fontId="58" type="noConversion"/>
  </si>
  <si>
    <t>B-2-2-92</t>
    <phoneticPr fontId="58" type="noConversion"/>
  </si>
  <si>
    <t>A-1-1-137</t>
    <phoneticPr fontId="58" type="noConversion"/>
  </si>
  <si>
    <t>A-1-1-154</t>
    <phoneticPr fontId="58" type="noConversion"/>
  </si>
  <si>
    <t>A-4-2-14</t>
    <phoneticPr fontId="58" type="noConversion"/>
  </si>
  <si>
    <t>B-1-1-95</t>
    <phoneticPr fontId="58" type="noConversion"/>
  </si>
  <si>
    <t>A-1-1-112</t>
    <phoneticPr fontId="58" type="noConversion"/>
  </si>
  <si>
    <t>C-1-1-164</t>
    <phoneticPr fontId="58" type="noConversion"/>
  </si>
  <si>
    <t>B-2-2-131</t>
    <phoneticPr fontId="58" type="noConversion"/>
  </si>
  <si>
    <t>B-2-2-72</t>
    <phoneticPr fontId="58" type="noConversion"/>
  </si>
  <si>
    <t>B-1-1-9</t>
    <phoneticPr fontId="58" type="noConversion"/>
  </si>
  <si>
    <t>A-1-1-26</t>
    <phoneticPr fontId="58" type="noConversion"/>
  </si>
  <si>
    <t>B</t>
    <phoneticPr fontId="0" type="noConversion"/>
  </si>
  <si>
    <t>L
01</t>
    <phoneticPr fontId="58" type="noConversion"/>
  </si>
  <si>
    <t>M
02</t>
    <phoneticPr fontId="58" type="noConversion"/>
  </si>
  <si>
    <t>M
03</t>
    <phoneticPr fontId="58" type="noConversion"/>
  </si>
  <si>
    <t>J
04</t>
    <phoneticPr fontId="58" type="noConversion"/>
  </si>
  <si>
    <t>V
05</t>
    <phoneticPr fontId="58" type="noConversion"/>
  </si>
  <si>
    <t>L
08</t>
    <phoneticPr fontId="58" type="noConversion"/>
  </si>
  <si>
    <t>M
09</t>
    <phoneticPr fontId="58" type="noConversion"/>
  </si>
  <si>
    <t>M
10</t>
    <phoneticPr fontId="58" type="noConversion"/>
  </si>
  <si>
    <t>J
11</t>
    <phoneticPr fontId="58" type="noConversion"/>
  </si>
  <si>
    <t>V
12</t>
    <phoneticPr fontId="58" type="noConversion"/>
  </si>
  <si>
    <t>L
15</t>
    <phoneticPr fontId="58" type="noConversion"/>
  </si>
  <si>
    <t>M
16</t>
    <phoneticPr fontId="58" type="noConversion"/>
  </si>
  <si>
    <t>M
17</t>
    <phoneticPr fontId="58" type="noConversion"/>
  </si>
  <si>
    <t>J
18</t>
    <phoneticPr fontId="58" type="noConversion"/>
  </si>
  <si>
    <t>V
19</t>
    <phoneticPr fontId="58" type="noConversion"/>
  </si>
  <si>
    <t>L
22</t>
    <phoneticPr fontId="58" type="noConversion"/>
  </si>
  <si>
    <t>M
23</t>
    <phoneticPr fontId="58" type="noConversion"/>
  </si>
  <si>
    <t>M
24</t>
    <phoneticPr fontId="58" type="noConversion"/>
  </si>
  <si>
    <t>J
25</t>
    <phoneticPr fontId="58" type="noConversion"/>
  </si>
  <si>
    <t>V
26</t>
    <phoneticPr fontId="58" type="noConversion"/>
  </si>
  <si>
    <t>L
29</t>
    <phoneticPr fontId="0" type="noConversion"/>
  </si>
  <si>
    <t>SEMANA 1 Y 2 DE MAYO</t>
  </si>
  <si>
    <t>MAQUINARIA GENERAL SEMANA 3 Y 4 DE MAYO</t>
  </si>
  <si>
    <t>SEMANA 3 Y 4 DE MAYO</t>
  </si>
  <si>
    <t>MAQUINARIA GENERAL SEMANA 1 Y 2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</si>
</sst>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50"/>
      <color theme="1"/>
      <name val="Verdana"/>
      <family val="2"/>
    </font>
    <font>
      <b/>
      <sz val="48"/>
      <color theme="1"/>
      <name val="Verdana"/>
      <family val="2"/>
    </font>
    <font>
      <b/>
      <sz val="38"/>
      <color theme="1"/>
      <name val="Verdana"/>
      <family val="2"/>
    </font>
    <font>
      <b/>
      <sz val="22"/>
      <color theme="1"/>
      <name val="Verdana"/>
      <family val="2"/>
    </font>
    <font>
      <b/>
      <sz val="25"/>
      <color theme="1"/>
      <name val="Verdana"/>
      <family val="2"/>
    </font>
    <font>
      <b/>
      <sz val="28"/>
      <color theme="1"/>
      <name val="Verdana"/>
      <family val="2"/>
    </font>
    <font>
      <b/>
      <sz val="35"/>
      <color theme="1"/>
      <name val="Verdana"/>
      <family val="2"/>
    </font>
    <font>
      <b/>
      <sz val="36"/>
      <color theme="1"/>
      <name val="Verdana"/>
      <family val="2"/>
    </font>
    <font>
      <sz val="43"/>
      <color theme="1"/>
      <name val="Calibri"/>
      <family val="2"/>
      <scheme val="minor"/>
    </font>
    <font>
      <sz val="35"/>
      <color theme="1"/>
      <name val="Verdana"/>
      <family val="2"/>
    </font>
    <font>
      <b/>
      <sz val="27"/>
      <color theme="1"/>
      <name val="Arial"/>
      <family val="2"/>
    </font>
    <font>
      <sz val="34"/>
      <color theme="1"/>
      <name val="Calibri"/>
      <family val="2"/>
      <scheme val="minor"/>
    </font>
    <font>
      <sz val="36"/>
      <color theme="1"/>
      <name val="Verdana"/>
      <family val="2"/>
    </font>
    <font>
      <b/>
      <sz val="36"/>
      <color theme="0"/>
      <name val="Verdana"/>
      <family val="2"/>
    </font>
    <font>
      <sz val="36"/>
      <color theme="1"/>
      <name val="Calibri"/>
      <family val="2"/>
      <scheme val="minor"/>
    </font>
    <font>
      <b/>
      <sz val="30"/>
      <color theme="1"/>
      <name val="Verdana"/>
      <family val="2"/>
    </font>
    <font>
      <b/>
      <sz val="36"/>
      <name val="Calibri"/>
      <family val="2"/>
      <scheme val="minor"/>
    </font>
    <font>
      <sz val="30"/>
      <color theme="1"/>
      <name val="Verdana"/>
      <family val="2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36"/>
      <color theme="0"/>
      <name val="Verdana"/>
      <family val="2"/>
    </font>
    <font>
      <b/>
      <sz val="30"/>
      <name val="Verdana"/>
      <family val="2"/>
    </font>
    <font>
      <b/>
      <sz val="55"/>
      <color theme="1"/>
      <name val="Verdana"/>
      <family val="2"/>
    </font>
    <font>
      <b/>
      <sz val="26"/>
      <color theme="1"/>
      <name val="Verdana"/>
      <family val="2"/>
    </font>
    <font>
      <b/>
      <sz val="18"/>
      <color theme="1"/>
      <name val="Verdana"/>
      <family val="2"/>
    </font>
    <font>
      <sz val="36"/>
      <name val="Verdana"/>
      <family val="2"/>
    </font>
    <font>
      <b/>
      <sz val="30"/>
      <color theme="0"/>
      <name val="Verdana"/>
      <family val="2"/>
    </font>
    <font>
      <b/>
      <sz val="36"/>
      <name val="Verdana"/>
      <family val="2"/>
    </font>
    <font>
      <b/>
      <sz val="36"/>
      <color theme="1"/>
      <name val="Calibri"/>
      <scheme val="minor"/>
    </font>
    <font>
      <b/>
      <sz val="36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30"/>
      <name val="Verdana"/>
      <family val="2"/>
    </font>
    <font>
      <sz val="11"/>
      <name val="Calibri"/>
      <family val="2"/>
      <scheme val="minor"/>
    </font>
    <font>
      <sz val="36"/>
      <name val="Calibri"/>
      <family val="2"/>
      <scheme val="minor"/>
    </font>
    <font>
      <sz val="36"/>
      <color theme="0"/>
      <name val="Calibri"/>
      <family val="2"/>
      <scheme val="minor"/>
    </font>
    <font>
      <sz val="30"/>
      <name val="Calibri"/>
      <family val="2"/>
      <scheme val="minor"/>
    </font>
    <font>
      <b/>
      <sz val="3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mbria"/>
      <scheme val="major"/>
    </font>
    <font>
      <b/>
      <sz val="36"/>
      <color theme="1"/>
      <name val="Cambria"/>
      <family val="2"/>
      <scheme val="major"/>
    </font>
    <font>
      <b/>
      <sz val="36"/>
      <name val="Calibri"/>
      <scheme val="minor"/>
    </font>
    <font>
      <b/>
      <sz val="25"/>
      <color theme="1"/>
      <name val="Calibri"/>
      <scheme val="minor"/>
    </font>
    <font>
      <b/>
      <sz val="36"/>
      <color theme="0"/>
      <name val="Calibri"/>
      <scheme val="minor"/>
    </font>
    <font>
      <b/>
      <sz val="11"/>
      <color theme="0"/>
      <name val="Calibri"/>
      <scheme val="minor"/>
    </font>
    <font>
      <sz val="36"/>
      <color theme="1"/>
      <name val="Calibri"/>
      <scheme val="minor"/>
    </font>
    <font>
      <sz val="36"/>
      <color theme="1"/>
      <name val="Cambria"/>
      <family val="2"/>
      <scheme val="major"/>
    </font>
    <font>
      <sz val="30"/>
      <color theme="0"/>
      <name val="Verdana"/>
      <family val="2"/>
    </font>
    <font>
      <b/>
      <sz val="16"/>
      <color theme="1"/>
      <name val="Calibri"/>
      <family val="2"/>
      <scheme val="minor"/>
    </font>
    <font>
      <b/>
      <sz val="36"/>
      <color theme="1"/>
      <name val="Cambria"/>
      <family val="1"/>
      <scheme val="major"/>
    </font>
    <font>
      <sz val="36"/>
      <color theme="1"/>
      <name val="Cambria"/>
      <family val="1"/>
      <scheme val="major"/>
    </font>
    <font>
      <sz val="20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9">
    <xf numFmtId="0" fontId="0" fillId="0" borderId="0" xfId="0"/>
    <xf numFmtId="0" fontId="4" fillId="2" borderId="0" xfId="0" applyFont="1" applyFill="1" applyBorder="1" applyAlignment="1">
      <alignment horizontal="center" vertical="top" wrapText="1"/>
    </xf>
    <xf numFmtId="0" fontId="8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vertical="center" wrapText="1"/>
    </xf>
    <xf numFmtId="0" fontId="10" fillId="0" borderId="4" xfId="0" applyFont="1" applyBorder="1" applyAlignment="1"/>
    <xf numFmtId="0" fontId="10" fillId="0" borderId="5" xfId="0" applyFont="1" applyBorder="1" applyAlignment="1"/>
    <xf numFmtId="0" fontId="10" fillId="0" borderId="4" xfId="0" applyFont="1" applyBorder="1"/>
    <xf numFmtId="49" fontId="10" fillId="0" borderId="5" xfId="0" applyNumberFormat="1" applyFont="1" applyBorder="1"/>
    <xf numFmtId="49" fontId="10" fillId="0" borderId="4" xfId="0" applyNumberFormat="1" applyFont="1" applyBorder="1"/>
    <xf numFmtId="49" fontId="10" fillId="0" borderId="6" xfId="0" applyNumberFormat="1" applyFont="1" applyBorder="1"/>
    <xf numFmtId="49" fontId="10" fillId="0" borderId="0" xfId="0" applyNumberFormat="1" applyFont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9" fillId="0" borderId="7" xfId="0" applyFont="1" applyBorder="1" applyAlignment="1"/>
    <xf numFmtId="0" fontId="8" fillId="0" borderId="7" xfId="0" applyFont="1" applyBorder="1"/>
    <xf numFmtId="0" fontId="8" fillId="0" borderId="0" xfId="0" applyFont="1" applyBorder="1"/>
    <xf numFmtId="0" fontId="8" fillId="0" borderId="8" xfId="0" applyFont="1" applyBorder="1"/>
    <xf numFmtId="0" fontId="15" fillId="0" borderId="1" xfId="0" applyFont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/>
    </xf>
    <xf numFmtId="0" fontId="17" fillId="0" borderId="0" xfId="0" applyFont="1"/>
    <xf numFmtId="0" fontId="12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8" fillId="0" borderId="9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0" fillId="0" borderId="9" xfId="0" applyFont="1" applyFill="1" applyBorder="1"/>
    <xf numFmtId="0" fontId="18" fillId="4" borderId="9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/>
    </xf>
    <xf numFmtId="0" fontId="17" fillId="0" borderId="9" xfId="0" applyFont="1" applyBorder="1" applyAlignment="1">
      <alignment horizontal="center" vertical="center"/>
    </xf>
    <xf numFmtId="0" fontId="22" fillId="0" borderId="0" xfId="0" applyFont="1" applyBorder="1"/>
    <xf numFmtId="0" fontId="23" fillId="0" borderId="0" xfId="0" applyFont="1"/>
    <xf numFmtId="0" fontId="17" fillId="0" borderId="9" xfId="0" applyFont="1" applyBorder="1"/>
    <xf numFmtId="0" fontId="17" fillId="2" borderId="1" xfId="0" applyFont="1" applyFill="1" applyBorder="1" applyAlignment="1">
      <alignment horizontal="left" wrapText="1"/>
    </xf>
    <xf numFmtId="0" fontId="20" fillId="0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24" fillId="0" borderId="0" xfId="0" applyFont="1"/>
    <xf numFmtId="0" fontId="17" fillId="0" borderId="9" xfId="0" applyFont="1" applyBorder="1" applyAlignment="1">
      <alignment horizontal="left"/>
    </xf>
    <xf numFmtId="0" fontId="17" fillId="0" borderId="9" xfId="0" applyFont="1" applyFill="1" applyBorder="1" applyAlignment="1">
      <alignment horizontal="center" vertical="center"/>
    </xf>
    <xf numFmtId="0" fontId="20" fillId="0" borderId="0" xfId="0" applyFont="1" applyBorder="1"/>
    <xf numFmtId="0" fontId="17" fillId="0" borderId="9" xfId="0" applyFont="1" applyFill="1" applyBorder="1" applyAlignment="1">
      <alignment horizontal="left"/>
    </xf>
    <xf numFmtId="0" fontId="12" fillId="0" borderId="9" xfId="0" applyFont="1" applyFill="1" applyBorder="1" applyAlignment="1">
      <alignment horizontal="center"/>
    </xf>
    <xf numFmtId="0" fontId="25" fillId="0" borderId="9" xfId="0" applyFont="1" applyFill="1" applyBorder="1" applyAlignment="1">
      <alignment horizontal="center" vertical="center"/>
    </xf>
    <xf numFmtId="0" fontId="17" fillId="0" borderId="9" xfId="0" applyFont="1" applyBorder="1" applyAlignment="1"/>
    <xf numFmtId="0" fontId="17" fillId="0" borderId="9" xfId="0" applyFont="1" applyFill="1" applyBorder="1" applyAlignment="1"/>
    <xf numFmtId="0" fontId="17" fillId="0" borderId="1" xfId="0" applyFont="1" applyFill="1" applyBorder="1" applyAlignment="1"/>
    <xf numFmtId="0" fontId="26" fillId="0" borderId="9" xfId="0" applyFont="1" applyFill="1" applyBorder="1" applyAlignment="1">
      <alignment horizontal="center" vertical="center"/>
    </xf>
    <xf numFmtId="0" fontId="17" fillId="0" borderId="9" xfId="0" applyFont="1" applyFill="1" applyBorder="1"/>
    <xf numFmtId="0" fontId="17" fillId="0" borderId="0" xfId="0" applyFont="1" applyFill="1"/>
    <xf numFmtId="0" fontId="17" fillId="0" borderId="11" xfId="0" applyFont="1" applyFill="1" applyBorder="1"/>
    <xf numFmtId="0" fontId="17" fillId="0" borderId="9" xfId="0" applyFont="1" applyFill="1" applyBorder="1" applyAlignment="1">
      <alignment horizontal="center"/>
    </xf>
    <xf numFmtId="0" fontId="27" fillId="0" borderId="9" xfId="0" applyFont="1" applyFill="1" applyBorder="1"/>
    <xf numFmtId="0" fontId="27" fillId="0" borderId="9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16" fillId="3" borderId="9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7" fillId="0" borderId="0" xfId="0" applyFont="1" applyBorder="1"/>
    <xf numFmtId="0" fontId="19" fillId="0" borderId="0" xfId="0" applyFont="1" applyBorder="1"/>
    <xf numFmtId="0" fontId="0" fillId="0" borderId="0" xfId="0" applyBorder="1"/>
    <xf numFmtId="0" fontId="12" fillId="0" borderId="0" xfId="0" applyFont="1" applyBorder="1" applyAlignment="1">
      <alignment horizontal="center"/>
    </xf>
    <xf numFmtId="0" fontId="10" fillId="0" borderId="6" xfId="0" applyFont="1" applyBorder="1"/>
    <xf numFmtId="0" fontId="11" fillId="0" borderId="0" xfId="0" applyFont="1" applyAlignment="1">
      <alignment horizontal="left"/>
    </xf>
    <xf numFmtId="0" fontId="9" fillId="0" borderId="13" xfId="0" applyFont="1" applyBorder="1" applyAlignment="1">
      <alignment vertical="center" wrapText="1"/>
    </xf>
    <xf numFmtId="0" fontId="8" fillId="0" borderId="14" xfId="0" applyFont="1" applyBorder="1"/>
    <xf numFmtId="0" fontId="8" fillId="0" borderId="13" xfId="0" applyFont="1" applyBorder="1"/>
    <xf numFmtId="0" fontId="0" fillId="0" borderId="14" xfId="0" applyBorder="1"/>
    <xf numFmtId="0" fontId="12" fillId="0" borderId="9" xfId="0" applyFont="1" applyBorder="1" applyAlignment="1">
      <alignment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/>
    </xf>
    <xf numFmtId="0" fontId="0" fillId="0" borderId="9" xfId="0" applyFill="1" applyBorder="1"/>
    <xf numFmtId="0" fontId="19" fillId="0" borderId="9" xfId="0" applyFont="1" applyFill="1" applyBorder="1"/>
    <xf numFmtId="0" fontId="22" fillId="0" borderId="1" xfId="0" applyFont="1" applyFill="1" applyBorder="1"/>
    <xf numFmtId="0" fontId="20" fillId="0" borderId="9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18" fillId="0" borderId="9" xfId="0" applyFont="1" applyFill="1" applyBorder="1"/>
    <xf numFmtId="0" fontId="31" fillId="0" borderId="9" xfId="0" applyFont="1" applyFill="1" applyBorder="1" applyAlignment="1">
      <alignment horizontal="left"/>
    </xf>
    <xf numFmtId="0" fontId="12" fillId="0" borderId="9" xfId="0" applyFont="1" applyFill="1" applyBorder="1"/>
    <xf numFmtId="0" fontId="0" fillId="0" borderId="9" xfId="0" applyBorder="1"/>
    <xf numFmtId="0" fontId="19" fillId="0" borderId="9" xfId="0" applyFont="1" applyBorder="1"/>
    <xf numFmtId="0" fontId="32" fillId="0" borderId="9" xfId="0" applyFont="1" applyFill="1" applyBorder="1" applyAlignment="1">
      <alignment horizontal="center" vertical="center"/>
    </xf>
    <xf numFmtId="0" fontId="0" fillId="0" borderId="0" xfId="0" applyFill="1"/>
    <xf numFmtId="0" fontId="33" fillId="0" borderId="9" xfId="0" applyFont="1" applyFill="1" applyBorder="1" applyAlignment="1">
      <alignment horizontal="center"/>
    </xf>
    <xf numFmtId="0" fontId="31" fillId="0" borderId="9" xfId="0" applyFont="1" applyFill="1" applyBorder="1"/>
    <xf numFmtId="0" fontId="20" fillId="0" borderId="1" xfId="0" applyFont="1" applyFill="1" applyBorder="1"/>
    <xf numFmtId="0" fontId="31" fillId="0" borderId="9" xfId="0" applyFont="1" applyFill="1" applyBorder="1" applyAlignment="1"/>
    <xf numFmtId="0" fontId="0" fillId="0" borderId="9" xfId="0" applyBorder="1" applyAlignment="1">
      <alignment horizontal="left"/>
    </xf>
    <xf numFmtId="0" fontId="22" fillId="0" borderId="9" xfId="0" applyFont="1" applyFill="1" applyBorder="1"/>
    <xf numFmtId="0" fontId="22" fillId="0" borderId="9" xfId="0" applyFont="1" applyBorder="1"/>
    <xf numFmtId="0" fontId="34" fillId="0" borderId="3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5" fillId="0" borderId="3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left"/>
    </xf>
    <xf numFmtId="0" fontId="19" fillId="0" borderId="9" xfId="0" applyFont="1" applyFill="1" applyBorder="1" applyAlignment="1">
      <alignment wrapText="1"/>
    </xf>
    <xf numFmtId="0" fontId="31" fillId="0" borderId="9" xfId="0" applyFont="1" applyBorder="1" applyAlignment="1">
      <alignment horizontal="left"/>
    </xf>
    <xf numFmtId="0" fontId="17" fillId="2" borderId="9" xfId="0" applyFont="1" applyFill="1" applyBorder="1" applyAlignment="1">
      <alignment horizontal="left"/>
    </xf>
    <xf numFmtId="0" fontId="28" fillId="0" borderId="0" xfId="0" applyFont="1" applyAlignment="1">
      <alignment vertical="center"/>
    </xf>
    <xf numFmtId="0" fontId="36" fillId="0" borderId="3" xfId="0" applyFont="1" applyFill="1" applyBorder="1" applyAlignment="1">
      <alignment horizontal="center"/>
    </xf>
    <xf numFmtId="0" fontId="31" fillId="0" borderId="9" xfId="0" applyFont="1" applyBorder="1" applyAlignment="1"/>
    <xf numFmtId="0" fontId="0" fillId="0" borderId="0" xfId="0" applyAlignment="1">
      <alignment vertical="center"/>
    </xf>
    <xf numFmtId="0" fontId="37" fillId="0" borderId="9" xfId="0" applyFont="1" applyFill="1" applyBorder="1" applyAlignment="1">
      <alignment horizontal="center"/>
    </xf>
    <xf numFmtId="0" fontId="37" fillId="0" borderId="9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/>
    </xf>
    <xf numFmtId="0" fontId="39" fillId="0" borderId="9" xfId="0" applyFont="1" applyFill="1" applyBorder="1" applyAlignment="1">
      <alignment horizontal="center"/>
    </xf>
    <xf numFmtId="0" fontId="39" fillId="0" borderId="0" xfId="0" applyFont="1" applyFill="1" applyAlignment="1">
      <alignment horizontal="center"/>
    </xf>
    <xf numFmtId="0" fontId="40" fillId="0" borderId="9" xfId="0" applyFont="1" applyFill="1" applyBorder="1" applyAlignment="1">
      <alignment horizontal="center" wrapText="1"/>
    </xf>
    <xf numFmtId="0" fontId="38" fillId="0" borderId="9" xfId="0" applyFont="1" applyFill="1" applyBorder="1" applyAlignment="1">
      <alignment horizontal="center"/>
    </xf>
    <xf numFmtId="0" fontId="37" fillId="0" borderId="9" xfId="0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26" fillId="0" borderId="9" xfId="0" applyFont="1" applyFill="1" applyBorder="1" applyAlignment="1">
      <alignment horizontal="center"/>
    </xf>
    <xf numFmtId="0" fontId="41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22" fillId="0" borderId="1" xfId="0" applyFont="1" applyBorder="1"/>
    <xf numFmtId="0" fontId="42" fillId="0" borderId="9" xfId="0" applyFont="1" applyFill="1" applyBorder="1" applyAlignment="1">
      <alignment horizontal="center"/>
    </xf>
    <xf numFmtId="0" fontId="17" fillId="2" borderId="9" xfId="0" applyFont="1" applyFill="1" applyBorder="1" applyAlignment="1"/>
    <xf numFmtId="0" fontId="17" fillId="2" borderId="10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42" fillId="0" borderId="9" xfId="0" applyFont="1" applyFill="1" applyBorder="1" applyAlignment="1">
      <alignment horizontal="center" wrapText="1"/>
    </xf>
    <xf numFmtId="0" fontId="42" fillId="0" borderId="9" xfId="0" applyFont="1" applyBorder="1" applyAlignment="1">
      <alignment horizontal="center"/>
    </xf>
    <xf numFmtId="0" fontId="38" fillId="0" borderId="1" xfId="0" applyFont="1" applyFill="1" applyBorder="1"/>
    <xf numFmtId="0" fontId="42" fillId="0" borderId="9" xfId="0" applyFont="1" applyFill="1" applyBorder="1"/>
    <xf numFmtId="0" fontId="39" fillId="0" borderId="9" xfId="0" applyFont="1" applyFill="1" applyBorder="1"/>
    <xf numFmtId="0" fontId="39" fillId="0" borderId="0" xfId="0" applyFont="1" applyFill="1"/>
    <xf numFmtId="0" fontId="33" fillId="0" borderId="9" xfId="0" applyFont="1" applyFill="1" applyBorder="1"/>
    <xf numFmtId="0" fontId="35" fillId="0" borderId="9" xfId="0" applyFont="1" applyFill="1" applyBorder="1" applyAlignment="1">
      <alignment horizontal="center"/>
    </xf>
    <xf numFmtId="0" fontId="38" fillId="0" borderId="9" xfId="0" applyFont="1" applyFill="1" applyBorder="1"/>
    <xf numFmtId="0" fontId="42" fillId="0" borderId="9" xfId="0" applyFont="1" applyBorder="1"/>
    <xf numFmtId="0" fontId="38" fillId="0" borderId="9" xfId="0" applyFont="1" applyBorder="1"/>
    <xf numFmtId="0" fontId="8" fillId="0" borderId="0" xfId="0" applyFont="1" applyAlignment="1"/>
    <xf numFmtId="0" fontId="12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/>
    </xf>
    <xf numFmtId="0" fontId="32" fillId="0" borderId="9" xfId="0" applyFont="1" applyFill="1" applyBorder="1" applyAlignment="1">
      <alignment horizontal="center"/>
    </xf>
    <xf numFmtId="0" fontId="43" fillId="0" borderId="9" xfId="0" applyFont="1" applyFill="1" applyBorder="1" applyAlignment="1">
      <alignment horizontal="center"/>
    </xf>
    <xf numFmtId="0" fontId="43" fillId="0" borderId="0" xfId="0" applyFont="1" applyFill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35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/>
    </xf>
    <xf numFmtId="0" fontId="31" fillId="0" borderId="9" xfId="0" applyFont="1" applyFill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9" fillId="0" borderId="0" xfId="0" applyFont="1" applyBorder="1" applyAlignment="1"/>
    <xf numFmtId="0" fontId="0" fillId="0" borderId="9" xfId="0" applyBorder="1" applyAlignment="1">
      <alignment horizontal="center" vertical="center" wrapText="1"/>
    </xf>
    <xf numFmtId="9" fontId="0" fillId="0" borderId="9" xfId="1" applyFont="1" applyBorder="1" applyAlignment="1">
      <alignment horizontal="center" vertical="center" wrapText="1"/>
    </xf>
    <xf numFmtId="9" fontId="0" fillId="0" borderId="9" xfId="1" applyFont="1" applyBorder="1"/>
    <xf numFmtId="1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9" fontId="0" fillId="0" borderId="2" xfId="1" applyFont="1" applyBorder="1"/>
    <xf numFmtId="0" fontId="14" fillId="2" borderId="1" xfId="0" applyFont="1" applyFill="1" applyBorder="1" applyAlignment="1">
      <alignment horizontal="center" vertical="center" wrapText="1"/>
    </xf>
    <xf numFmtId="0" fontId="45" fillId="0" borderId="9" xfId="0" applyFont="1" applyFill="1" applyBorder="1"/>
    <xf numFmtId="0" fontId="46" fillId="0" borderId="9" xfId="0" applyFont="1" applyFill="1" applyBorder="1"/>
    <xf numFmtId="0" fontId="17" fillId="0" borderId="1" xfId="0" applyFont="1" applyFill="1" applyBorder="1" applyAlignment="1">
      <alignment horizontal="left" wrapText="1"/>
    </xf>
    <xf numFmtId="0" fontId="47" fillId="0" borderId="9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 vertical="center"/>
    </xf>
    <xf numFmtId="0" fontId="17" fillId="0" borderId="10" xfId="0" applyFont="1" applyBorder="1"/>
    <xf numFmtId="0" fontId="24" fillId="0" borderId="0" xfId="0" applyFont="1" applyBorder="1"/>
    <xf numFmtId="0" fontId="17" fillId="0" borderId="1" xfId="0" applyFont="1" applyBorder="1"/>
    <xf numFmtId="0" fontId="17" fillId="0" borderId="3" xfId="0" applyFont="1" applyBorder="1" applyAlignment="1">
      <alignment horizontal="left"/>
    </xf>
    <xf numFmtId="0" fontId="34" fillId="0" borderId="3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7" fillId="0" borderId="3" xfId="0" applyFont="1" applyBorder="1"/>
    <xf numFmtId="0" fontId="31" fillId="0" borderId="3" xfId="0" applyFont="1" applyFill="1" applyBorder="1" applyAlignment="1">
      <alignment horizontal="left"/>
    </xf>
    <xf numFmtId="0" fontId="31" fillId="0" borderId="3" xfId="0" applyFont="1" applyBorder="1" applyAlignment="1">
      <alignment horizontal="left"/>
    </xf>
    <xf numFmtId="0" fontId="17" fillId="2" borderId="3" xfId="0" applyFont="1" applyFill="1" applyBorder="1" applyAlignment="1">
      <alignment horizontal="left"/>
    </xf>
    <xf numFmtId="0" fontId="17" fillId="0" borderId="3" xfId="0" applyFont="1" applyBorder="1" applyAlignment="1"/>
    <xf numFmtId="0" fontId="47" fillId="0" borderId="3" xfId="0" applyFont="1" applyFill="1" applyBorder="1" applyAlignment="1">
      <alignment horizontal="center"/>
    </xf>
    <xf numFmtId="0" fontId="23" fillId="0" borderId="0" xfId="0" applyFont="1" applyBorder="1"/>
    <xf numFmtId="0" fontId="48" fillId="0" borderId="3" xfId="0" applyFont="1" applyBorder="1" applyAlignment="1">
      <alignment horizontal="center"/>
    </xf>
    <xf numFmtId="0" fontId="31" fillId="0" borderId="3" xfId="0" applyFont="1" applyBorder="1" applyAlignment="1"/>
    <xf numFmtId="0" fontId="31" fillId="0" borderId="3" xfId="0" applyFont="1" applyFill="1" applyBorder="1" applyAlignment="1"/>
    <xf numFmtId="0" fontId="49" fillId="0" borderId="9" xfId="0" applyFont="1" applyFill="1" applyBorder="1" applyAlignment="1">
      <alignment horizontal="center"/>
    </xf>
    <xf numFmtId="0" fontId="49" fillId="0" borderId="9" xfId="0" applyFont="1" applyFill="1" applyBorder="1" applyAlignment="1">
      <alignment horizontal="center" vertical="center"/>
    </xf>
    <xf numFmtId="0" fontId="17" fillId="0" borderId="3" xfId="0" applyFont="1" applyFill="1" applyBorder="1"/>
    <xf numFmtId="0" fontId="49" fillId="0" borderId="9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17" fillId="2" borderId="3" xfId="0" applyFont="1" applyFill="1" applyBorder="1" applyAlignment="1"/>
    <xf numFmtId="0" fontId="17" fillId="2" borderId="6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51" fillId="0" borderId="3" xfId="0" applyFont="1" applyFill="1" applyBorder="1" applyAlignment="1">
      <alignment horizontal="center"/>
    </xf>
    <xf numFmtId="0" fontId="17" fillId="0" borderId="3" xfId="0" applyFont="1" applyFill="1" applyBorder="1" applyAlignment="1"/>
    <xf numFmtId="0" fontId="19" fillId="0" borderId="9" xfId="0" applyFont="1" applyFill="1" applyBorder="1" applyAlignment="1">
      <alignment horizontal="center"/>
    </xf>
    <xf numFmtId="0" fontId="17" fillId="0" borderId="14" xfId="0" applyFont="1" applyBorder="1" applyAlignment="1">
      <alignment horizontal="left"/>
    </xf>
    <xf numFmtId="0" fontId="17" fillId="2" borderId="9" xfId="0" applyFont="1" applyFill="1" applyBorder="1" applyAlignment="1">
      <alignment horizontal="left" wrapText="1"/>
    </xf>
    <xf numFmtId="0" fontId="0" fillId="0" borderId="9" xfId="0" applyFont="1" applyFill="1" applyBorder="1"/>
    <xf numFmtId="0" fontId="52" fillId="0" borderId="9" xfId="0" applyFont="1" applyFill="1" applyBorder="1"/>
    <xf numFmtId="0" fontId="53" fillId="0" borderId="9" xfId="0" applyFont="1" applyFill="1" applyBorder="1" applyAlignment="1">
      <alignment horizontal="center" vertical="center"/>
    </xf>
    <xf numFmtId="0" fontId="26" fillId="0" borderId="9" xfId="0" applyFont="1" applyFill="1" applyBorder="1"/>
    <xf numFmtId="0" fontId="22" fillId="0" borderId="9" xfId="0" applyFont="1" applyFill="1" applyBorder="1" applyAlignment="1">
      <alignment horizontal="center"/>
    </xf>
    <xf numFmtId="0" fontId="0" fillId="0" borderId="0" xfId="0" applyFont="1" applyFill="1"/>
    <xf numFmtId="0" fontId="17" fillId="0" borderId="1" xfId="0" applyFont="1" applyBorder="1" applyAlignment="1"/>
    <xf numFmtId="0" fontId="31" fillId="0" borderId="9" xfId="0" applyFont="1" applyBorder="1"/>
    <xf numFmtId="0" fontId="31" fillId="2" borderId="9" xfId="0" applyFont="1" applyFill="1" applyBorder="1" applyAlignment="1">
      <alignment horizontal="left"/>
    </xf>
    <xf numFmtId="0" fontId="55" fillId="0" borderId="9" xfId="0" applyFont="1" applyFill="1" applyBorder="1"/>
    <xf numFmtId="0" fontId="56" fillId="0" borderId="9" xfId="0" applyFont="1" applyFill="1" applyBorder="1"/>
    <xf numFmtId="0" fontId="40" fillId="0" borderId="9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4" fillId="2" borderId="1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/>
    </xf>
    <xf numFmtId="0" fontId="30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4" fillId="2" borderId="0" xfId="0" applyFont="1" applyFill="1" applyBorder="1" applyAlignment="1">
      <alignment horizontal="center" vertical="top" wrapText="1"/>
    </xf>
    <xf numFmtId="0" fontId="28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4" fillId="2" borderId="1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5" fillId="2" borderId="10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2" fillId="0" borderId="9" xfId="0" applyFont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/>
    </xf>
    <xf numFmtId="49" fontId="10" fillId="0" borderId="4" xfId="0" applyNumberFormat="1" applyFont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49" fontId="10" fillId="0" borderId="14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2" borderId="15" xfId="0" applyFont="1" applyFill="1" applyBorder="1" applyAlignment="1">
      <alignment horizontal="center" vertical="top" wrapText="1"/>
    </xf>
    <xf numFmtId="0" fontId="28" fillId="0" borderId="8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5" fillId="2" borderId="12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9" xfId="0" applyNumberForma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44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44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4" fillId="5" borderId="0" xfId="0" applyFont="1" applyFill="1" applyAlignment="1">
      <alignment horizontal="center"/>
    </xf>
    <xf numFmtId="0" fontId="0" fillId="3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44" fillId="0" borderId="1" xfId="0" applyFont="1" applyBorder="1" applyAlignment="1">
      <alignment horizontal="center" vertical="center"/>
    </xf>
    <xf numFmtId="0" fontId="0" fillId="0" borderId="15" xfId="0" applyBorder="1"/>
    <xf numFmtId="0" fontId="0" fillId="3" borderId="3" xfId="0" applyFill="1" applyBorder="1" applyAlignment="1">
      <alignment horizontal="center"/>
    </xf>
    <xf numFmtId="0" fontId="57" fillId="7" borderId="0" xfId="0" applyFont="1" applyFill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</a:t>
            </a:r>
          </a:p>
        </c:rich>
      </c:tx>
      <c:layout>
        <c:manualLayout>
          <c:xMode val="edge"/>
          <c:yMode val="edge"/>
          <c:x val="0.42236101169172036"/>
          <c:y val="9.02777777777776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RESUMEN!$B$4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RESUMEN!$B$8</c:f>
              <c:numCache>
                <c:formatCode>0.00%</c:formatCode>
                <c:ptCount val="1"/>
                <c:pt idx="0">
                  <c:v>0.13636363636363635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D-43AA-9821-D7F613C5739A}"/>
            </c:ext>
          </c:extLst>
        </c:ser>
        <c:ser>
          <c:idx val="1"/>
          <c:order val="1"/>
          <c:tx>
            <c:strRef>
              <c:f>RESUMEN!$E$4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RESUMEN!$E$8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D-43AA-9821-D7F613C5739A}"/>
            </c:ext>
          </c:extLst>
        </c:ser>
        <c:ser>
          <c:idx val="2"/>
          <c:order val="2"/>
          <c:tx>
            <c:strRef>
              <c:f>RESUMEN!$H$4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RESUMEN!$H$8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D-43AA-9821-D7F613C57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33856"/>
        <c:axId val="154256128"/>
      </c:barChart>
      <c:catAx>
        <c:axId val="1542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256128"/>
        <c:crosses val="autoZero"/>
        <c:auto val="1"/>
        <c:lblAlgn val="ctr"/>
        <c:lblOffset val="100"/>
        <c:noMultiLvlLbl val="0"/>
      </c:catAx>
      <c:valAx>
        <c:axId val="154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2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RESUMEN!$B$67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RESUMEN!$B$71</c:f>
              <c:numCache>
                <c:formatCode>0.00%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8-4836-AA5D-03B1477D9924}"/>
            </c:ext>
          </c:extLst>
        </c:ser>
        <c:ser>
          <c:idx val="1"/>
          <c:order val="1"/>
          <c:tx>
            <c:strRef>
              <c:f>RESUMEN!$E$67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RESUMEN!$E$71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8-4836-AA5D-03B1477D9924}"/>
            </c:ext>
          </c:extLst>
        </c:ser>
        <c:ser>
          <c:idx val="2"/>
          <c:order val="2"/>
          <c:tx>
            <c:strRef>
              <c:f>RESUMEN!$H$67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RESUMEN!$H$71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8-4836-AA5D-03B1477D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28320"/>
        <c:axId val="154729856"/>
      </c:barChart>
      <c:catAx>
        <c:axId val="1547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29856"/>
        <c:crosses val="autoZero"/>
        <c:auto val="1"/>
        <c:lblAlgn val="ctr"/>
        <c:lblOffset val="100"/>
        <c:noMultiLvlLbl val="0"/>
      </c:catAx>
      <c:valAx>
        <c:axId val="1547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RESUMEN!$B$74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RESUMEN!$B$78</c:f>
              <c:numCache>
                <c:formatCode>0.00%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4-4AFE-A418-0AD312754EFB}"/>
            </c:ext>
          </c:extLst>
        </c:ser>
        <c:ser>
          <c:idx val="1"/>
          <c:order val="1"/>
          <c:tx>
            <c:strRef>
              <c:f>RESUMEN!$E$74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RESUMEN!$E$78</c:f>
              <c:numCache>
                <c:formatCode>0.00%</c:formatCode>
                <c:ptCount val="1"/>
                <c:pt idx="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4-4AFE-A418-0AD312754EFB}"/>
            </c:ext>
          </c:extLst>
        </c:ser>
        <c:ser>
          <c:idx val="2"/>
          <c:order val="2"/>
          <c:tx>
            <c:strRef>
              <c:f>RESUMEN!$H$74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RESUMEN!$H$78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4-4AFE-A418-0AD312754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77088"/>
        <c:axId val="154778624"/>
      </c:barChart>
      <c:catAx>
        <c:axId val="1547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78624"/>
        <c:crosses val="autoZero"/>
        <c:auto val="1"/>
        <c:lblAlgn val="ctr"/>
        <c:lblOffset val="100"/>
        <c:noMultiLvlLbl val="0"/>
      </c:catAx>
      <c:valAx>
        <c:axId val="1547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RESUMEN!$B$81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RESUMEN!$B$85</c:f>
              <c:numCache>
                <c:formatCode>0.00%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9E5-9B38-8035BF00C99F}"/>
            </c:ext>
          </c:extLst>
        </c:ser>
        <c:ser>
          <c:idx val="1"/>
          <c:order val="1"/>
          <c:tx>
            <c:strRef>
              <c:f>RESUMEN!$E$81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RESUMEN!$E$85</c:f>
              <c:numCache>
                <c:formatCode>0.00%</c:formatCode>
                <c:ptCount val="1"/>
                <c:pt idx="0">
                  <c:v>0.35714285714285715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0-49E5-9B38-8035BF00C99F}"/>
            </c:ext>
          </c:extLst>
        </c:ser>
        <c:ser>
          <c:idx val="2"/>
          <c:order val="2"/>
          <c:tx>
            <c:strRef>
              <c:f>RESUMEN!$H$81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RESUMEN!$H$85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0-49E5-9B38-8035BF00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37760"/>
        <c:axId val="154839296"/>
      </c:barChart>
      <c:catAx>
        <c:axId val="1548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39296"/>
        <c:crosses val="autoZero"/>
        <c:auto val="1"/>
        <c:lblAlgn val="ctr"/>
        <c:lblOffset val="100"/>
        <c:noMultiLvlLbl val="0"/>
      </c:catAx>
      <c:valAx>
        <c:axId val="1548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%  MAQUINARIA CON FUGA EN PUNTO DE AGUJA SEMANA 1 Y 2 DE MARZO </a:t>
            </a:r>
            <a:endParaRPr lang="en-US" b="1"/>
          </a:p>
        </c:rich>
      </c:tx>
      <c:layout>
        <c:manualLayout>
          <c:xMode val="edge"/>
          <c:yMode val="edge"/>
          <c:x val="0.13914141414141454"/>
          <c:y val="3.02171860245514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325941400182122E-2"/>
          <c:y val="0.12596858638743508"/>
          <c:w val="0.92106861642294713"/>
          <c:h val="0.762891261628946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RESUMEN!$Y$5:$AA$5</c:f>
              <c:strCache>
                <c:ptCount val="3"/>
                <c:pt idx="0">
                  <c:v>OVERLOCK</c:v>
                </c:pt>
                <c:pt idx="1">
                  <c:v>SAMBO </c:v>
                </c:pt>
                <c:pt idx="2">
                  <c:v>PLANA</c:v>
                </c:pt>
              </c:strCache>
            </c:strRef>
          </c:cat>
          <c:val>
            <c:numRef>
              <c:f>RESUMEN!$Y$6:$AA$6</c:f>
              <c:numCache>
                <c:formatCode>0%</c:formatCode>
                <c:ptCount val="3"/>
                <c:pt idx="0">
                  <c:v>0.18285714285714286</c:v>
                </c:pt>
                <c:pt idx="1">
                  <c:v>6.8027210884353748E-2</c:v>
                </c:pt>
                <c:pt idx="2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7-4BF7-AB32-8F95C8DD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99040"/>
        <c:axId val="155009024"/>
      </c:barChart>
      <c:catAx>
        <c:axId val="1549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009024"/>
        <c:crosses val="autoZero"/>
        <c:auto val="1"/>
        <c:lblAlgn val="ctr"/>
        <c:lblOffset val="100"/>
        <c:noMultiLvlLbl val="0"/>
      </c:catAx>
      <c:valAx>
        <c:axId val="1550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9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</a:t>
            </a:r>
          </a:p>
        </c:rich>
      </c:tx>
      <c:layout>
        <c:manualLayout>
          <c:xMode val="edge"/>
          <c:yMode val="edge"/>
          <c:x val="0.42236101169172036"/>
          <c:y val="9.02777777777776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RESUMEN!$AC$4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RESUMEN!$AC$8</c:f>
              <c:numCache>
                <c:formatCode>0.00%</c:formatCode>
                <c:ptCount val="1"/>
                <c:pt idx="0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3-4990-8DD3-685FD811FD19}"/>
            </c:ext>
          </c:extLst>
        </c:ser>
        <c:ser>
          <c:idx val="1"/>
          <c:order val="1"/>
          <c:tx>
            <c:strRef>
              <c:f>RESUMEN!$AF$4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RESUMEN!$AF$8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3-4990-8DD3-685FD811FD19}"/>
            </c:ext>
          </c:extLst>
        </c:ser>
        <c:ser>
          <c:idx val="2"/>
          <c:order val="2"/>
          <c:tx>
            <c:strRef>
              <c:f>RESUMEN!$AI$4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RESUMEN!$AI$8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3-4990-8DD3-685FD811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45408"/>
        <c:axId val="154946944"/>
      </c:barChart>
      <c:catAx>
        <c:axId val="1549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946944"/>
        <c:crosses val="autoZero"/>
        <c:auto val="1"/>
        <c:lblAlgn val="ctr"/>
        <c:lblOffset val="100"/>
        <c:noMultiLvlLbl val="0"/>
      </c:catAx>
      <c:valAx>
        <c:axId val="1549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9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RESUMEN!$AC$11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RESUMEN!$AC$15</c:f>
              <c:numCache>
                <c:formatCode>0.00%</c:formatCode>
                <c:ptCount val="1"/>
                <c:pt idx="0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4-41FB-AF41-8511D5DC73FE}"/>
            </c:ext>
          </c:extLst>
        </c:ser>
        <c:ser>
          <c:idx val="1"/>
          <c:order val="1"/>
          <c:tx>
            <c:strRef>
              <c:f>RESUMEN!$AF$11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RESUMEN!$AF$15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4-41FB-AF41-8511D5DC73FE}"/>
            </c:ext>
          </c:extLst>
        </c:ser>
        <c:ser>
          <c:idx val="2"/>
          <c:order val="2"/>
          <c:tx>
            <c:strRef>
              <c:f>RESUMEN!$AI$11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RESUMEN!$AI$15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4-41FB-AF41-8511D5DC7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90464"/>
        <c:axId val="154992000"/>
      </c:barChart>
      <c:catAx>
        <c:axId val="1549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992000"/>
        <c:crosses val="autoZero"/>
        <c:auto val="1"/>
        <c:lblAlgn val="ctr"/>
        <c:lblOffset val="100"/>
        <c:noMultiLvlLbl val="0"/>
      </c:catAx>
      <c:valAx>
        <c:axId val="154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9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RESUMEN!$AC$18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RESUMEN!$AC$22</c:f>
              <c:numCache>
                <c:formatCode>0.00%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7-4477-98B1-B27CA4834515}"/>
            </c:ext>
          </c:extLst>
        </c:ser>
        <c:ser>
          <c:idx val="1"/>
          <c:order val="1"/>
          <c:tx>
            <c:strRef>
              <c:f>RESUMEN!$AF$18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RESUMEN!$AF$22</c:f>
              <c:numCache>
                <c:formatCode>0.00%</c:formatCode>
                <c:ptCount val="1"/>
                <c:pt idx="0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7-4477-98B1-B27CA4834515}"/>
            </c:ext>
          </c:extLst>
        </c:ser>
        <c:ser>
          <c:idx val="2"/>
          <c:order val="2"/>
          <c:tx>
            <c:strRef>
              <c:f>RESUMEN!$AI$18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RESUMEN!$AI$22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7-4477-98B1-B27CA483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27264"/>
        <c:axId val="155228800"/>
      </c:barChart>
      <c:catAx>
        <c:axId val="1552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228800"/>
        <c:crosses val="autoZero"/>
        <c:auto val="1"/>
        <c:lblAlgn val="ctr"/>
        <c:lblOffset val="100"/>
        <c:noMultiLvlLbl val="0"/>
      </c:catAx>
      <c:valAx>
        <c:axId val="1552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2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RESUMEN!$AC$25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RESUMEN!$AC$29</c:f>
              <c:numCache>
                <c:formatCode>0.00%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0-42E6-A779-D82323030529}"/>
            </c:ext>
          </c:extLst>
        </c:ser>
        <c:ser>
          <c:idx val="1"/>
          <c:order val="1"/>
          <c:tx>
            <c:strRef>
              <c:f>RESUMEN!$AF$25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RESUMEN!$AF$29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0-42E6-A779-D82323030529}"/>
            </c:ext>
          </c:extLst>
        </c:ser>
        <c:ser>
          <c:idx val="2"/>
          <c:order val="2"/>
          <c:tx>
            <c:strRef>
              <c:f>RESUMEN!$AI$25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RESUMEN!$AI$29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0-42E6-A779-D8232303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92416"/>
        <c:axId val="155293952"/>
      </c:barChart>
      <c:catAx>
        <c:axId val="1552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293952"/>
        <c:crosses val="autoZero"/>
        <c:auto val="1"/>
        <c:lblAlgn val="ctr"/>
        <c:lblOffset val="100"/>
        <c:noMultiLvlLbl val="0"/>
      </c:catAx>
      <c:valAx>
        <c:axId val="1552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2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RESUMEN!$AC$32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RESUMEN!$AC$36</c:f>
              <c:numCache>
                <c:formatCode>0.00%</c:formatCode>
                <c:ptCount val="1"/>
                <c:pt idx="0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9-489F-8916-FED65E3BE996}"/>
            </c:ext>
          </c:extLst>
        </c:ser>
        <c:ser>
          <c:idx val="1"/>
          <c:order val="1"/>
          <c:tx>
            <c:strRef>
              <c:f>RESUMEN!$AF$32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RESUMEN!$AF$36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9-489F-8916-FED65E3BE996}"/>
            </c:ext>
          </c:extLst>
        </c:ser>
        <c:ser>
          <c:idx val="2"/>
          <c:order val="2"/>
          <c:tx>
            <c:strRef>
              <c:f>RESUMEN!$AI$32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RESUMEN!$AI$36</c:f>
              <c:numCache>
                <c:formatCode>0.00%</c:formatCode>
                <c:ptCount val="1"/>
                <c:pt idx="0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9-489F-8916-FED65E3BE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15584"/>
        <c:axId val="155354240"/>
      </c:barChart>
      <c:catAx>
        <c:axId val="1553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54240"/>
        <c:crosses val="autoZero"/>
        <c:auto val="1"/>
        <c:lblAlgn val="ctr"/>
        <c:lblOffset val="100"/>
        <c:noMultiLvlLbl val="0"/>
      </c:catAx>
      <c:valAx>
        <c:axId val="1553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RESUMEN!$AC$39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RESUMEN!$AC$43</c:f>
              <c:numCache>
                <c:formatCode>0.00%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7-410F-BD18-9D06A6623EA4}"/>
            </c:ext>
          </c:extLst>
        </c:ser>
        <c:ser>
          <c:idx val="1"/>
          <c:order val="1"/>
          <c:tx>
            <c:strRef>
              <c:f>RESUMEN!$AF$39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RESUMEN!$AF$43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7-410F-BD18-9D06A6623EA4}"/>
            </c:ext>
          </c:extLst>
        </c:ser>
        <c:ser>
          <c:idx val="2"/>
          <c:order val="2"/>
          <c:tx>
            <c:strRef>
              <c:f>RESUMEN!$AI$39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RESUMEN!$AI$43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7-410F-BD18-9D06A662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84064"/>
        <c:axId val="155459584"/>
      </c:barChart>
      <c:catAx>
        <c:axId val="1553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459584"/>
        <c:crosses val="autoZero"/>
        <c:auto val="1"/>
        <c:lblAlgn val="ctr"/>
        <c:lblOffset val="100"/>
        <c:noMultiLvlLbl val="0"/>
      </c:catAx>
      <c:valAx>
        <c:axId val="155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RESUMEN!$B$11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RESUMEN!$B$15</c:f>
              <c:numCache>
                <c:formatCode>0.00%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6-436F-B25C-FAFA74B8C78B}"/>
            </c:ext>
          </c:extLst>
        </c:ser>
        <c:ser>
          <c:idx val="1"/>
          <c:order val="1"/>
          <c:tx>
            <c:strRef>
              <c:f>RESUMEN!$E$11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RESUMEN!$E$15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6-436F-B25C-FAFA74B8C78B}"/>
            </c:ext>
          </c:extLst>
        </c:ser>
        <c:ser>
          <c:idx val="2"/>
          <c:order val="2"/>
          <c:tx>
            <c:strRef>
              <c:f>RESUMEN!$H$11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RESUMEN!$H$15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6-436F-B25C-FAFA74B8C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27968"/>
        <c:axId val="153837952"/>
      </c:barChart>
      <c:catAx>
        <c:axId val="1538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837952"/>
        <c:crosses val="autoZero"/>
        <c:auto val="1"/>
        <c:lblAlgn val="ctr"/>
        <c:lblOffset val="100"/>
        <c:noMultiLvlLbl val="0"/>
      </c:catAx>
      <c:valAx>
        <c:axId val="1538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8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RESUMEN!$AC$46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RESUMEN!$AC$50</c:f>
              <c:numCache>
                <c:formatCode>0.00%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D-4080-BC80-FBEAB5236947}"/>
            </c:ext>
          </c:extLst>
        </c:ser>
        <c:ser>
          <c:idx val="1"/>
          <c:order val="1"/>
          <c:tx>
            <c:strRef>
              <c:f>RESUMEN!$AF$46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RESUMEN!$AF$50</c:f>
              <c:numCache>
                <c:formatCode>0.00%</c:formatCode>
                <c:ptCount val="1"/>
                <c:pt idx="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D-4080-BC80-FBEAB5236947}"/>
            </c:ext>
          </c:extLst>
        </c:ser>
        <c:ser>
          <c:idx val="2"/>
          <c:order val="2"/>
          <c:tx>
            <c:strRef>
              <c:f>RESUMEN!$AI$46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RESUMEN!$AI$50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D-4080-BC80-FBEAB5236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94272"/>
        <c:axId val="155495808"/>
      </c:barChart>
      <c:catAx>
        <c:axId val="1554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495808"/>
        <c:crosses val="autoZero"/>
        <c:auto val="1"/>
        <c:lblAlgn val="ctr"/>
        <c:lblOffset val="100"/>
        <c:noMultiLvlLbl val="0"/>
      </c:catAx>
      <c:valAx>
        <c:axId val="1554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4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RESUMEN!$AC$53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RESUMEN!$AC$57</c:f>
              <c:numCache>
                <c:formatCode>0.00%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5-42FE-9193-E4A53B7EFCCC}"/>
            </c:ext>
          </c:extLst>
        </c:ser>
        <c:ser>
          <c:idx val="1"/>
          <c:order val="1"/>
          <c:tx>
            <c:strRef>
              <c:f>RESUMEN!$AF$53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RESUMEN!$AF$57</c:f>
              <c:numCache>
                <c:formatCode>0.00%</c:formatCode>
                <c:ptCount val="1"/>
                <c:pt idx="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5-42FE-9193-E4A53B7EFCCC}"/>
            </c:ext>
          </c:extLst>
        </c:ser>
        <c:ser>
          <c:idx val="2"/>
          <c:order val="2"/>
          <c:tx>
            <c:strRef>
              <c:f>RESUMEN!$AI$53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RESUMEN!$AI$57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5-42FE-9193-E4A53B7E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55712"/>
        <c:axId val="155557248"/>
      </c:barChart>
      <c:catAx>
        <c:axId val="1555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557248"/>
        <c:crosses val="autoZero"/>
        <c:auto val="1"/>
        <c:lblAlgn val="ctr"/>
        <c:lblOffset val="100"/>
        <c:noMultiLvlLbl val="0"/>
      </c:catAx>
      <c:valAx>
        <c:axId val="1555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5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RESUMEN!$AC$60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RESUMEN!$AC$64</c:f>
              <c:numCache>
                <c:formatCode>0.00%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3-4CB7-957B-A8F25AFC96D4}"/>
            </c:ext>
          </c:extLst>
        </c:ser>
        <c:ser>
          <c:idx val="0"/>
          <c:order val="1"/>
          <c:tx>
            <c:strRef>
              <c:f>RESUMEN!$AF$60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RESUMEN!$AF$64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3-4CB7-957B-A8F25AFC96D4}"/>
            </c:ext>
          </c:extLst>
        </c:ser>
        <c:ser>
          <c:idx val="2"/>
          <c:order val="2"/>
          <c:tx>
            <c:strRef>
              <c:f>RESUMEN!$AI$60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RESUMEN!$AI$64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3-4CB7-957B-A8F25AFC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61440"/>
        <c:axId val="155662976"/>
      </c:barChart>
      <c:catAx>
        <c:axId val="1556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62976"/>
        <c:crosses val="autoZero"/>
        <c:auto val="1"/>
        <c:lblAlgn val="ctr"/>
        <c:lblOffset val="100"/>
        <c:noMultiLvlLbl val="0"/>
      </c:catAx>
      <c:valAx>
        <c:axId val="1556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RESUMEN!$AC$67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RESUMEN!$AC$71</c:f>
              <c:numCache>
                <c:formatCode>0.00%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1-4378-9119-1A79370141AF}"/>
            </c:ext>
          </c:extLst>
        </c:ser>
        <c:ser>
          <c:idx val="1"/>
          <c:order val="1"/>
          <c:tx>
            <c:strRef>
              <c:f>RESUMEN!$AF$67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RESUMEN!$AF$71</c:f>
              <c:numCache>
                <c:formatCode>0.00%</c:formatCode>
                <c:ptCount val="1"/>
                <c:pt idx="0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1-4378-9119-1A79370141AF}"/>
            </c:ext>
          </c:extLst>
        </c:ser>
        <c:ser>
          <c:idx val="2"/>
          <c:order val="2"/>
          <c:tx>
            <c:strRef>
              <c:f>RESUMEN!$AI$67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RESUMEN!$AI$71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1-4378-9119-1A793701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17632"/>
        <c:axId val="155719168"/>
      </c:barChart>
      <c:catAx>
        <c:axId val="1557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719168"/>
        <c:crosses val="autoZero"/>
        <c:auto val="1"/>
        <c:lblAlgn val="ctr"/>
        <c:lblOffset val="100"/>
        <c:noMultiLvlLbl val="0"/>
      </c:catAx>
      <c:valAx>
        <c:axId val="1557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7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RESUMEN!$AC$74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RESUMEN!$AC$78</c:f>
              <c:numCache>
                <c:formatCode>0.00%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1-4DBB-9641-684004978EB7}"/>
            </c:ext>
          </c:extLst>
        </c:ser>
        <c:ser>
          <c:idx val="1"/>
          <c:order val="1"/>
          <c:tx>
            <c:strRef>
              <c:f>RESUMEN!$AF$74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RESUMEN!$AF$78</c:f>
              <c:numCache>
                <c:formatCode>0.00%</c:formatCode>
                <c:ptCount val="1"/>
                <c:pt idx="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1-4DBB-9641-684004978EB7}"/>
            </c:ext>
          </c:extLst>
        </c:ser>
        <c:ser>
          <c:idx val="2"/>
          <c:order val="2"/>
          <c:tx>
            <c:strRef>
              <c:f>RESUMEN!$AI$74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RESUMEN!$AI$78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1-4DBB-9641-68400497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66144"/>
        <c:axId val="155776128"/>
      </c:barChart>
      <c:catAx>
        <c:axId val="1557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776128"/>
        <c:crosses val="autoZero"/>
        <c:auto val="1"/>
        <c:lblAlgn val="ctr"/>
        <c:lblOffset val="100"/>
        <c:noMultiLvlLbl val="0"/>
      </c:catAx>
      <c:valAx>
        <c:axId val="1557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7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RESUMEN!$AC$81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val>
            <c:numRef>
              <c:f>RESUMEN!$AC$85</c:f>
              <c:numCache>
                <c:formatCode>0.00%</c:formatCode>
                <c:ptCount val="1"/>
                <c:pt idx="0">
                  <c:v>9.5238095238095233E-2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A-434B-BD0C-D7D7D052D4C0}"/>
            </c:ext>
          </c:extLst>
        </c:ser>
        <c:ser>
          <c:idx val="1"/>
          <c:order val="1"/>
          <c:tx>
            <c:strRef>
              <c:f>RESUMEN!$AF$81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RESUMEN!$AF$85</c:f>
              <c:numCache>
                <c:formatCode>0.00%</c:formatCode>
                <c:ptCount val="1"/>
                <c:pt idx="0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A-434B-BD0C-D7D7D052D4C0}"/>
            </c:ext>
          </c:extLst>
        </c:ser>
        <c:ser>
          <c:idx val="2"/>
          <c:order val="2"/>
          <c:tx>
            <c:strRef>
              <c:f>RESUMEN!$AI$81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RESUMEN!$AI$85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A-434B-BD0C-D7D7D052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05952"/>
        <c:axId val="155815936"/>
      </c:barChart>
      <c:catAx>
        <c:axId val="1558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815936"/>
        <c:crosses val="autoZero"/>
        <c:auto val="1"/>
        <c:lblAlgn val="ctr"/>
        <c:lblOffset val="100"/>
        <c:noMultiLvlLbl val="0"/>
      </c:catAx>
      <c:valAx>
        <c:axId val="1558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8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%  MAQUINARIA CON FUGA EN PUNTO DE AGUJA SEMANA 3 Y 4 DE MARZO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RESUMEN!$AZ$5:$BB$5</c:f>
              <c:strCache>
                <c:ptCount val="3"/>
                <c:pt idx="0">
                  <c:v>OVERLOCK</c:v>
                </c:pt>
                <c:pt idx="1">
                  <c:v>SAMBO </c:v>
                </c:pt>
                <c:pt idx="2">
                  <c:v>PLANA</c:v>
                </c:pt>
              </c:strCache>
            </c:strRef>
          </c:cat>
          <c:val>
            <c:numRef>
              <c:f>RESUMEN!$AZ$6:$BB$6</c:f>
              <c:numCache>
                <c:formatCode>0%</c:formatCode>
                <c:ptCount val="3"/>
                <c:pt idx="0">
                  <c:v>0.17209302325581396</c:v>
                </c:pt>
                <c:pt idx="1">
                  <c:v>7.0967741935483872E-2</c:v>
                </c:pt>
                <c:pt idx="2">
                  <c:v>1.7241379310344827E-2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7-4BF7-AB32-8F95C8DD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22432"/>
        <c:axId val="155923968"/>
      </c:barChart>
      <c:catAx>
        <c:axId val="1559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23968"/>
        <c:crosses val="autoZero"/>
        <c:auto val="1"/>
        <c:lblAlgn val="ctr"/>
        <c:lblOffset val="100"/>
        <c:noMultiLvlLbl val="0"/>
      </c:catAx>
      <c:valAx>
        <c:axId val="1559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2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</a:t>
            </a:r>
          </a:p>
        </c:rich>
      </c:tx>
      <c:layout>
        <c:manualLayout>
          <c:xMode val="edge"/>
          <c:yMode val="edge"/>
          <c:x val="0.42236101169172036"/>
          <c:y val="9.02777777777776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RESUMEN!$BD$4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RESUMEN!$BD$8</c:f>
              <c:numCache>
                <c:formatCode>0.00%</c:formatCode>
                <c:ptCount val="1"/>
                <c:pt idx="0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D-4A0F-9800-8A062215F97C}"/>
            </c:ext>
          </c:extLst>
        </c:ser>
        <c:ser>
          <c:idx val="1"/>
          <c:order val="1"/>
          <c:tx>
            <c:strRef>
              <c:f>RESUMEN!$BG$4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RESUMEN!$BG$8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D-4A0F-9800-8A062215F97C}"/>
            </c:ext>
          </c:extLst>
        </c:ser>
        <c:ser>
          <c:idx val="2"/>
          <c:order val="2"/>
          <c:tx>
            <c:strRef>
              <c:f>RESUMEN!$BJ$4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RESUMEN!$BJ$8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D-4A0F-9800-8A062215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70176"/>
        <c:axId val="155844992"/>
      </c:barChart>
      <c:catAx>
        <c:axId val="1559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844992"/>
        <c:crosses val="autoZero"/>
        <c:auto val="1"/>
        <c:lblAlgn val="ctr"/>
        <c:lblOffset val="100"/>
        <c:noMultiLvlLbl val="0"/>
      </c:catAx>
      <c:valAx>
        <c:axId val="1558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RESUMEN!$BD$11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RESUMEN!$BD$15</c:f>
              <c:numCache>
                <c:formatCode>0.00%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8-44F6-94DB-AE5DE0A1EF2F}"/>
            </c:ext>
          </c:extLst>
        </c:ser>
        <c:ser>
          <c:idx val="1"/>
          <c:order val="1"/>
          <c:tx>
            <c:strRef>
              <c:f>RESUMEN!$BG$11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RESUMEN!$BG$15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8-44F6-94DB-AE5DE0A1EF2F}"/>
            </c:ext>
          </c:extLst>
        </c:ser>
        <c:ser>
          <c:idx val="2"/>
          <c:order val="2"/>
          <c:tx>
            <c:strRef>
              <c:f>RESUMEN!$BJ$11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RESUMEN!$BJ$15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8-44F6-94DB-AE5DE0A1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83392"/>
        <c:axId val="155884928"/>
      </c:barChart>
      <c:catAx>
        <c:axId val="1558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884928"/>
        <c:crosses val="autoZero"/>
        <c:auto val="1"/>
        <c:lblAlgn val="ctr"/>
        <c:lblOffset val="100"/>
        <c:noMultiLvlLbl val="0"/>
      </c:catAx>
      <c:valAx>
        <c:axId val="1558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8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RESUMEN!$BD$18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RESUMEN!$BD$22</c:f>
              <c:numCache>
                <c:formatCode>0.00%</c:formatCode>
                <c:ptCount val="1"/>
                <c:pt idx="0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1-4AF5-832F-186312DD248C}"/>
            </c:ext>
          </c:extLst>
        </c:ser>
        <c:ser>
          <c:idx val="1"/>
          <c:order val="1"/>
          <c:tx>
            <c:strRef>
              <c:f>RESUMEN!$BG$18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RESUMEN!$BG$22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1-4AF5-832F-186312DD248C}"/>
            </c:ext>
          </c:extLst>
        </c:ser>
        <c:ser>
          <c:idx val="2"/>
          <c:order val="2"/>
          <c:tx>
            <c:strRef>
              <c:f>RESUMEN!$BJ$18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RESUMEN!$BJ$22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1-4AF5-832F-186312DD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97312"/>
        <c:axId val="155998848"/>
      </c:barChart>
      <c:catAx>
        <c:axId val="1559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98848"/>
        <c:crosses val="autoZero"/>
        <c:auto val="1"/>
        <c:lblAlgn val="ctr"/>
        <c:lblOffset val="100"/>
        <c:noMultiLvlLbl val="0"/>
      </c:catAx>
      <c:valAx>
        <c:axId val="1559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RESUMEN!$B$18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RESUMEN!$B$22</c:f>
              <c:numCache>
                <c:formatCode>0.00%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3-4885-94A9-8BE5D020E0EC}"/>
            </c:ext>
          </c:extLst>
        </c:ser>
        <c:ser>
          <c:idx val="1"/>
          <c:order val="1"/>
          <c:tx>
            <c:strRef>
              <c:f>RESUMEN!$E$18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RESUMEN!$E$22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3-4885-94A9-8BE5D020E0EC}"/>
            </c:ext>
          </c:extLst>
        </c:ser>
        <c:ser>
          <c:idx val="2"/>
          <c:order val="2"/>
          <c:tx>
            <c:strRef>
              <c:f>RESUMEN!$H$18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RESUMEN!$H$22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33-4885-94A9-8BE5D020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64064"/>
        <c:axId val="153865600"/>
      </c:barChart>
      <c:catAx>
        <c:axId val="15386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865600"/>
        <c:crosses val="autoZero"/>
        <c:auto val="1"/>
        <c:lblAlgn val="ctr"/>
        <c:lblOffset val="100"/>
        <c:noMultiLvlLbl val="0"/>
      </c:catAx>
      <c:valAx>
        <c:axId val="1538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8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RESUMEN!$BD$25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RESUMEN!$BD$29</c:f>
              <c:numCache>
                <c:formatCode>0.00%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D1F-AC06-DE44A5396DAB}"/>
            </c:ext>
          </c:extLst>
        </c:ser>
        <c:ser>
          <c:idx val="1"/>
          <c:order val="1"/>
          <c:tx>
            <c:strRef>
              <c:f>RESUMEN!$BG$25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RESUMEN!$BG$29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C-4D1F-AC06-DE44A5396DAB}"/>
            </c:ext>
          </c:extLst>
        </c:ser>
        <c:ser>
          <c:idx val="2"/>
          <c:order val="2"/>
          <c:tx>
            <c:strRef>
              <c:f>RESUMEN!$BJ$25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RESUMEN!$BJ$29</c:f>
              <c:numCache>
                <c:formatCode>0.00%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C-4D1F-AC06-DE44A539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62080"/>
        <c:axId val="156063616"/>
      </c:barChart>
      <c:catAx>
        <c:axId val="1560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063616"/>
        <c:crosses val="autoZero"/>
        <c:auto val="1"/>
        <c:lblAlgn val="ctr"/>
        <c:lblOffset val="100"/>
        <c:noMultiLvlLbl val="0"/>
      </c:catAx>
      <c:valAx>
        <c:axId val="1560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0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RESUMEN!$BD$32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RESUMEN!$BD$36</c:f>
              <c:numCache>
                <c:formatCode>0.00%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7-450F-B20C-D4C7FE268549}"/>
            </c:ext>
          </c:extLst>
        </c:ser>
        <c:ser>
          <c:idx val="1"/>
          <c:order val="1"/>
          <c:tx>
            <c:strRef>
              <c:f>RESUMEN!$BG$32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RESUMEN!$BG$36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7-450F-B20C-D4C7FE268549}"/>
            </c:ext>
          </c:extLst>
        </c:ser>
        <c:ser>
          <c:idx val="2"/>
          <c:order val="2"/>
          <c:tx>
            <c:strRef>
              <c:f>RESUMEN!$BJ$32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RESUMEN!$BJ$36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B7-450F-B20C-D4C7FE26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81536"/>
        <c:axId val="153752704"/>
      </c:barChart>
      <c:catAx>
        <c:axId val="1560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752704"/>
        <c:crosses val="autoZero"/>
        <c:auto val="1"/>
        <c:lblAlgn val="ctr"/>
        <c:lblOffset val="100"/>
        <c:noMultiLvlLbl val="0"/>
      </c:catAx>
      <c:valAx>
        <c:axId val="1537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0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RESUMEN!$BD$39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RESUMEN!$BD$43</c:f>
              <c:numCache>
                <c:formatCode>0.00%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1-4CE0-B6E1-00FDAD27492E}"/>
            </c:ext>
          </c:extLst>
        </c:ser>
        <c:ser>
          <c:idx val="1"/>
          <c:order val="1"/>
          <c:tx>
            <c:strRef>
              <c:f>RESUMEN!$BG$39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RESUMEN!$BG$43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1-4CE0-B6E1-00FDAD27492E}"/>
            </c:ext>
          </c:extLst>
        </c:ser>
        <c:ser>
          <c:idx val="2"/>
          <c:order val="2"/>
          <c:tx>
            <c:strRef>
              <c:f>RESUMEN!$BJ$39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RESUMEN!$BJ$43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1-4CE0-B6E1-00FDAD27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99296"/>
        <c:axId val="153805184"/>
      </c:barChart>
      <c:catAx>
        <c:axId val="1537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805184"/>
        <c:crosses val="autoZero"/>
        <c:auto val="1"/>
        <c:lblAlgn val="ctr"/>
        <c:lblOffset val="100"/>
        <c:noMultiLvlLbl val="0"/>
      </c:catAx>
      <c:valAx>
        <c:axId val="1538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7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RESUMEN!$BD$46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RESUMEN!$BD$50</c:f>
              <c:numCache>
                <c:formatCode>0.00%</c:formatCode>
                <c:ptCount val="1"/>
                <c:pt idx="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E-4965-A872-FF00BC7A805D}"/>
            </c:ext>
          </c:extLst>
        </c:ser>
        <c:ser>
          <c:idx val="1"/>
          <c:order val="1"/>
          <c:tx>
            <c:strRef>
              <c:f>RESUMEN!$BG$46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RESUMEN!$BG$50</c:f>
              <c:numCache>
                <c:formatCode>0.00%</c:formatCode>
                <c:ptCount val="1"/>
                <c:pt idx="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E-4965-A872-FF00BC7A805D}"/>
            </c:ext>
          </c:extLst>
        </c:ser>
        <c:ser>
          <c:idx val="2"/>
          <c:order val="2"/>
          <c:tx>
            <c:strRef>
              <c:f>RESUMEN!$BJ$46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RESUMEN!$BJ$50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E-4965-A872-FF00BC7A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82784"/>
        <c:axId val="156200960"/>
      </c:barChart>
      <c:catAx>
        <c:axId val="1561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200960"/>
        <c:crosses val="autoZero"/>
        <c:auto val="1"/>
        <c:lblAlgn val="ctr"/>
        <c:lblOffset val="100"/>
        <c:noMultiLvlLbl val="0"/>
      </c:catAx>
      <c:valAx>
        <c:axId val="1562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1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RESUMEN!$BD$53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RESUMEN!$BD$57</c:f>
              <c:numCache>
                <c:formatCode>0.00%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7-41ED-911B-2A9A8CC8FA61}"/>
            </c:ext>
          </c:extLst>
        </c:ser>
        <c:ser>
          <c:idx val="1"/>
          <c:order val="1"/>
          <c:tx>
            <c:strRef>
              <c:f>RESUMEN!$BG$53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RESUMEN!$BG$57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7-41ED-911B-2A9A8CC8FA61}"/>
            </c:ext>
          </c:extLst>
        </c:ser>
        <c:ser>
          <c:idx val="2"/>
          <c:order val="2"/>
          <c:tx>
            <c:strRef>
              <c:f>RESUMEN!$BJ$53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RESUMEN!$BJ$57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7-41ED-911B-2A9A8CC8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41056"/>
        <c:axId val="156142592"/>
      </c:barChart>
      <c:catAx>
        <c:axId val="1561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142592"/>
        <c:crosses val="autoZero"/>
        <c:auto val="1"/>
        <c:lblAlgn val="ctr"/>
        <c:lblOffset val="100"/>
        <c:noMultiLvlLbl val="0"/>
      </c:catAx>
      <c:valAx>
        <c:axId val="1561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RESUMEN!$BD$60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RESUMEN!$BD$64</c:f>
              <c:numCache>
                <c:formatCode>0.00%</c:formatCode>
                <c:ptCount val="1"/>
                <c:pt idx="0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6-4471-B92D-F13486142E0F}"/>
            </c:ext>
          </c:extLst>
        </c:ser>
        <c:ser>
          <c:idx val="1"/>
          <c:order val="1"/>
          <c:tx>
            <c:strRef>
              <c:f>RESUMEN!$BG$60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RESUMEN!$BG$64</c:f>
              <c:numCache>
                <c:formatCode>0.00%</c:formatCode>
                <c:ptCount val="1"/>
                <c:pt idx="0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6-4471-B92D-F13486142E0F}"/>
            </c:ext>
          </c:extLst>
        </c:ser>
        <c:ser>
          <c:idx val="2"/>
          <c:order val="2"/>
          <c:tx>
            <c:strRef>
              <c:f>RESUMEN!$BJ$60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RESUMEN!$BJ$64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6-4471-B92D-F13486142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69728"/>
        <c:axId val="156171264"/>
      </c:barChart>
      <c:catAx>
        <c:axId val="1561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171264"/>
        <c:crosses val="autoZero"/>
        <c:auto val="1"/>
        <c:lblAlgn val="ctr"/>
        <c:lblOffset val="100"/>
        <c:noMultiLvlLbl val="0"/>
      </c:catAx>
      <c:valAx>
        <c:axId val="1561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1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RESUMEN!$BD$67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RESUMEN!$BD$71</c:f>
              <c:numCache>
                <c:formatCode>0.00%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8-4B3D-BA1A-5043A5B97133}"/>
            </c:ext>
          </c:extLst>
        </c:ser>
        <c:ser>
          <c:idx val="1"/>
          <c:order val="1"/>
          <c:tx>
            <c:strRef>
              <c:f>RESUMEN!$BG$67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RESUMEN!$BG$71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8-4B3D-BA1A-5043A5B97133}"/>
            </c:ext>
          </c:extLst>
        </c:ser>
        <c:ser>
          <c:idx val="2"/>
          <c:order val="2"/>
          <c:tx>
            <c:strRef>
              <c:f>RESUMEN!$BJ$67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RESUMEN!$BJ$71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8-4B3D-BA1A-5043A5B97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12320"/>
        <c:axId val="156313856"/>
      </c:barChart>
      <c:catAx>
        <c:axId val="1563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313856"/>
        <c:crosses val="autoZero"/>
        <c:auto val="1"/>
        <c:lblAlgn val="ctr"/>
        <c:lblOffset val="100"/>
        <c:noMultiLvlLbl val="0"/>
      </c:catAx>
      <c:valAx>
        <c:axId val="1563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31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RESUMEN!$BD$74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RESUMEN!$BD$78</c:f>
              <c:numCache>
                <c:formatCode>0.00%</c:formatCode>
                <c:ptCount val="1"/>
                <c:pt idx="0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D-49B4-94E7-5ACF51E06ECE}"/>
            </c:ext>
          </c:extLst>
        </c:ser>
        <c:ser>
          <c:idx val="1"/>
          <c:order val="1"/>
          <c:tx>
            <c:strRef>
              <c:f>RESUMEN!$BG$74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RESUMEN!$BG$78</c:f>
              <c:numCache>
                <c:formatCode>0.00%</c:formatCode>
                <c:ptCount val="1"/>
                <c:pt idx="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D-49B4-94E7-5ACF51E06ECE}"/>
            </c:ext>
          </c:extLst>
        </c:ser>
        <c:ser>
          <c:idx val="2"/>
          <c:order val="2"/>
          <c:tx>
            <c:strRef>
              <c:f>RESUMEN!$BJ$74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RESUMEN!$BJ$78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D-49B4-94E7-5ACF51E06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40992"/>
        <c:axId val="156342528"/>
      </c:barChart>
      <c:catAx>
        <c:axId val="1563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342528"/>
        <c:crosses val="autoZero"/>
        <c:auto val="1"/>
        <c:lblAlgn val="ctr"/>
        <c:lblOffset val="100"/>
        <c:noMultiLvlLbl val="0"/>
      </c:catAx>
      <c:valAx>
        <c:axId val="1563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3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RESUMEN!$BD$81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RESUMEN!$BD$85</c:f>
              <c:numCache>
                <c:formatCode>0.00%</c:formatCode>
                <c:ptCount val="1"/>
                <c:pt idx="0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F-4E7D-8005-C16F924737E9}"/>
            </c:ext>
          </c:extLst>
        </c:ser>
        <c:ser>
          <c:idx val="1"/>
          <c:order val="1"/>
          <c:tx>
            <c:strRef>
              <c:f>RESUMEN!$BG$81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RESUMEN!$BG$85</c:f>
              <c:numCache>
                <c:formatCode>0.00%</c:formatCode>
                <c:ptCount val="1"/>
                <c:pt idx="0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F-4E7D-8005-C16F924737E9}"/>
            </c:ext>
          </c:extLst>
        </c:ser>
        <c:ser>
          <c:idx val="2"/>
          <c:order val="2"/>
          <c:tx>
            <c:strRef>
              <c:f>RESUMEN!$BJ$81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RESUMEN!$BJ$85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F-4E7D-8005-C16F92473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83968"/>
        <c:axId val="156485504"/>
      </c:barChart>
      <c:catAx>
        <c:axId val="1564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85504"/>
        <c:crosses val="autoZero"/>
        <c:auto val="1"/>
        <c:lblAlgn val="ctr"/>
        <c:lblOffset val="100"/>
        <c:noMultiLvlLbl val="0"/>
      </c:catAx>
      <c:valAx>
        <c:axId val="1564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%  MAQUINARIA CON FUGA EN PUNTO DE AGUJA SEMANA 1 Y 2 DE ABRIL</a:t>
            </a:r>
            <a:endParaRPr lang="en-US" b="1"/>
          </a:p>
        </c:rich>
      </c:tx>
      <c:layout>
        <c:manualLayout>
          <c:xMode val="edge"/>
          <c:yMode val="edge"/>
          <c:x val="0.12651515151515191"/>
          <c:y val="1.510859301227574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23475226516226E-2"/>
          <c:y val="0.15142587346553354"/>
          <c:w val="0.88279885468862185"/>
          <c:h val="0.743412073490813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RESUMEN!$CA$5:$CC$5</c:f>
              <c:strCache>
                <c:ptCount val="3"/>
                <c:pt idx="0">
                  <c:v>OVERLOCK</c:v>
                </c:pt>
                <c:pt idx="1">
                  <c:v>SAMBO </c:v>
                </c:pt>
                <c:pt idx="2">
                  <c:v>PLANA</c:v>
                </c:pt>
              </c:strCache>
            </c:strRef>
          </c:cat>
          <c:val>
            <c:numRef>
              <c:f>RESUMEN!$CA$6:$CC$6</c:f>
              <c:numCache>
                <c:formatCode>0%</c:formatCode>
                <c:ptCount val="3"/>
                <c:pt idx="0">
                  <c:v>0.16972477064220184</c:v>
                </c:pt>
                <c:pt idx="1">
                  <c:v>5.1612903225806452E-2</c:v>
                </c:pt>
                <c:pt idx="2">
                  <c:v>1.6393442622950821E-2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7-4BF7-AB32-8F95C8DD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01888"/>
        <c:axId val="156503424"/>
      </c:barChart>
      <c:catAx>
        <c:axId val="1565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503424"/>
        <c:crosses val="autoZero"/>
        <c:auto val="1"/>
        <c:lblAlgn val="ctr"/>
        <c:lblOffset val="100"/>
        <c:noMultiLvlLbl val="0"/>
      </c:catAx>
      <c:valAx>
        <c:axId val="1565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5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RESUMEN!$B$25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val>
            <c:numRef>
              <c:f>RESUMEN!$B$29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E-4510-91E2-FA4C5EB97A78}"/>
            </c:ext>
          </c:extLst>
        </c:ser>
        <c:ser>
          <c:idx val="1"/>
          <c:order val="1"/>
          <c:tx>
            <c:strRef>
              <c:f>RESUMEN!$E$25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RESUMEN!$E$29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E-4510-91E2-FA4C5EB97A78}"/>
            </c:ext>
          </c:extLst>
        </c:ser>
        <c:ser>
          <c:idx val="2"/>
          <c:order val="2"/>
          <c:tx>
            <c:strRef>
              <c:f>RESUMEN!$H$25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RESUMEN!$H$29</c:f>
              <c:numCache>
                <c:formatCode>0.00%</c:formatCode>
                <c:ptCount val="1"/>
                <c:pt idx="0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E-4510-91E2-FA4C5EB97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44928"/>
        <c:axId val="154446464"/>
      </c:barChart>
      <c:catAx>
        <c:axId val="1544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46464"/>
        <c:crosses val="autoZero"/>
        <c:auto val="1"/>
        <c:lblAlgn val="ctr"/>
        <c:lblOffset val="100"/>
        <c:noMultiLvlLbl val="0"/>
      </c:catAx>
      <c:valAx>
        <c:axId val="1544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</a:t>
            </a:r>
          </a:p>
        </c:rich>
      </c:tx>
      <c:layout>
        <c:manualLayout>
          <c:xMode val="edge"/>
          <c:yMode val="edge"/>
          <c:x val="0.42236101169172036"/>
          <c:y val="9.02777777777776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RESUMEN!$CE$4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RESUMEN!$CE$8</c:f>
              <c:numCache>
                <c:formatCode>0.00%</c:formatCode>
                <c:ptCount val="1"/>
                <c:pt idx="0">
                  <c:v>0.13636363636363635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F-48F4-8340-C32227F78C58}"/>
            </c:ext>
          </c:extLst>
        </c:ser>
        <c:ser>
          <c:idx val="1"/>
          <c:order val="1"/>
          <c:tx>
            <c:strRef>
              <c:f>RESUMEN!$CH$4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RESUMEN!$CH$8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F-48F4-8340-C32227F78C58}"/>
            </c:ext>
          </c:extLst>
        </c:ser>
        <c:ser>
          <c:idx val="2"/>
          <c:order val="2"/>
          <c:tx>
            <c:strRef>
              <c:f>RESUMEN!$CK$4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RESUMEN!$CK$8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F-48F4-8340-C32227F7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58464"/>
        <c:axId val="156560000"/>
      </c:barChart>
      <c:catAx>
        <c:axId val="1565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560000"/>
        <c:crosses val="autoZero"/>
        <c:auto val="1"/>
        <c:lblAlgn val="ctr"/>
        <c:lblOffset val="100"/>
        <c:noMultiLvlLbl val="0"/>
      </c:catAx>
      <c:valAx>
        <c:axId val="1565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5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RESUMEN!$CE$11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val>
            <c:numRef>
              <c:f>RESUMEN!$CE$15</c:f>
              <c:numCache>
                <c:formatCode>0.00%</c:formatCode>
                <c:ptCount val="1"/>
                <c:pt idx="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3-44F1-B44A-9DE27C1DA388}"/>
            </c:ext>
          </c:extLst>
        </c:ser>
        <c:ser>
          <c:idx val="1"/>
          <c:order val="1"/>
          <c:tx>
            <c:strRef>
              <c:f>RESUMEN!$CH$11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RESUMEN!$CH$15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3-44F1-B44A-9DE27C1DA388}"/>
            </c:ext>
          </c:extLst>
        </c:ser>
        <c:ser>
          <c:idx val="2"/>
          <c:order val="2"/>
          <c:tx>
            <c:strRef>
              <c:f>RESUMEN!$CK$11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RESUMEN!$CK$15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3-44F1-B44A-9DE27C1D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23232"/>
        <c:axId val="156624768"/>
      </c:barChart>
      <c:catAx>
        <c:axId val="1566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624768"/>
        <c:crosses val="autoZero"/>
        <c:auto val="1"/>
        <c:lblAlgn val="ctr"/>
        <c:lblOffset val="100"/>
        <c:noMultiLvlLbl val="0"/>
      </c:catAx>
      <c:valAx>
        <c:axId val="156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6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RESUMEN!$CE$18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RESUMEN!$CE$22</c:f>
              <c:numCache>
                <c:formatCode>0.00%</c:formatCode>
                <c:ptCount val="1"/>
                <c:pt idx="0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0-46E9-A695-19298BD2C423}"/>
            </c:ext>
          </c:extLst>
        </c:ser>
        <c:ser>
          <c:idx val="1"/>
          <c:order val="1"/>
          <c:tx>
            <c:strRef>
              <c:f>RESUMEN!$CH$18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RESUMEN!$CH$22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0-46E9-A695-19298BD2C423}"/>
            </c:ext>
          </c:extLst>
        </c:ser>
        <c:ser>
          <c:idx val="2"/>
          <c:order val="2"/>
          <c:tx>
            <c:strRef>
              <c:f>RESUMEN!$CK$18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RESUMEN!$CK$22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0-46E9-A695-19298BD2C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62784"/>
        <c:axId val="156672768"/>
      </c:barChart>
      <c:catAx>
        <c:axId val="1566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672768"/>
        <c:crosses val="autoZero"/>
        <c:auto val="1"/>
        <c:lblAlgn val="ctr"/>
        <c:lblOffset val="100"/>
        <c:noMultiLvlLbl val="0"/>
      </c:catAx>
      <c:valAx>
        <c:axId val="1566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6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RESUMEN!$CE$25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val>
            <c:numRef>
              <c:f>RESUMEN!$CE$29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A-47F6-B0FC-46132945AB59}"/>
            </c:ext>
          </c:extLst>
        </c:ser>
        <c:ser>
          <c:idx val="1"/>
          <c:order val="1"/>
          <c:tx>
            <c:strRef>
              <c:f>RESUMEN!$CH$25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RESUMEN!$CH$29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A-47F6-B0FC-46132945AB59}"/>
            </c:ext>
          </c:extLst>
        </c:ser>
        <c:ser>
          <c:idx val="2"/>
          <c:order val="2"/>
          <c:tx>
            <c:strRef>
              <c:f>RESUMEN!$CK$25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RESUMEN!$CK$29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A-47F6-B0FC-46132945A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68128"/>
        <c:axId val="156769664"/>
      </c:barChart>
      <c:catAx>
        <c:axId val="1567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69664"/>
        <c:crosses val="autoZero"/>
        <c:auto val="1"/>
        <c:lblAlgn val="ctr"/>
        <c:lblOffset val="100"/>
        <c:noMultiLvlLbl val="0"/>
      </c:catAx>
      <c:valAx>
        <c:axId val="1567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RESUMEN!$CE$32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RESUMEN!$CE$36</c:f>
              <c:numCache>
                <c:formatCode>0.00%</c:formatCode>
                <c:ptCount val="1"/>
                <c:pt idx="0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D-4692-AE90-49E5851DF3F7}"/>
            </c:ext>
          </c:extLst>
        </c:ser>
        <c:ser>
          <c:idx val="1"/>
          <c:order val="1"/>
          <c:tx>
            <c:strRef>
              <c:f>RESUMEN!$CH$32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RESUMEN!$CH$36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D-4692-AE90-49E5851DF3F7}"/>
            </c:ext>
          </c:extLst>
        </c:ser>
        <c:ser>
          <c:idx val="2"/>
          <c:order val="2"/>
          <c:tx>
            <c:strRef>
              <c:f>RESUMEN!$CK$32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RESUMEN!$CK$36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D-4692-AE90-49E5851D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20608"/>
        <c:axId val="156822144"/>
      </c:barChart>
      <c:catAx>
        <c:axId val="1568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822144"/>
        <c:crosses val="autoZero"/>
        <c:auto val="1"/>
        <c:lblAlgn val="ctr"/>
        <c:lblOffset val="100"/>
        <c:noMultiLvlLbl val="0"/>
      </c:catAx>
      <c:valAx>
        <c:axId val="1568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8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RESUMEN!$CE$39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val>
            <c:numRef>
              <c:f>RESUMEN!$CE$43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5-424A-848C-BA13502E0035}"/>
            </c:ext>
          </c:extLst>
        </c:ser>
        <c:ser>
          <c:idx val="1"/>
          <c:order val="1"/>
          <c:tx>
            <c:strRef>
              <c:f>RESUMEN!$CH$39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RESUMEN!$CH$43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5-424A-848C-BA13502E0035}"/>
            </c:ext>
          </c:extLst>
        </c:ser>
        <c:ser>
          <c:idx val="2"/>
          <c:order val="2"/>
          <c:tx>
            <c:strRef>
              <c:f>RESUMEN!$CK$39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RESUMEN!$CK$43</c:f>
              <c:numCache>
                <c:formatCode>0.00%</c:formatCode>
                <c:ptCount val="1"/>
                <c:pt idx="0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5-424A-848C-BA13502E0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21152"/>
        <c:axId val="156722688"/>
      </c:barChart>
      <c:catAx>
        <c:axId val="1567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22688"/>
        <c:crosses val="autoZero"/>
        <c:auto val="1"/>
        <c:lblAlgn val="ctr"/>
        <c:lblOffset val="100"/>
        <c:noMultiLvlLbl val="0"/>
      </c:catAx>
      <c:valAx>
        <c:axId val="1567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RESUMEN!$CE$46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RESUMEN!$CE$50</c:f>
              <c:numCache>
                <c:formatCode>0.00%</c:formatCode>
                <c:ptCount val="1"/>
                <c:pt idx="0">
                  <c:v>9.5238095238095233E-2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A-4913-83DB-99342A81C93A}"/>
            </c:ext>
          </c:extLst>
        </c:ser>
        <c:ser>
          <c:idx val="1"/>
          <c:order val="1"/>
          <c:tx>
            <c:strRef>
              <c:f>RESUMEN!$CH$46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RESUMEN!$CH$50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A-4913-83DB-99342A81C93A}"/>
            </c:ext>
          </c:extLst>
        </c:ser>
        <c:ser>
          <c:idx val="2"/>
          <c:order val="2"/>
          <c:tx>
            <c:strRef>
              <c:f>RESUMEN!$CK$46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RESUMEN!$CK$50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A-4913-83DB-99342A81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56992"/>
        <c:axId val="156828416"/>
      </c:barChart>
      <c:catAx>
        <c:axId val="1567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828416"/>
        <c:crosses val="autoZero"/>
        <c:auto val="1"/>
        <c:lblAlgn val="ctr"/>
        <c:lblOffset val="100"/>
        <c:noMultiLvlLbl val="0"/>
      </c:catAx>
      <c:valAx>
        <c:axId val="1568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RESUMEN!$CE$53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RESUMEN!$CE$57</c:f>
              <c:numCache>
                <c:formatCode>0.00%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E-4309-82B5-8BCA63C60BDF}"/>
            </c:ext>
          </c:extLst>
        </c:ser>
        <c:ser>
          <c:idx val="1"/>
          <c:order val="1"/>
          <c:tx>
            <c:strRef>
              <c:f>RESUMEN!$CH$53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RESUMEN!$CH$57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E-4309-82B5-8BCA63C60BDF}"/>
            </c:ext>
          </c:extLst>
        </c:ser>
        <c:ser>
          <c:idx val="2"/>
          <c:order val="2"/>
          <c:tx>
            <c:strRef>
              <c:f>RESUMEN!$CK$53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RESUMEN!$CK$57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E-4309-82B5-8BCA63C6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78720"/>
        <c:axId val="156880256"/>
      </c:barChart>
      <c:catAx>
        <c:axId val="1568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880256"/>
        <c:crosses val="autoZero"/>
        <c:auto val="1"/>
        <c:lblAlgn val="ctr"/>
        <c:lblOffset val="100"/>
        <c:noMultiLvlLbl val="0"/>
      </c:catAx>
      <c:valAx>
        <c:axId val="1568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8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RESUMEN!$CE$60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RESUMEN!$CE$64</c:f>
              <c:numCache>
                <c:formatCode>0.00%</c:formatCode>
                <c:ptCount val="1"/>
                <c:pt idx="0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4-44E4-B9F8-8E6F6F8891CA}"/>
            </c:ext>
          </c:extLst>
        </c:ser>
        <c:ser>
          <c:idx val="1"/>
          <c:order val="1"/>
          <c:tx>
            <c:strRef>
              <c:f>RESUMEN!$CH$60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RESUMEN!$CH$64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4-44E4-B9F8-8E6F6F8891CA}"/>
            </c:ext>
          </c:extLst>
        </c:ser>
        <c:ser>
          <c:idx val="2"/>
          <c:order val="2"/>
          <c:tx>
            <c:strRef>
              <c:f>RESUMEN!$CK$60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RESUMEN!$CK$64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4-44E4-B9F8-8E6F6F889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30816"/>
        <c:axId val="156932352"/>
      </c:barChart>
      <c:catAx>
        <c:axId val="1569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32352"/>
        <c:crosses val="autoZero"/>
        <c:auto val="1"/>
        <c:lblAlgn val="ctr"/>
        <c:lblOffset val="100"/>
        <c:noMultiLvlLbl val="0"/>
      </c:catAx>
      <c:valAx>
        <c:axId val="1569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RESUMEN!$CE$67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RESUMEN!$CE$71</c:f>
              <c:numCache>
                <c:formatCode>0.00%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E-4C4B-A3CA-4307D62DBB77}"/>
            </c:ext>
          </c:extLst>
        </c:ser>
        <c:ser>
          <c:idx val="1"/>
          <c:order val="1"/>
          <c:tx>
            <c:strRef>
              <c:f>RESUMEN!$CH$67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RESUMEN!$CH$71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E-4C4B-A3CA-4307D62DBB77}"/>
            </c:ext>
          </c:extLst>
        </c:ser>
        <c:ser>
          <c:idx val="2"/>
          <c:order val="2"/>
          <c:tx>
            <c:strRef>
              <c:f>RESUMEN!$CK$67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RESUMEN!$CK$71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E-4C4B-A3CA-4307D62DB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82656"/>
        <c:axId val="156984448"/>
      </c:barChart>
      <c:catAx>
        <c:axId val="1569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84448"/>
        <c:crosses val="autoZero"/>
        <c:auto val="1"/>
        <c:lblAlgn val="ctr"/>
        <c:lblOffset val="100"/>
        <c:noMultiLvlLbl val="0"/>
      </c:catAx>
      <c:valAx>
        <c:axId val="1569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RESUMEN!$B$32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RESUMEN!$B$36</c:f>
              <c:numCache>
                <c:formatCode>0.00%</c:formatCode>
                <c:ptCount val="1"/>
                <c:pt idx="0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3-4D87-9A52-63F8C2CC348F}"/>
            </c:ext>
          </c:extLst>
        </c:ser>
        <c:ser>
          <c:idx val="1"/>
          <c:order val="1"/>
          <c:tx>
            <c:strRef>
              <c:f>RESUMEN!$E$32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RESUMEN!$E$36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3-4D87-9A52-63F8C2CC348F}"/>
            </c:ext>
          </c:extLst>
        </c:ser>
        <c:ser>
          <c:idx val="2"/>
          <c:order val="2"/>
          <c:tx>
            <c:strRef>
              <c:f>RESUMEN!$H$32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RESUMEN!$H$36</c:f>
              <c:numCache>
                <c:formatCode>0.00%</c:formatCode>
                <c:ptCount val="1"/>
                <c:pt idx="0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3-4D87-9A52-63F8C2CC3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69120"/>
        <c:axId val="154470656"/>
      </c:barChart>
      <c:catAx>
        <c:axId val="1544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70656"/>
        <c:crosses val="autoZero"/>
        <c:auto val="1"/>
        <c:lblAlgn val="ctr"/>
        <c:lblOffset val="100"/>
        <c:noMultiLvlLbl val="0"/>
      </c:catAx>
      <c:valAx>
        <c:axId val="1544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RESUMEN!$CE$74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RESUMEN!$CE$78</c:f>
              <c:numCache>
                <c:formatCode>0.00%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4-42AE-BA8D-BF99D46AFBC5}"/>
            </c:ext>
          </c:extLst>
        </c:ser>
        <c:ser>
          <c:idx val="1"/>
          <c:order val="1"/>
          <c:tx>
            <c:strRef>
              <c:f>RESUMEN!$CH$74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RESUMEN!$CH$78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4-42AE-BA8D-BF99D46AFBC5}"/>
            </c:ext>
          </c:extLst>
        </c:ser>
        <c:ser>
          <c:idx val="2"/>
          <c:order val="2"/>
          <c:tx>
            <c:strRef>
              <c:f>RESUMEN!$CK$74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RESUMEN!$CK$78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4-42AE-BA8D-BF99D46A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31040"/>
        <c:axId val="157041024"/>
      </c:barChart>
      <c:catAx>
        <c:axId val="1570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041024"/>
        <c:crosses val="autoZero"/>
        <c:auto val="1"/>
        <c:lblAlgn val="ctr"/>
        <c:lblOffset val="100"/>
        <c:noMultiLvlLbl val="0"/>
      </c:catAx>
      <c:valAx>
        <c:axId val="1570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0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RESUMEN!$CE$81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RESUMEN!$CE$85</c:f>
              <c:numCache>
                <c:formatCode>0.00%</c:formatCode>
                <c:ptCount val="1"/>
                <c:pt idx="0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D-4C0C-B868-4BDD0E940B4A}"/>
            </c:ext>
          </c:extLst>
        </c:ser>
        <c:ser>
          <c:idx val="1"/>
          <c:order val="1"/>
          <c:tx>
            <c:strRef>
              <c:f>RESUMEN!$CH$81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RESUMEN!$CH$85</c:f>
              <c:numCache>
                <c:formatCode>0.00%</c:formatCode>
                <c:ptCount val="1"/>
                <c:pt idx="0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D-4C0C-B868-4BDD0E940B4A}"/>
            </c:ext>
          </c:extLst>
        </c:ser>
        <c:ser>
          <c:idx val="2"/>
          <c:order val="2"/>
          <c:tx>
            <c:strRef>
              <c:f>RESUMEN!$CK$81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RESUMEN!$CK$85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D-4C0C-B868-4BDD0E94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71232"/>
        <c:axId val="157072768"/>
      </c:barChart>
      <c:catAx>
        <c:axId val="1570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072768"/>
        <c:crosses val="autoZero"/>
        <c:auto val="1"/>
        <c:lblAlgn val="ctr"/>
        <c:lblOffset val="100"/>
        <c:noMultiLvlLbl val="0"/>
      </c:catAx>
      <c:valAx>
        <c:axId val="157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0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%  MAQUINARIA CON FUGA EN PUNTO DE AGUJA SEMANA 1 Y 2 DE ABRIL</a:t>
            </a:r>
            <a:endParaRPr lang="en-US" b="1"/>
          </a:p>
        </c:rich>
      </c:tx>
      <c:layout>
        <c:manualLayout>
          <c:xMode val="edge"/>
          <c:yMode val="edge"/>
          <c:x val="0.12651515151515191"/>
          <c:y val="1.510859301227574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23475226516226E-2"/>
          <c:y val="0.15142587346553354"/>
          <c:w val="0.8827988546886224"/>
          <c:h val="0.743412073490813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RESUMEN!$DB$5:$DD$5</c:f>
              <c:strCache>
                <c:ptCount val="3"/>
                <c:pt idx="0">
                  <c:v>OVERLOCK</c:v>
                </c:pt>
                <c:pt idx="1">
                  <c:v>SAMBO </c:v>
                </c:pt>
                <c:pt idx="2">
                  <c:v>PLANA</c:v>
                </c:pt>
              </c:strCache>
            </c:strRef>
          </c:cat>
          <c:val>
            <c:numRef>
              <c:f>RESUMEN!$DB$6:$DD$6</c:f>
              <c:numCache>
                <c:formatCode>0%</c:formatCode>
                <c:ptCount val="3"/>
                <c:pt idx="0">
                  <c:v>9.7872340425531917E-2</c:v>
                </c:pt>
                <c:pt idx="1">
                  <c:v>7.9365079365079361E-3</c:v>
                </c:pt>
                <c:pt idx="2">
                  <c:v>1.2195121951219513E-2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7-4BF7-AB32-8F95C8DD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01440"/>
        <c:axId val="157111424"/>
      </c:barChart>
      <c:catAx>
        <c:axId val="1571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111424"/>
        <c:crosses val="autoZero"/>
        <c:auto val="1"/>
        <c:lblAlgn val="ctr"/>
        <c:lblOffset val="100"/>
        <c:noMultiLvlLbl val="0"/>
      </c:catAx>
      <c:valAx>
        <c:axId val="1571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1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GT"/>
            </a:pPr>
            <a:r>
              <a:rPr lang="es-GT"/>
              <a:t>COMPARATIVA</a:t>
            </a:r>
            <a:r>
              <a:rPr lang="es-GT" baseline="0"/>
              <a:t> FUGA EN PUNTA DE AGUJA MARZO/ABRIL</a:t>
            </a:r>
            <a:endParaRPr lang="es-G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SEMANA 1-2 DE MARZO</c:v>
          </c:tx>
          <c:invertIfNegative val="0"/>
          <c:cat>
            <c:strRef>
              <c:f>RESUMEN!$H$92:$J$92</c:f>
              <c:strCache>
                <c:ptCount val="3"/>
                <c:pt idx="0">
                  <c:v>OVERLOCK</c:v>
                </c:pt>
                <c:pt idx="1">
                  <c:v>SAMBO </c:v>
                </c:pt>
                <c:pt idx="2">
                  <c:v>PLANA</c:v>
                </c:pt>
              </c:strCache>
            </c:strRef>
          </c:cat>
          <c:val>
            <c:numRef>
              <c:f>RESUMEN!$H$93:$J$93</c:f>
              <c:numCache>
                <c:formatCode>0%</c:formatCode>
                <c:ptCount val="3"/>
                <c:pt idx="0">
                  <c:v>0.18285714285714286</c:v>
                </c:pt>
                <c:pt idx="1">
                  <c:v>6.8027210884353748E-2</c:v>
                </c:pt>
                <c:pt idx="2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4-4A96-9D1A-7B95F4BC39F9}"/>
            </c:ext>
          </c:extLst>
        </c:ser>
        <c:ser>
          <c:idx val="1"/>
          <c:order val="1"/>
          <c:tx>
            <c:v>SEMANA 3-4 MARZO</c:v>
          </c:tx>
          <c:invertIfNegative val="0"/>
          <c:cat>
            <c:strRef>
              <c:f>RESUMEN!$H$92:$J$92</c:f>
              <c:strCache>
                <c:ptCount val="3"/>
                <c:pt idx="0">
                  <c:v>OVERLOCK</c:v>
                </c:pt>
                <c:pt idx="1">
                  <c:v>SAMBO </c:v>
                </c:pt>
                <c:pt idx="2">
                  <c:v>PLANA</c:v>
                </c:pt>
              </c:strCache>
            </c:strRef>
          </c:cat>
          <c:val>
            <c:numRef>
              <c:f>RESUMEN!$Q$93:$S$93</c:f>
              <c:numCache>
                <c:formatCode>0%</c:formatCode>
                <c:ptCount val="3"/>
                <c:pt idx="0">
                  <c:v>0.17209302325581396</c:v>
                </c:pt>
                <c:pt idx="1">
                  <c:v>7.0967741935483872E-2</c:v>
                </c:pt>
                <c:pt idx="2">
                  <c:v>1.7241379310344827E-2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4-4A96-9D1A-7B95F4BC39F9}"/>
            </c:ext>
          </c:extLst>
        </c:ser>
        <c:ser>
          <c:idx val="2"/>
          <c:order val="2"/>
          <c:tx>
            <c:v>SEMANA 1-2 DE ABRIL</c:v>
          </c:tx>
          <c:invertIfNegative val="0"/>
          <c:cat>
            <c:strRef>
              <c:f>RESUMEN!$H$92:$J$92</c:f>
              <c:strCache>
                <c:ptCount val="3"/>
                <c:pt idx="0">
                  <c:v>OVERLOCK</c:v>
                </c:pt>
                <c:pt idx="1">
                  <c:v>SAMBO </c:v>
                </c:pt>
                <c:pt idx="2">
                  <c:v>PLANA</c:v>
                </c:pt>
              </c:strCache>
            </c:strRef>
          </c:cat>
          <c:val>
            <c:numRef>
              <c:f>RESUMEN!$Z$93:$AB$93</c:f>
              <c:numCache>
                <c:formatCode>0%</c:formatCode>
                <c:ptCount val="3"/>
                <c:pt idx="0">
                  <c:v>0.16972477064220184</c:v>
                </c:pt>
                <c:pt idx="1">
                  <c:v>5.1612903225806452E-2</c:v>
                </c:pt>
                <c:pt idx="2">
                  <c:v>1.6393442622950821E-2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4-4A96-9D1A-7B95F4BC39F9}"/>
            </c:ext>
          </c:extLst>
        </c:ser>
        <c:ser>
          <c:idx val="3"/>
          <c:order val="3"/>
          <c:tx>
            <c:v>SEMANA 3-4 DE ABRIL</c:v>
          </c:tx>
          <c:invertIfNegative val="0"/>
          <c:cat>
            <c:strRef>
              <c:f>RESUMEN!$H$92:$J$92</c:f>
              <c:strCache>
                <c:ptCount val="3"/>
                <c:pt idx="0">
                  <c:v>OVERLOCK</c:v>
                </c:pt>
                <c:pt idx="1">
                  <c:v>SAMBO </c:v>
                </c:pt>
                <c:pt idx="2">
                  <c:v>PLANA</c:v>
                </c:pt>
              </c:strCache>
            </c:strRef>
          </c:cat>
          <c:val>
            <c:numRef>
              <c:f>RESUMEN!$AI$93:$AK$93</c:f>
              <c:numCache>
                <c:formatCode>0%</c:formatCode>
                <c:ptCount val="3"/>
                <c:pt idx="0">
                  <c:v>9.7872340425531917E-2</c:v>
                </c:pt>
                <c:pt idx="1">
                  <c:v>7.9365079365079361E-3</c:v>
                </c:pt>
                <c:pt idx="2">
                  <c:v>1.2195121951219513E-2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4-4A96-9D1A-7B95F4BC3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60960"/>
        <c:axId val="157162496"/>
      </c:barChart>
      <c:catAx>
        <c:axId val="15716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GT"/>
            </a:pPr>
            <a:endParaRPr lang="es-ES"/>
          </a:p>
        </c:txPr>
        <c:crossAx val="157162496"/>
        <c:crosses val="autoZero"/>
        <c:auto val="1"/>
        <c:lblAlgn val="ctr"/>
        <c:lblOffset val="100"/>
        <c:noMultiLvlLbl val="0"/>
      </c:catAx>
      <c:valAx>
        <c:axId val="15716249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GT"/>
            </a:pPr>
            <a:endParaRPr lang="es-ES"/>
          </a:p>
        </c:txPr>
        <c:crossAx val="1571609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s-GT"/>
            </a:pPr>
            <a:endParaRPr lang="es-ES"/>
          </a:p>
        </c:txPr>
      </c:dTable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</a:t>
            </a:r>
          </a:p>
        </c:rich>
      </c:tx>
      <c:layout>
        <c:manualLayout>
          <c:xMode val="edge"/>
          <c:yMode val="edge"/>
          <c:x val="0.42236101169172036"/>
          <c:y val="9.02777777777776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RESUMEN!$CE$4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RESUMEN!$DF$8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E-4140-8880-5FC464529DE3}"/>
            </c:ext>
          </c:extLst>
        </c:ser>
        <c:ser>
          <c:idx val="1"/>
          <c:order val="1"/>
          <c:tx>
            <c:strRef>
              <c:f>RESUMEN!$DI$4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RESUMEN!$DI$8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E-4140-8880-5FC464529DE3}"/>
            </c:ext>
          </c:extLst>
        </c:ser>
        <c:ser>
          <c:idx val="2"/>
          <c:order val="2"/>
          <c:tx>
            <c:strRef>
              <c:f>RESUMEN!$CK$4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RESUMEN!$DL$8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E-4140-8880-5FC464529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58464"/>
        <c:axId val="156560000"/>
      </c:barChart>
      <c:catAx>
        <c:axId val="1565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560000"/>
        <c:crosses val="autoZero"/>
        <c:auto val="1"/>
        <c:lblAlgn val="ctr"/>
        <c:lblOffset val="100"/>
        <c:noMultiLvlLbl val="0"/>
      </c:catAx>
      <c:valAx>
        <c:axId val="1565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5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RESUMEN!$CE$11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val>
            <c:numRef>
              <c:f>RESUMEN!$DF$15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D-4F11-910C-BF282803DCE2}"/>
            </c:ext>
          </c:extLst>
        </c:ser>
        <c:ser>
          <c:idx val="1"/>
          <c:order val="1"/>
          <c:tx>
            <c:strRef>
              <c:f>RESUMEN!$DI$11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RESUMEN!$DI$15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D-4F11-910C-BF282803DCE2}"/>
            </c:ext>
          </c:extLst>
        </c:ser>
        <c:ser>
          <c:idx val="2"/>
          <c:order val="2"/>
          <c:tx>
            <c:strRef>
              <c:f>RESUMEN!$CK$11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RESUMEN!$DL$15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D-4F11-910C-BF282803D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23232"/>
        <c:axId val="156624768"/>
      </c:barChart>
      <c:catAx>
        <c:axId val="1566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624768"/>
        <c:crosses val="autoZero"/>
        <c:auto val="1"/>
        <c:lblAlgn val="ctr"/>
        <c:lblOffset val="100"/>
        <c:noMultiLvlLbl val="0"/>
      </c:catAx>
      <c:valAx>
        <c:axId val="156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6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RESUMEN!$CE$18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RESUMEN!$DF$22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4-4883-9B37-5FED520EB3D0}"/>
            </c:ext>
          </c:extLst>
        </c:ser>
        <c:ser>
          <c:idx val="1"/>
          <c:order val="1"/>
          <c:tx>
            <c:strRef>
              <c:f>RESUMEN!$CH$18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RESUMEN!$DI$22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4-4883-9B37-5FED520EB3D0}"/>
            </c:ext>
          </c:extLst>
        </c:ser>
        <c:ser>
          <c:idx val="2"/>
          <c:order val="2"/>
          <c:tx>
            <c:strRef>
              <c:f>RESUMEN!$CK$18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RESUMEN!$DL$22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4-4883-9B37-5FED520E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62784"/>
        <c:axId val="156672768"/>
      </c:barChart>
      <c:catAx>
        <c:axId val="1566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672768"/>
        <c:crosses val="autoZero"/>
        <c:auto val="1"/>
        <c:lblAlgn val="ctr"/>
        <c:lblOffset val="100"/>
        <c:noMultiLvlLbl val="0"/>
      </c:catAx>
      <c:valAx>
        <c:axId val="1566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6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RESUMEN!$CE$25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val>
            <c:numRef>
              <c:f>RESUMEN!$DF$29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8-4473-9D2B-C0E31D531E4A}"/>
            </c:ext>
          </c:extLst>
        </c:ser>
        <c:ser>
          <c:idx val="1"/>
          <c:order val="1"/>
          <c:tx>
            <c:strRef>
              <c:f>RESUMEN!$CH$25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RESUMEN!$DI$29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8-4473-9D2B-C0E31D531E4A}"/>
            </c:ext>
          </c:extLst>
        </c:ser>
        <c:ser>
          <c:idx val="2"/>
          <c:order val="2"/>
          <c:tx>
            <c:strRef>
              <c:f>RESUMEN!$CK$25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RESUMEN!$DL$29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8-4473-9D2B-C0E31D531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68128"/>
        <c:axId val="156769664"/>
      </c:barChart>
      <c:catAx>
        <c:axId val="1567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69664"/>
        <c:crosses val="autoZero"/>
        <c:auto val="1"/>
        <c:lblAlgn val="ctr"/>
        <c:lblOffset val="100"/>
        <c:noMultiLvlLbl val="0"/>
      </c:catAx>
      <c:valAx>
        <c:axId val="1567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RESUMEN!$CE$32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RESUMEN!$DF$36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8-4C92-9F13-6C5AFF2F2A7D}"/>
            </c:ext>
          </c:extLst>
        </c:ser>
        <c:ser>
          <c:idx val="1"/>
          <c:order val="1"/>
          <c:tx>
            <c:strRef>
              <c:f>RESUMEN!$CH$32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RESUMEN!$DI$36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8-4C92-9F13-6C5AFF2F2A7D}"/>
            </c:ext>
          </c:extLst>
        </c:ser>
        <c:ser>
          <c:idx val="2"/>
          <c:order val="2"/>
          <c:tx>
            <c:strRef>
              <c:f>RESUMEN!$CK$32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RESUMEN!$DL$36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8-4C92-9F13-6C5AFF2F2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20608"/>
        <c:axId val="156822144"/>
      </c:barChart>
      <c:catAx>
        <c:axId val="1568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822144"/>
        <c:crosses val="autoZero"/>
        <c:auto val="1"/>
        <c:lblAlgn val="ctr"/>
        <c:lblOffset val="100"/>
        <c:noMultiLvlLbl val="0"/>
      </c:catAx>
      <c:valAx>
        <c:axId val="1568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8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RESUMEN!$CE$39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val>
            <c:numRef>
              <c:f>RESUMEN!$DF$43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7-4550-A9F4-E718415E2D5C}"/>
            </c:ext>
          </c:extLst>
        </c:ser>
        <c:ser>
          <c:idx val="1"/>
          <c:order val="1"/>
          <c:tx>
            <c:strRef>
              <c:f>RESUMEN!$CH$39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RESUMEN!$DI$43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7-4550-A9F4-E718415E2D5C}"/>
            </c:ext>
          </c:extLst>
        </c:ser>
        <c:ser>
          <c:idx val="2"/>
          <c:order val="2"/>
          <c:tx>
            <c:strRef>
              <c:f>RESUMEN!$CK$39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RESUMEN!$DL$43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7-4550-A9F4-E718415E2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21152"/>
        <c:axId val="156722688"/>
      </c:barChart>
      <c:catAx>
        <c:axId val="1567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22688"/>
        <c:crosses val="autoZero"/>
        <c:auto val="1"/>
        <c:lblAlgn val="ctr"/>
        <c:lblOffset val="100"/>
        <c:noMultiLvlLbl val="0"/>
      </c:catAx>
      <c:valAx>
        <c:axId val="1567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RESUMEN!$B$39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RESUMEN!$B$43</c:f>
              <c:numCache>
                <c:formatCode>0.00%</c:formatCode>
                <c:ptCount val="1"/>
                <c:pt idx="0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5-4B77-9B3F-36BD699E2D29}"/>
            </c:ext>
          </c:extLst>
        </c:ser>
        <c:ser>
          <c:idx val="1"/>
          <c:order val="1"/>
          <c:tx>
            <c:strRef>
              <c:f>RESUMEN!$E$39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RESUMEN!$E$43</c:f>
              <c:numCache>
                <c:formatCode>0.00%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5-4B77-9B3F-36BD699E2D29}"/>
            </c:ext>
          </c:extLst>
        </c:ser>
        <c:ser>
          <c:idx val="2"/>
          <c:order val="2"/>
          <c:tx>
            <c:strRef>
              <c:f>RESUMEN!$H$39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RESUMEN!$H$43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5-4B77-9B3F-36BD699E2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46560"/>
        <c:axId val="154548096"/>
      </c:barChart>
      <c:catAx>
        <c:axId val="1545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548096"/>
        <c:crosses val="autoZero"/>
        <c:auto val="1"/>
        <c:lblAlgn val="ctr"/>
        <c:lblOffset val="100"/>
        <c:noMultiLvlLbl val="0"/>
      </c:catAx>
      <c:valAx>
        <c:axId val="154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5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RESUMEN!$CE$46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RESUMEN!$DF$50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A-466E-AAE2-0E6E47DBA1E6}"/>
            </c:ext>
          </c:extLst>
        </c:ser>
        <c:ser>
          <c:idx val="1"/>
          <c:order val="1"/>
          <c:tx>
            <c:strRef>
              <c:f>RESUMEN!$CH$46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RESUMEN!$DI$50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A-466E-AAE2-0E6E47DBA1E6}"/>
            </c:ext>
          </c:extLst>
        </c:ser>
        <c:ser>
          <c:idx val="2"/>
          <c:order val="2"/>
          <c:tx>
            <c:strRef>
              <c:f>RESUMEN!$CK$46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RESUMEN!$DL$50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A-466E-AAE2-0E6E47DB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56992"/>
        <c:axId val="156828416"/>
      </c:barChart>
      <c:catAx>
        <c:axId val="1567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828416"/>
        <c:crosses val="autoZero"/>
        <c:auto val="1"/>
        <c:lblAlgn val="ctr"/>
        <c:lblOffset val="100"/>
        <c:noMultiLvlLbl val="0"/>
      </c:catAx>
      <c:valAx>
        <c:axId val="1568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RESUMEN!$CE$53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RESUMEN!$DF$57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7-4560-9A4D-4C220597CD15}"/>
            </c:ext>
          </c:extLst>
        </c:ser>
        <c:ser>
          <c:idx val="1"/>
          <c:order val="1"/>
          <c:tx>
            <c:strRef>
              <c:f>RESUMEN!$CH$53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RESUMEN!$DI$57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7-4560-9A4D-4C220597CD15}"/>
            </c:ext>
          </c:extLst>
        </c:ser>
        <c:ser>
          <c:idx val="2"/>
          <c:order val="2"/>
          <c:tx>
            <c:strRef>
              <c:f>RESUMEN!$CK$53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RESUMEN!$DL$57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67-4560-9A4D-4C220597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78720"/>
        <c:axId val="156880256"/>
      </c:barChart>
      <c:catAx>
        <c:axId val="1568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880256"/>
        <c:crosses val="autoZero"/>
        <c:auto val="1"/>
        <c:lblAlgn val="ctr"/>
        <c:lblOffset val="100"/>
        <c:noMultiLvlLbl val="0"/>
      </c:catAx>
      <c:valAx>
        <c:axId val="1568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8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RESUMEN!$CE$60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RESUMEN!$DF$64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3-4786-8503-08E68886DA1A}"/>
            </c:ext>
          </c:extLst>
        </c:ser>
        <c:ser>
          <c:idx val="1"/>
          <c:order val="1"/>
          <c:tx>
            <c:strRef>
              <c:f>RESUMEN!$CH$60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RESUMEN!$DI$64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3-4786-8503-08E68886DA1A}"/>
            </c:ext>
          </c:extLst>
        </c:ser>
        <c:ser>
          <c:idx val="2"/>
          <c:order val="2"/>
          <c:tx>
            <c:strRef>
              <c:f>RESUMEN!$CK$60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RESUMEN!$DL$64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3-4786-8503-08E68886D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30816"/>
        <c:axId val="156932352"/>
      </c:barChart>
      <c:catAx>
        <c:axId val="1569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32352"/>
        <c:crosses val="autoZero"/>
        <c:auto val="1"/>
        <c:lblAlgn val="ctr"/>
        <c:lblOffset val="100"/>
        <c:noMultiLvlLbl val="0"/>
      </c:catAx>
      <c:valAx>
        <c:axId val="1569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RESUMEN!$CE$67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RESUMEN!$DF$71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0-4566-8EE3-4C6DB2DA4292}"/>
            </c:ext>
          </c:extLst>
        </c:ser>
        <c:ser>
          <c:idx val="1"/>
          <c:order val="1"/>
          <c:tx>
            <c:strRef>
              <c:f>RESUMEN!$CH$67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RESUMEN!$DI$71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0-4566-8EE3-4C6DB2DA4292}"/>
            </c:ext>
          </c:extLst>
        </c:ser>
        <c:ser>
          <c:idx val="2"/>
          <c:order val="2"/>
          <c:tx>
            <c:strRef>
              <c:f>RESUMEN!$CK$67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RESUMEN!$DL$71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0-4566-8EE3-4C6DB2DA4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82656"/>
        <c:axId val="156984448"/>
      </c:barChart>
      <c:catAx>
        <c:axId val="1569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84448"/>
        <c:crosses val="autoZero"/>
        <c:auto val="1"/>
        <c:lblAlgn val="ctr"/>
        <c:lblOffset val="100"/>
        <c:noMultiLvlLbl val="0"/>
      </c:catAx>
      <c:valAx>
        <c:axId val="1569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RESUMEN!$CE$74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RESUMEN!$DF$78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6-42D8-A284-DDB92EC061B8}"/>
            </c:ext>
          </c:extLst>
        </c:ser>
        <c:ser>
          <c:idx val="1"/>
          <c:order val="1"/>
          <c:tx>
            <c:strRef>
              <c:f>RESUMEN!$CH$74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RESUMEN!$DI$78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6-42D8-A284-DDB92EC061B8}"/>
            </c:ext>
          </c:extLst>
        </c:ser>
        <c:ser>
          <c:idx val="2"/>
          <c:order val="2"/>
          <c:tx>
            <c:strRef>
              <c:f>RESUMEN!$CK$74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RESUMEN!$DL$78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6-42D8-A284-DDB92EC0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31040"/>
        <c:axId val="157041024"/>
      </c:barChart>
      <c:catAx>
        <c:axId val="1570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041024"/>
        <c:crosses val="autoZero"/>
        <c:auto val="1"/>
        <c:lblAlgn val="ctr"/>
        <c:lblOffset val="100"/>
        <c:noMultiLvlLbl val="0"/>
      </c:catAx>
      <c:valAx>
        <c:axId val="1570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0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RESUMEN!$CE$81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RESUMEN!$DF$85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A-47D0-B649-C54DDD38CF2E}"/>
            </c:ext>
          </c:extLst>
        </c:ser>
        <c:ser>
          <c:idx val="1"/>
          <c:order val="1"/>
          <c:tx>
            <c:strRef>
              <c:f>RESUMEN!$CH$81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RESUMEN!$DI$85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A-47D0-B649-C54DDD38CF2E}"/>
            </c:ext>
          </c:extLst>
        </c:ser>
        <c:ser>
          <c:idx val="2"/>
          <c:order val="2"/>
          <c:tx>
            <c:strRef>
              <c:f>RESUMEN!$CK$81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RESUMEN!$DL$85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A-47D0-B649-C54DDD38C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71232"/>
        <c:axId val="157072768"/>
      </c:barChart>
      <c:catAx>
        <c:axId val="1570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072768"/>
        <c:crosses val="autoZero"/>
        <c:auto val="1"/>
        <c:lblAlgn val="ctr"/>
        <c:lblOffset val="100"/>
        <c:noMultiLvlLbl val="0"/>
      </c:catAx>
      <c:valAx>
        <c:axId val="157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0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%  MAQUINARIA CON FUGA EN PUNTO DE AGUJA SEMANA 1 Y 2 DE MAYO</a:t>
            </a:r>
            <a:endParaRPr lang="en-US" b="1"/>
          </a:p>
        </c:rich>
      </c:tx>
      <c:layout>
        <c:manualLayout>
          <c:xMode val="edge"/>
          <c:yMode val="edge"/>
          <c:x val="0.12651515151515191"/>
          <c:y val="1.510859301227574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23475226516226E-2"/>
          <c:y val="0.15142587346553354"/>
          <c:w val="0.8827988546886224"/>
          <c:h val="0.743412073490813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RESUMEN!$EC$5:$EE$5</c:f>
              <c:strCache>
                <c:ptCount val="3"/>
                <c:pt idx="0">
                  <c:v>OVERLOCK</c:v>
                </c:pt>
                <c:pt idx="1">
                  <c:v>SAMBO </c:v>
                </c:pt>
                <c:pt idx="2">
                  <c:v>PLANA</c:v>
                </c:pt>
              </c:strCache>
            </c:strRef>
          </c:cat>
          <c:val>
            <c:numRef>
              <c:f>RESUMEN!$EC$6:$EE$6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E-4559-A969-AEB64461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01440"/>
        <c:axId val="157111424"/>
      </c:barChart>
      <c:catAx>
        <c:axId val="1571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111424"/>
        <c:crosses val="autoZero"/>
        <c:auto val="1"/>
        <c:lblAlgn val="ctr"/>
        <c:lblOffset val="100"/>
        <c:noMultiLvlLbl val="0"/>
      </c:catAx>
      <c:valAx>
        <c:axId val="1571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1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</a:t>
            </a:r>
          </a:p>
        </c:rich>
      </c:tx>
      <c:layout>
        <c:manualLayout>
          <c:xMode val="edge"/>
          <c:yMode val="edge"/>
          <c:x val="0.42236101169172036"/>
          <c:y val="9.02777777777776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RESUMEN!$CE$4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RESUMEN!$EG$8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5-422F-95E8-768E7785CDEE}"/>
            </c:ext>
          </c:extLst>
        </c:ser>
        <c:ser>
          <c:idx val="1"/>
          <c:order val="1"/>
          <c:tx>
            <c:strRef>
              <c:f>RESUMEN!$CH$4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RESUMEN!$EJ$8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5-422F-95E8-768E7785CDEE}"/>
            </c:ext>
          </c:extLst>
        </c:ser>
        <c:ser>
          <c:idx val="2"/>
          <c:order val="2"/>
          <c:tx>
            <c:strRef>
              <c:f>RESUMEN!$CK$4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RESUMEN!$EM$8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5-422F-95E8-768E7785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58464"/>
        <c:axId val="156560000"/>
      </c:barChart>
      <c:catAx>
        <c:axId val="1565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560000"/>
        <c:crosses val="autoZero"/>
        <c:auto val="1"/>
        <c:lblAlgn val="ctr"/>
        <c:lblOffset val="100"/>
        <c:noMultiLvlLbl val="0"/>
      </c:catAx>
      <c:valAx>
        <c:axId val="1565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5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RESUMEN!$CE$11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val>
            <c:numRef>
              <c:f>RESUMEN!$EG$15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F-42A0-9E63-08CCACA1B0EB}"/>
            </c:ext>
          </c:extLst>
        </c:ser>
        <c:ser>
          <c:idx val="1"/>
          <c:order val="1"/>
          <c:tx>
            <c:strRef>
              <c:f>RESUMEN!$CH$11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RESUMEN!$EJ$15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F-42A0-9E63-08CCACA1B0EB}"/>
            </c:ext>
          </c:extLst>
        </c:ser>
        <c:ser>
          <c:idx val="2"/>
          <c:order val="2"/>
          <c:tx>
            <c:strRef>
              <c:f>RESUMEN!$CK$11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RESUMEN!$EM$15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F-42A0-9E63-08CCACA1B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23232"/>
        <c:axId val="156624768"/>
      </c:barChart>
      <c:catAx>
        <c:axId val="1566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624768"/>
        <c:crosses val="autoZero"/>
        <c:auto val="1"/>
        <c:lblAlgn val="ctr"/>
        <c:lblOffset val="100"/>
        <c:noMultiLvlLbl val="0"/>
      </c:catAx>
      <c:valAx>
        <c:axId val="156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6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RESUMEN!$CE$18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RESUMEN!$EG$22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A-4BDC-98DE-DD39B0259569}"/>
            </c:ext>
          </c:extLst>
        </c:ser>
        <c:ser>
          <c:idx val="1"/>
          <c:order val="1"/>
          <c:tx>
            <c:strRef>
              <c:f>RESUMEN!$EJ$18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RESUMEN!$EJ$22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A-4BDC-98DE-DD39B0259569}"/>
            </c:ext>
          </c:extLst>
        </c:ser>
        <c:ser>
          <c:idx val="2"/>
          <c:order val="2"/>
          <c:tx>
            <c:strRef>
              <c:f>RESUMEN!$CK$18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RESUMEN!$EM$22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A-4BDC-98DE-DD39B025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62784"/>
        <c:axId val="156672768"/>
      </c:barChart>
      <c:catAx>
        <c:axId val="1566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672768"/>
        <c:crosses val="autoZero"/>
        <c:auto val="1"/>
        <c:lblAlgn val="ctr"/>
        <c:lblOffset val="100"/>
        <c:noMultiLvlLbl val="0"/>
      </c:catAx>
      <c:valAx>
        <c:axId val="1566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6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RESUMEN!$B$46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RESUMEN!$B$50</c:f>
              <c:numCache>
                <c:formatCode>0.00%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6-4B55-ACA4-510110E9F961}"/>
            </c:ext>
          </c:extLst>
        </c:ser>
        <c:ser>
          <c:idx val="1"/>
          <c:order val="1"/>
          <c:tx>
            <c:strRef>
              <c:f>RESUMEN!$E$46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RESUMEN!$E$50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6-4B55-ACA4-510110E9F961}"/>
            </c:ext>
          </c:extLst>
        </c:ser>
        <c:ser>
          <c:idx val="2"/>
          <c:order val="2"/>
          <c:tx>
            <c:strRef>
              <c:f>RESUMEN!$H$46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RESUMEN!$H$50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6-4B55-ACA4-510110E9F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74208"/>
        <c:axId val="154580096"/>
      </c:barChart>
      <c:catAx>
        <c:axId val="1545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580096"/>
        <c:crosses val="autoZero"/>
        <c:auto val="1"/>
        <c:lblAlgn val="ctr"/>
        <c:lblOffset val="100"/>
        <c:noMultiLvlLbl val="0"/>
      </c:catAx>
      <c:valAx>
        <c:axId val="1545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5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RESUMEN!$CE$25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val>
            <c:numRef>
              <c:f>RESUMEN!$EG$29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0-4EC4-AF20-D6C4943A2DA0}"/>
            </c:ext>
          </c:extLst>
        </c:ser>
        <c:ser>
          <c:idx val="1"/>
          <c:order val="1"/>
          <c:tx>
            <c:strRef>
              <c:f>RESUMEN!$CH$25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RESUMEN!$EJ$29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0-4EC4-AF20-D6C4943A2DA0}"/>
            </c:ext>
          </c:extLst>
        </c:ser>
        <c:ser>
          <c:idx val="2"/>
          <c:order val="2"/>
          <c:tx>
            <c:strRef>
              <c:f>RESUMEN!$CK$25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RESUMEN!$EM$29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80-4EC4-AF20-D6C4943A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68128"/>
        <c:axId val="156769664"/>
      </c:barChart>
      <c:catAx>
        <c:axId val="1567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69664"/>
        <c:crosses val="autoZero"/>
        <c:auto val="1"/>
        <c:lblAlgn val="ctr"/>
        <c:lblOffset val="100"/>
        <c:noMultiLvlLbl val="0"/>
      </c:catAx>
      <c:valAx>
        <c:axId val="1567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RESUMEN!$CE$32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RESUMEN!$EG$36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1-40AB-A687-C18BBE1D37A7}"/>
            </c:ext>
          </c:extLst>
        </c:ser>
        <c:ser>
          <c:idx val="1"/>
          <c:order val="1"/>
          <c:tx>
            <c:strRef>
              <c:f>RESUMEN!$CH$32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RESUMEN!$EJ$36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1-40AB-A687-C18BBE1D37A7}"/>
            </c:ext>
          </c:extLst>
        </c:ser>
        <c:ser>
          <c:idx val="2"/>
          <c:order val="2"/>
          <c:tx>
            <c:strRef>
              <c:f>RESUMEN!$CK$32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RESUMEN!$EM$36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1-40AB-A687-C18BBE1D3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20608"/>
        <c:axId val="156822144"/>
      </c:barChart>
      <c:catAx>
        <c:axId val="1568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822144"/>
        <c:crosses val="autoZero"/>
        <c:auto val="1"/>
        <c:lblAlgn val="ctr"/>
        <c:lblOffset val="100"/>
        <c:noMultiLvlLbl val="0"/>
      </c:catAx>
      <c:valAx>
        <c:axId val="1568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8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RESUMEN!$CE$39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val>
            <c:numRef>
              <c:f>RESUMEN!$EG$43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5-4DDC-A6C8-72B04F40990F}"/>
            </c:ext>
          </c:extLst>
        </c:ser>
        <c:ser>
          <c:idx val="1"/>
          <c:order val="1"/>
          <c:tx>
            <c:strRef>
              <c:f>RESUMEN!$CH$39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RESUMEN!$EJ$43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5-4DDC-A6C8-72B04F40990F}"/>
            </c:ext>
          </c:extLst>
        </c:ser>
        <c:ser>
          <c:idx val="2"/>
          <c:order val="2"/>
          <c:tx>
            <c:strRef>
              <c:f>RESUMEN!$CK$39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RESUMEN!$EM$43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5-4DDC-A6C8-72B04F40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21152"/>
        <c:axId val="156722688"/>
      </c:barChart>
      <c:catAx>
        <c:axId val="1567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22688"/>
        <c:crosses val="autoZero"/>
        <c:auto val="1"/>
        <c:lblAlgn val="ctr"/>
        <c:lblOffset val="100"/>
        <c:noMultiLvlLbl val="0"/>
      </c:catAx>
      <c:valAx>
        <c:axId val="1567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RESUMEN!$CE$46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RESUMEN!$EG$50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E-4FFB-A75B-FAC280ABA366}"/>
            </c:ext>
          </c:extLst>
        </c:ser>
        <c:ser>
          <c:idx val="1"/>
          <c:order val="1"/>
          <c:tx>
            <c:strRef>
              <c:f>RESUMEN!$CH$46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RESUMEN!$EJ$50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E-4FFB-A75B-FAC280ABA366}"/>
            </c:ext>
          </c:extLst>
        </c:ser>
        <c:ser>
          <c:idx val="2"/>
          <c:order val="2"/>
          <c:tx>
            <c:strRef>
              <c:f>RESUMEN!$CK$46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RESUMEN!$EM$50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E-4FFB-A75B-FAC280ABA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56992"/>
        <c:axId val="156828416"/>
      </c:barChart>
      <c:catAx>
        <c:axId val="1567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828416"/>
        <c:crosses val="autoZero"/>
        <c:auto val="1"/>
        <c:lblAlgn val="ctr"/>
        <c:lblOffset val="100"/>
        <c:noMultiLvlLbl val="0"/>
      </c:catAx>
      <c:valAx>
        <c:axId val="1568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RESUMEN!$CE$53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RESUMEN!$EG$57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7-49C6-8EAE-5C515480B646}"/>
            </c:ext>
          </c:extLst>
        </c:ser>
        <c:ser>
          <c:idx val="1"/>
          <c:order val="1"/>
          <c:tx>
            <c:strRef>
              <c:f>RESUMEN!$CH$53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RESUMEN!$EJ$57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7-49C6-8EAE-5C515480B646}"/>
            </c:ext>
          </c:extLst>
        </c:ser>
        <c:ser>
          <c:idx val="2"/>
          <c:order val="2"/>
          <c:tx>
            <c:strRef>
              <c:f>RESUMEN!$CK$53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RESUMEN!$EM$57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37-49C6-8EAE-5C515480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78720"/>
        <c:axId val="156880256"/>
      </c:barChart>
      <c:catAx>
        <c:axId val="1568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880256"/>
        <c:crosses val="autoZero"/>
        <c:auto val="1"/>
        <c:lblAlgn val="ctr"/>
        <c:lblOffset val="100"/>
        <c:noMultiLvlLbl val="0"/>
      </c:catAx>
      <c:valAx>
        <c:axId val="1568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8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RESUMEN!$CE$60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RESUMEN!$EG$71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8-4850-A58A-BB6423DD03D0}"/>
            </c:ext>
          </c:extLst>
        </c:ser>
        <c:ser>
          <c:idx val="1"/>
          <c:order val="1"/>
          <c:tx>
            <c:strRef>
              <c:f>RESUMEN!$CH$60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RESUMEN!$EJ$64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8-4850-A58A-BB6423DD03D0}"/>
            </c:ext>
          </c:extLst>
        </c:ser>
        <c:ser>
          <c:idx val="2"/>
          <c:order val="2"/>
          <c:tx>
            <c:strRef>
              <c:f>RESUMEN!$CK$60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RESUMEN!$EM$64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8-4850-A58A-BB6423DD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30816"/>
        <c:axId val="156932352"/>
      </c:barChart>
      <c:catAx>
        <c:axId val="1569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32352"/>
        <c:crosses val="autoZero"/>
        <c:auto val="1"/>
        <c:lblAlgn val="ctr"/>
        <c:lblOffset val="100"/>
        <c:noMultiLvlLbl val="0"/>
      </c:catAx>
      <c:valAx>
        <c:axId val="1569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RESUMEN!$CE$67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RESUMEN!$EG$71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8-4693-85C0-C7AEE3ACA337}"/>
            </c:ext>
          </c:extLst>
        </c:ser>
        <c:ser>
          <c:idx val="1"/>
          <c:order val="1"/>
          <c:tx>
            <c:strRef>
              <c:f>RESUMEN!$CH$67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RESUMEN!$EJ$71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8-4693-85C0-C7AEE3ACA337}"/>
            </c:ext>
          </c:extLst>
        </c:ser>
        <c:ser>
          <c:idx val="2"/>
          <c:order val="2"/>
          <c:tx>
            <c:strRef>
              <c:f>RESUMEN!$CK$67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RESUMEN!$EM$71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8-4693-85C0-C7AEE3ACA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82656"/>
        <c:axId val="156984448"/>
      </c:barChart>
      <c:catAx>
        <c:axId val="1569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84448"/>
        <c:crosses val="autoZero"/>
        <c:auto val="1"/>
        <c:lblAlgn val="ctr"/>
        <c:lblOffset val="100"/>
        <c:noMultiLvlLbl val="0"/>
      </c:catAx>
      <c:valAx>
        <c:axId val="1569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RESUMEN!$CE$74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RESUMEN!$EG$78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A-46BD-8F17-87CF28DCEC8C}"/>
            </c:ext>
          </c:extLst>
        </c:ser>
        <c:ser>
          <c:idx val="1"/>
          <c:order val="1"/>
          <c:tx>
            <c:strRef>
              <c:f>RESUMEN!$CH$74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val>
            <c:numRef>
              <c:f>RESUMEN!$EJ$78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A-46BD-8F17-87CF28DCEC8C}"/>
            </c:ext>
          </c:extLst>
        </c:ser>
        <c:ser>
          <c:idx val="2"/>
          <c:order val="2"/>
          <c:tx>
            <c:strRef>
              <c:f>RESUMEN!$CK$74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RESUMEN!$EM$78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A-46BD-8F17-87CF28DC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31040"/>
        <c:axId val="157041024"/>
      </c:barChart>
      <c:catAx>
        <c:axId val="1570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041024"/>
        <c:crosses val="autoZero"/>
        <c:auto val="1"/>
        <c:lblAlgn val="ctr"/>
        <c:lblOffset val="100"/>
        <c:noMultiLvlLbl val="0"/>
      </c:catAx>
      <c:valAx>
        <c:axId val="1570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0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RESUMEN!$CE$81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RESUMEN!$EG$85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8-4C54-9CAD-73CFEAB1684C}"/>
            </c:ext>
          </c:extLst>
        </c:ser>
        <c:ser>
          <c:idx val="1"/>
          <c:order val="1"/>
          <c:tx>
            <c:strRef>
              <c:f>RESUMEN!$CH$81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RESUMEN!$EJ$85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8-4C54-9CAD-73CFEAB1684C}"/>
            </c:ext>
          </c:extLst>
        </c:ser>
        <c:ser>
          <c:idx val="2"/>
          <c:order val="2"/>
          <c:tx>
            <c:strRef>
              <c:f>RESUMEN!$EM$81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RESUMEN!$EM$85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8-4C54-9CAD-73CFEAB16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71232"/>
        <c:axId val="157072768"/>
      </c:barChart>
      <c:catAx>
        <c:axId val="1570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072768"/>
        <c:crosses val="autoZero"/>
        <c:auto val="1"/>
        <c:lblAlgn val="ctr"/>
        <c:lblOffset val="100"/>
        <c:noMultiLvlLbl val="0"/>
      </c:catAx>
      <c:valAx>
        <c:axId val="157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0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%  MAQUINARIA CON FUGA EN PUNTO DE AGUJA SEMANA 1 Y 2 DE MAYO</a:t>
            </a:r>
            <a:endParaRPr lang="en-US" b="1"/>
          </a:p>
        </c:rich>
      </c:tx>
      <c:layout>
        <c:manualLayout>
          <c:xMode val="edge"/>
          <c:yMode val="edge"/>
          <c:x val="0.12651515151515191"/>
          <c:y val="1.510859301227574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23475226516226E-2"/>
          <c:y val="0.15142587346553354"/>
          <c:w val="0.8827988546886224"/>
          <c:h val="0.743412073490813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RESUMEN!$FD$5:$FF$5</c:f>
              <c:strCache>
                <c:ptCount val="3"/>
                <c:pt idx="0">
                  <c:v>OVERLOCK</c:v>
                </c:pt>
                <c:pt idx="1">
                  <c:v>SAMBO </c:v>
                </c:pt>
                <c:pt idx="2">
                  <c:v>PLANA</c:v>
                </c:pt>
              </c:strCache>
            </c:strRef>
          </c:cat>
          <c:val>
            <c:numRef>
              <c:f>RESUMEN!$FD$6:$FF$6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9-4E62-BFC5-6B316DF4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01440"/>
        <c:axId val="157111424"/>
      </c:barChart>
      <c:catAx>
        <c:axId val="1571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111424"/>
        <c:crosses val="autoZero"/>
        <c:auto val="1"/>
        <c:lblAlgn val="ctr"/>
        <c:lblOffset val="100"/>
        <c:noMultiLvlLbl val="0"/>
      </c:catAx>
      <c:valAx>
        <c:axId val="1571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1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RESUMEN!$B$53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RESUMEN!$B$57</c:f>
              <c:numCache>
                <c:formatCode>0.00%</c:formatCode>
                <c:ptCount val="1"/>
                <c:pt idx="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3-45AE-9810-B948181E877A}"/>
            </c:ext>
          </c:extLst>
        </c:ser>
        <c:ser>
          <c:idx val="1"/>
          <c:order val="1"/>
          <c:tx>
            <c:strRef>
              <c:f>RESUMEN!$E$53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RESUMEN!$E$57</c:f>
              <c:numCache>
                <c:formatCode>0.00%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3-45AE-9810-B948181E877A}"/>
            </c:ext>
          </c:extLst>
        </c:ser>
        <c:ser>
          <c:idx val="2"/>
          <c:order val="2"/>
          <c:tx>
            <c:strRef>
              <c:f>RESUMEN!$H$53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RESUMEN!$H$57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3-45AE-9810-B948181E8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31168"/>
        <c:axId val="154645248"/>
      </c:barChart>
      <c:catAx>
        <c:axId val="15463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645248"/>
        <c:crosses val="autoZero"/>
        <c:auto val="1"/>
        <c:lblAlgn val="ctr"/>
        <c:lblOffset val="100"/>
        <c:noMultiLvlLbl val="0"/>
      </c:catAx>
      <c:valAx>
        <c:axId val="1546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6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 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RESUMEN!$B$60</c:f>
              <c:strCache>
                <c:ptCount val="1"/>
                <c:pt idx="0">
                  <c:v>OVERLOCK</c:v>
                </c:pt>
              </c:strCache>
            </c:strRef>
          </c:tx>
          <c:invertIfNegative val="0"/>
          <c:val>
            <c:numRef>
              <c:f>RESUMEN!$B$64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9-47EA-9F35-26AFB7F14B54}"/>
            </c:ext>
          </c:extLst>
        </c:ser>
        <c:ser>
          <c:idx val="1"/>
          <c:order val="1"/>
          <c:tx>
            <c:strRef>
              <c:f>RESUMEN!$E$60</c:f>
              <c:strCache>
                <c:ptCount val="1"/>
                <c:pt idx="0">
                  <c:v>SAMBO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RESUMEN!$E$64</c:f>
              <c:numCache>
                <c:formatCode>0.00%</c:formatCode>
                <c:ptCount val="1"/>
                <c:pt idx="0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9-47EA-9F35-26AFB7F14B54}"/>
            </c:ext>
          </c:extLst>
        </c:ser>
        <c:ser>
          <c:idx val="2"/>
          <c:order val="2"/>
          <c:tx>
            <c:strRef>
              <c:f>RESUMEN!$H$60</c:f>
              <c:strCache>
                <c:ptCount val="1"/>
                <c:pt idx="0">
                  <c:v>PLANA</c:v>
                </c:pt>
              </c:strCache>
            </c:strRef>
          </c:tx>
          <c:invertIfNegative val="0"/>
          <c:val>
            <c:numRef>
              <c:f>RESUMEN!$H$64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9-47EA-9F35-26AFB7F14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67264"/>
        <c:axId val="154677248"/>
      </c:barChart>
      <c:catAx>
        <c:axId val="1546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677248"/>
        <c:crosses val="autoZero"/>
        <c:auto val="1"/>
        <c:lblAlgn val="ctr"/>
        <c:lblOffset val="100"/>
        <c:noMultiLvlLbl val="0"/>
      </c:catAx>
      <c:valAx>
        <c:axId val="1546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6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0</xdr:row>
      <xdr:rowOff>254001</xdr:rowOff>
    </xdr:from>
    <xdr:to>
      <xdr:col>2</xdr:col>
      <xdr:colOff>1183768</xdr:colOff>
      <xdr:row>0</xdr:row>
      <xdr:rowOff>260604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540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15</xdr:col>
      <xdr:colOff>838201</xdr:colOff>
      <xdr:row>2</xdr:row>
      <xdr:rowOff>114300</xdr:rowOff>
    </xdr:from>
    <xdr:to>
      <xdr:col>16</xdr:col>
      <xdr:colOff>838200</xdr:colOff>
      <xdr:row>3</xdr:row>
      <xdr:rowOff>495300</xdr:rowOff>
    </xdr:to>
    <xdr:sp macro="" textlink="">
      <xdr:nvSpPr>
        <xdr:cNvPr id="3" name="2 Triángulo isósceles"/>
        <xdr:cNvSpPr/>
      </xdr:nvSpPr>
      <xdr:spPr>
        <a:xfrm>
          <a:off x="25174576" y="1504950"/>
          <a:ext cx="1714499" cy="10763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19</xdr:col>
      <xdr:colOff>1028701</xdr:colOff>
      <xdr:row>2</xdr:row>
      <xdr:rowOff>114300</xdr:rowOff>
    </xdr:from>
    <xdr:to>
      <xdr:col>20</xdr:col>
      <xdr:colOff>647700</xdr:colOff>
      <xdr:row>3</xdr:row>
      <xdr:rowOff>571500</xdr:rowOff>
    </xdr:to>
    <xdr:sp macro="" textlink="">
      <xdr:nvSpPr>
        <xdr:cNvPr id="4" name="3 Elipse"/>
        <xdr:cNvSpPr/>
      </xdr:nvSpPr>
      <xdr:spPr>
        <a:xfrm>
          <a:off x="33432751" y="1504950"/>
          <a:ext cx="1781174" cy="11525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17</xdr:col>
      <xdr:colOff>1295400</xdr:colOff>
      <xdr:row>2</xdr:row>
      <xdr:rowOff>152400</xdr:rowOff>
    </xdr:from>
    <xdr:to>
      <xdr:col>18</xdr:col>
      <xdr:colOff>1028700</xdr:colOff>
      <xdr:row>3</xdr:row>
      <xdr:rowOff>571500</xdr:rowOff>
    </xdr:to>
    <xdr:sp macro="" textlink="">
      <xdr:nvSpPr>
        <xdr:cNvPr id="5" name="4 Rectángulo"/>
        <xdr:cNvSpPr/>
      </xdr:nvSpPr>
      <xdr:spPr>
        <a:xfrm>
          <a:off x="29060775" y="1543050"/>
          <a:ext cx="1704975" cy="11144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 editAs="oneCell">
    <xdr:from>
      <xdr:col>1</xdr:col>
      <xdr:colOff>190501</xdr:colOff>
      <xdr:row>51</xdr:row>
      <xdr:rowOff>254001</xdr:rowOff>
    </xdr:from>
    <xdr:to>
      <xdr:col>2</xdr:col>
      <xdr:colOff>1002793</xdr:colOff>
      <xdr:row>51</xdr:row>
      <xdr:rowOff>260604</xdr:rowOff>
    </xdr:to>
    <xdr:pic>
      <xdr:nvPicPr>
        <xdr:cNvPr id="6" name="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919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</xdr:row>
      <xdr:rowOff>254001</xdr:rowOff>
    </xdr:from>
    <xdr:to>
      <xdr:col>2</xdr:col>
      <xdr:colOff>1002793</xdr:colOff>
      <xdr:row>1</xdr:row>
      <xdr:rowOff>260604</xdr:rowOff>
    </xdr:to>
    <xdr:pic>
      <xdr:nvPicPr>
        <xdr:cNvPr id="7" name="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493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102</xdr:row>
      <xdr:rowOff>254001</xdr:rowOff>
    </xdr:from>
    <xdr:to>
      <xdr:col>2</xdr:col>
      <xdr:colOff>1002793</xdr:colOff>
      <xdr:row>102</xdr:row>
      <xdr:rowOff>254001</xdr:rowOff>
    </xdr:to>
    <xdr:pic>
      <xdr:nvPicPr>
        <xdr:cNvPr id="8" name="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1520051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15</xdr:col>
      <xdr:colOff>1028700</xdr:colOff>
      <xdr:row>104</xdr:row>
      <xdr:rowOff>76200</xdr:rowOff>
    </xdr:from>
    <xdr:to>
      <xdr:col>16</xdr:col>
      <xdr:colOff>838200</xdr:colOff>
      <xdr:row>105</xdr:row>
      <xdr:rowOff>609600</xdr:rowOff>
    </xdr:to>
    <xdr:sp macro="" textlink="">
      <xdr:nvSpPr>
        <xdr:cNvPr id="9" name="8 Triángulo isósceles"/>
        <xdr:cNvSpPr/>
      </xdr:nvSpPr>
      <xdr:spPr>
        <a:xfrm>
          <a:off x="25365075" y="72732900"/>
          <a:ext cx="1524000" cy="12287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17</xdr:col>
      <xdr:colOff>1447800</xdr:colOff>
      <xdr:row>104</xdr:row>
      <xdr:rowOff>114300</xdr:rowOff>
    </xdr:from>
    <xdr:to>
      <xdr:col>18</xdr:col>
      <xdr:colOff>1066800</xdr:colOff>
      <xdr:row>105</xdr:row>
      <xdr:rowOff>609600</xdr:rowOff>
    </xdr:to>
    <xdr:sp macro="" textlink="">
      <xdr:nvSpPr>
        <xdr:cNvPr id="10" name="9 Rectángulo"/>
        <xdr:cNvSpPr/>
      </xdr:nvSpPr>
      <xdr:spPr>
        <a:xfrm>
          <a:off x="29213175" y="72771000"/>
          <a:ext cx="1590675" cy="11906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19</xdr:col>
      <xdr:colOff>1028700</xdr:colOff>
      <xdr:row>104</xdr:row>
      <xdr:rowOff>0</xdr:rowOff>
    </xdr:from>
    <xdr:to>
      <xdr:col>20</xdr:col>
      <xdr:colOff>876300</xdr:colOff>
      <xdr:row>105</xdr:row>
      <xdr:rowOff>571500</xdr:rowOff>
    </xdr:to>
    <xdr:sp macro="" textlink="">
      <xdr:nvSpPr>
        <xdr:cNvPr id="11" name="10 Elipse"/>
        <xdr:cNvSpPr/>
      </xdr:nvSpPr>
      <xdr:spPr>
        <a:xfrm>
          <a:off x="33432750" y="72656700"/>
          <a:ext cx="2009775" cy="1266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" name="1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3" name="1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90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4" name="1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4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15" name="1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938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50</xdr:row>
      <xdr:rowOff>254001</xdr:rowOff>
    </xdr:from>
    <xdr:to>
      <xdr:col>2</xdr:col>
      <xdr:colOff>1183768</xdr:colOff>
      <xdr:row>50</xdr:row>
      <xdr:rowOff>260604</xdr:rowOff>
    </xdr:to>
    <xdr:pic>
      <xdr:nvPicPr>
        <xdr:cNvPr id="16" name="1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84968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</xdr:row>
      <xdr:rowOff>254001</xdr:rowOff>
    </xdr:from>
    <xdr:to>
      <xdr:col>2</xdr:col>
      <xdr:colOff>1002793</xdr:colOff>
      <xdr:row>51</xdr:row>
      <xdr:rowOff>260604</xdr:rowOff>
    </xdr:to>
    <xdr:pic>
      <xdr:nvPicPr>
        <xdr:cNvPr id="17" name="1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919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101</xdr:row>
      <xdr:rowOff>254001</xdr:rowOff>
    </xdr:from>
    <xdr:to>
      <xdr:col>2</xdr:col>
      <xdr:colOff>1183768</xdr:colOff>
      <xdr:row>101</xdr:row>
      <xdr:rowOff>260604</xdr:rowOff>
    </xdr:to>
    <xdr:pic>
      <xdr:nvPicPr>
        <xdr:cNvPr id="18" name="1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08247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102</xdr:row>
      <xdr:rowOff>254001</xdr:rowOff>
    </xdr:from>
    <xdr:to>
      <xdr:col>2</xdr:col>
      <xdr:colOff>1002793</xdr:colOff>
      <xdr:row>102</xdr:row>
      <xdr:rowOff>254001</xdr:rowOff>
    </xdr:to>
    <xdr:pic>
      <xdr:nvPicPr>
        <xdr:cNvPr id="19" name="1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1520051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20" name="1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625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21" name="2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22" name="2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952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23" name="2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90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24" name="2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468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25" name="2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4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309</xdr:row>
      <xdr:rowOff>254001</xdr:rowOff>
    </xdr:from>
    <xdr:to>
      <xdr:col>2</xdr:col>
      <xdr:colOff>1183768</xdr:colOff>
      <xdr:row>309</xdr:row>
      <xdr:rowOff>260604</xdr:rowOff>
    </xdr:to>
    <xdr:pic>
      <xdr:nvPicPr>
        <xdr:cNvPr id="26" name="2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2985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27" name="2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938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362</xdr:row>
      <xdr:rowOff>254001</xdr:rowOff>
    </xdr:from>
    <xdr:to>
      <xdr:col>2</xdr:col>
      <xdr:colOff>1002793</xdr:colOff>
      <xdr:row>362</xdr:row>
      <xdr:rowOff>260604</xdr:rowOff>
    </xdr:to>
    <xdr:pic>
      <xdr:nvPicPr>
        <xdr:cNvPr id="28" name="2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74455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361</xdr:row>
      <xdr:rowOff>254001</xdr:rowOff>
    </xdr:from>
    <xdr:to>
      <xdr:col>2</xdr:col>
      <xdr:colOff>1183768</xdr:colOff>
      <xdr:row>361</xdr:row>
      <xdr:rowOff>260604</xdr:rowOff>
    </xdr:to>
    <xdr:pic>
      <xdr:nvPicPr>
        <xdr:cNvPr id="29" name="2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67502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362</xdr:row>
      <xdr:rowOff>254001</xdr:rowOff>
    </xdr:from>
    <xdr:to>
      <xdr:col>2</xdr:col>
      <xdr:colOff>1002793</xdr:colOff>
      <xdr:row>362</xdr:row>
      <xdr:rowOff>260604</xdr:rowOff>
    </xdr:to>
    <xdr:pic>
      <xdr:nvPicPr>
        <xdr:cNvPr id="30" name="2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74455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31" name="3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972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413</xdr:row>
      <xdr:rowOff>254001</xdr:rowOff>
    </xdr:from>
    <xdr:to>
      <xdr:col>2</xdr:col>
      <xdr:colOff>1183768</xdr:colOff>
      <xdr:row>413</xdr:row>
      <xdr:rowOff>260604</xdr:rowOff>
    </xdr:to>
    <xdr:pic>
      <xdr:nvPicPr>
        <xdr:cNvPr id="32" name="3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2019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33" name="3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972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466</xdr:row>
      <xdr:rowOff>254001</xdr:rowOff>
    </xdr:from>
    <xdr:to>
      <xdr:col>2</xdr:col>
      <xdr:colOff>1002793</xdr:colOff>
      <xdr:row>466</xdr:row>
      <xdr:rowOff>260604</xdr:rowOff>
    </xdr:to>
    <xdr:pic>
      <xdr:nvPicPr>
        <xdr:cNvPr id="34" name="3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2348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465</xdr:row>
      <xdr:rowOff>254001</xdr:rowOff>
    </xdr:from>
    <xdr:to>
      <xdr:col>2</xdr:col>
      <xdr:colOff>1183768</xdr:colOff>
      <xdr:row>465</xdr:row>
      <xdr:rowOff>260604</xdr:rowOff>
    </xdr:to>
    <xdr:pic>
      <xdr:nvPicPr>
        <xdr:cNvPr id="35" name="3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16535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466</xdr:row>
      <xdr:rowOff>254001</xdr:rowOff>
    </xdr:from>
    <xdr:to>
      <xdr:col>2</xdr:col>
      <xdr:colOff>1002793</xdr:colOff>
      <xdr:row>466</xdr:row>
      <xdr:rowOff>260604</xdr:rowOff>
    </xdr:to>
    <xdr:pic>
      <xdr:nvPicPr>
        <xdr:cNvPr id="36" name="3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2348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37" name="3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8005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38" name="3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1052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39" name="3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8005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570</xdr:row>
      <xdr:rowOff>254001</xdr:rowOff>
    </xdr:from>
    <xdr:to>
      <xdr:col>2</xdr:col>
      <xdr:colOff>1002793</xdr:colOff>
      <xdr:row>570</xdr:row>
      <xdr:rowOff>254001</xdr:rowOff>
    </xdr:to>
    <xdr:pic>
      <xdr:nvPicPr>
        <xdr:cNvPr id="40" name="3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7252251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569</xdr:row>
      <xdr:rowOff>254001</xdr:rowOff>
    </xdr:from>
    <xdr:to>
      <xdr:col>2</xdr:col>
      <xdr:colOff>1183768</xdr:colOff>
      <xdr:row>569</xdr:row>
      <xdr:rowOff>254001</xdr:rowOff>
    </xdr:to>
    <xdr:pic>
      <xdr:nvPicPr>
        <xdr:cNvPr id="41" name="4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6556926"/>
          <a:ext cx="5079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570</xdr:row>
      <xdr:rowOff>254001</xdr:rowOff>
    </xdr:from>
    <xdr:to>
      <xdr:col>2</xdr:col>
      <xdr:colOff>1002793</xdr:colOff>
      <xdr:row>570</xdr:row>
      <xdr:rowOff>254001</xdr:rowOff>
    </xdr:to>
    <xdr:pic>
      <xdr:nvPicPr>
        <xdr:cNvPr id="42" name="4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7252251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15</xdr:col>
      <xdr:colOff>609600</xdr:colOff>
      <xdr:row>53</xdr:row>
      <xdr:rowOff>152400</xdr:rowOff>
    </xdr:from>
    <xdr:to>
      <xdr:col>16</xdr:col>
      <xdr:colOff>914400</xdr:colOff>
      <xdr:row>54</xdr:row>
      <xdr:rowOff>685800</xdr:rowOff>
    </xdr:to>
    <xdr:sp macro="" textlink="">
      <xdr:nvSpPr>
        <xdr:cNvPr id="43" name="42 Triángulo isósceles"/>
        <xdr:cNvSpPr/>
      </xdr:nvSpPr>
      <xdr:spPr>
        <a:xfrm>
          <a:off x="24945975" y="40481250"/>
          <a:ext cx="2019300" cy="12668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17</xdr:col>
      <xdr:colOff>1447800</xdr:colOff>
      <xdr:row>53</xdr:row>
      <xdr:rowOff>114300</xdr:rowOff>
    </xdr:from>
    <xdr:to>
      <xdr:col>18</xdr:col>
      <xdr:colOff>1219200</xdr:colOff>
      <xdr:row>54</xdr:row>
      <xdr:rowOff>609600</xdr:rowOff>
    </xdr:to>
    <xdr:sp macro="" textlink="">
      <xdr:nvSpPr>
        <xdr:cNvPr id="44" name="43 Rectángulo"/>
        <xdr:cNvSpPr/>
      </xdr:nvSpPr>
      <xdr:spPr>
        <a:xfrm>
          <a:off x="29213175" y="40443150"/>
          <a:ext cx="1743075" cy="12287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19</xdr:col>
      <xdr:colOff>952500</xdr:colOff>
      <xdr:row>53</xdr:row>
      <xdr:rowOff>0</xdr:rowOff>
    </xdr:from>
    <xdr:to>
      <xdr:col>20</xdr:col>
      <xdr:colOff>838200</xdr:colOff>
      <xdr:row>54</xdr:row>
      <xdr:rowOff>571500</xdr:rowOff>
    </xdr:to>
    <xdr:sp macro="" textlink="">
      <xdr:nvSpPr>
        <xdr:cNvPr id="45" name="44 Elipse"/>
        <xdr:cNvSpPr/>
      </xdr:nvSpPr>
      <xdr:spPr>
        <a:xfrm>
          <a:off x="33356550" y="40328850"/>
          <a:ext cx="2047875" cy="13049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15</xdr:col>
      <xdr:colOff>1104900</xdr:colOff>
      <xdr:row>156</xdr:row>
      <xdr:rowOff>76200</xdr:rowOff>
    </xdr:from>
    <xdr:to>
      <xdr:col>16</xdr:col>
      <xdr:colOff>1066800</xdr:colOff>
      <xdr:row>157</xdr:row>
      <xdr:rowOff>647700</xdr:rowOff>
    </xdr:to>
    <xdr:sp macro="" textlink="">
      <xdr:nvSpPr>
        <xdr:cNvPr id="46" name="45 Triángulo isósceles"/>
        <xdr:cNvSpPr/>
      </xdr:nvSpPr>
      <xdr:spPr>
        <a:xfrm>
          <a:off x="25441275" y="108870750"/>
          <a:ext cx="1676400" cy="12668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17</xdr:col>
      <xdr:colOff>1219200</xdr:colOff>
      <xdr:row>156</xdr:row>
      <xdr:rowOff>114300</xdr:rowOff>
    </xdr:from>
    <xdr:to>
      <xdr:col>18</xdr:col>
      <xdr:colOff>800100</xdr:colOff>
      <xdr:row>157</xdr:row>
      <xdr:rowOff>533400</xdr:rowOff>
    </xdr:to>
    <xdr:sp macro="" textlink="">
      <xdr:nvSpPr>
        <xdr:cNvPr id="47" name="46 Rectángulo"/>
        <xdr:cNvSpPr/>
      </xdr:nvSpPr>
      <xdr:spPr>
        <a:xfrm>
          <a:off x="28984575" y="108908850"/>
          <a:ext cx="1552575" cy="11144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19</xdr:col>
      <xdr:colOff>647700</xdr:colOff>
      <xdr:row>156</xdr:row>
      <xdr:rowOff>114300</xdr:rowOff>
    </xdr:from>
    <xdr:to>
      <xdr:col>20</xdr:col>
      <xdr:colOff>266700</xdr:colOff>
      <xdr:row>157</xdr:row>
      <xdr:rowOff>571500</xdr:rowOff>
    </xdr:to>
    <xdr:sp macro="" textlink="">
      <xdr:nvSpPr>
        <xdr:cNvPr id="48" name="47 Elipse"/>
        <xdr:cNvSpPr/>
      </xdr:nvSpPr>
      <xdr:spPr>
        <a:xfrm>
          <a:off x="33051750" y="108908850"/>
          <a:ext cx="1781175" cy="11525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15</xdr:col>
      <xdr:colOff>1181100</xdr:colOff>
      <xdr:row>207</xdr:row>
      <xdr:rowOff>647700</xdr:rowOff>
    </xdr:from>
    <xdr:to>
      <xdr:col>16</xdr:col>
      <xdr:colOff>990600</xdr:colOff>
      <xdr:row>209</xdr:row>
      <xdr:rowOff>533400</xdr:rowOff>
    </xdr:to>
    <xdr:sp macro="" textlink="">
      <xdr:nvSpPr>
        <xdr:cNvPr id="49" name="48 Triángulo isósceles"/>
        <xdr:cNvSpPr/>
      </xdr:nvSpPr>
      <xdr:spPr>
        <a:xfrm>
          <a:off x="25517475" y="141179550"/>
          <a:ext cx="1524000" cy="127635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17</xdr:col>
      <xdr:colOff>1295400</xdr:colOff>
      <xdr:row>208</xdr:row>
      <xdr:rowOff>38100</xdr:rowOff>
    </xdr:from>
    <xdr:to>
      <xdr:col>18</xdr:col>
      <xdr:colOff>838200</xdr:colOff>
      <xdr:row>209</xdr:row>
      <xdr:rowOff>647700</xdr:rowOff>
    </xdr:to>
    <xdr:sp macro="" textlink="">
      <xdr:nvSpPr>
        <xdr:cNvPr id="50" name="49 Rectángulo"/>
        <xdr:cNvSpPr/>
      </xdr:nvSpPr>
      <xdr:spPr>
        <a:xfrm>
          <a:off x="29060775" y="141265275"/>
          <a:ext cx="1514475" cy="13049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19</xdr:col>
      <xdr:colOff>762000</xdr:colOff>
      <xdr:row>208</xdr:row>
      <xdr:rowOff>76200</xdr:rowOff>
    </xdr:from>
    <xdr:to>
      <xdr:col>20</xdr:col>
      <xdr:colOff>685800</xdr:colOff>
      <xdr:row>209</xdr:row>
      <xdr:rowOff>647700</xdr:rowOff>
    </xdr:to>
    <xdr:sp macro="" textlink="">
      <xdr:nvSpPr>
        <xdr:cNvPr id="51" name="50 Elipse"/>
        <xdr:cNvSpPr/>
      </xdr:nvSpPr>
      <xdr:spPr>
        <a:xfrm>
          <a:off x="33166050" y="141303375"/>
          <a:ext cx="2085975" cy="1266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15</xdr:col>
      <xdr:colOff>1219200</xdr:colOff>
      <xdr:row>260</xdr:row>
      <xdr:rowOff>190500</xdr:rowOff>
    </xdr:from>
    <xdr:to>
      <xdr:col>16</xdr:col>
      <xdr:colOff>800100</xdr:colOff>
      <xdr:row>261</xdr:row>
      <xdr:rowOff>609600</xdr:rowOff>
    </xdr:to>
    <xdr:sp macro="" textlink="">
      <xdr:nvSpPr>
        <xdr:cNvPr id="52" name="51 Triángulo isósceles"/>
        <xdr:cNvSpPr/>
      </xdr:nvSpPr>
      <xdr:spPr>
        <a:xfrm>
          <a:off x="25555575" y="173869350"/>
          <a:ext cx="1295400" cy="11144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17</xdr:col>
      <xdr:colOff>1447800</xdr:colOff>
      <xdr:row>260</xdr:row>
      <xdr:rowOff>114300</xdr:rowOff>
    </xdr:from>
    <xdr:to>
      <xdr:col>18</xdr:col>
      <xdr:colOff>952500</xdr:colOff>
      <xdr:row>262</xdr:row>
      <xdr:rowOff>0</xdr:rowOff>
    </xdr:to>
    <xdr:sp macro="" textlink="">
      <xdr:nvSpPr>
        <xdr:cNvPr id="53" name="52 Rectángulo"/>
        <xdr:cNvSpPr/>
      </xdr:nvSpPr>
      <xdr:spPr>
        <a:xfrm>
          <a:off x="29213175" y="173793150"/>
          <a:ext cx="1476375" cy="12763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19</xdr:col>
      <xdr:colOff>1219200</xdr:colOff>
      <xdr:row>259</xdr:row>
      <xdr:rowOff>609600</xdr:rowOff>
    </xdr:from>
    <xdr:to>
      <xdr:col>20</xdr:col>
      <xdr:colOff>723899</xdr:colOff>
      <xdr:row>262</xdr:row>
      <xdr:rowOff>44450</xdr:rowOff>
    </xdr:to>
    <xdr:sp macro="" textlink="">
      <xdr:nvSpPr>
        <xdr:cNvPr id="54" name="53 Elipse"/>
        <xdr:cNvSpPr/>
      </xdr:nvSpPr>
      <xdr:spPr>
        <a:xfrm>
          <a:off x="33623250" y="173593125"/>
          <a:ext cx="1666874" cy="1520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15</xdr:col>
      <xdr:colOff>1181100</xdr:colOff>
      <xdr:row>312</xdr:row>
      <xdr:rowOff>38100</xdr:rowOff>
    </xdr:from>
    <xdr:to>
      <xdr:col>16</xdr:col>
      <xdr:colOff>990600</xdr:colOff>
      <xdr:row>313</xdr:row>
      <xdr:rowOff>666750</xdr:rowOff>
    </xdr:to>
    <xdr:sp macro="" textlink="">
      <xdr:nvSpPr>
        <xdr:cNvPr id="55" name="54 Triángulo isósceles"/>
        <xdr:cNvSpPr/>
      </xdr:nvSpPr>
      <xdr:spPr>
        <a:xfrm>
          <a:off x="25517475" y="206168625"/>
          <a:ext cx="1524000" cy="13239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17</xdr:col>
      <xdr:colOff>1524000</xdr:colOff>
      <xdr:row>312</xdr:row>
      <xdr:rowOff>76200</xdr:rowOff>
    </xdr:from>
    <xdr:to>
      <xdr:col>18</xdr:col>
      <xdr:colOff>952500</xdr:colOff>
      <xdr:row>313</xdr:row>
      <xdr:rowOff>609600</xdr:rowOff>
    </xdr:to>
    <xdr:sp macro="" textlink="">
      <xdr:nvSpPr>
        <xdr:cNvPr id="56" name="55 Rectángulo"/>
        <xdr:cNvSpPr/>
      </xdr:nvSpPr>
      <xdr:spPr>
        <a:xfrm>
          <a:off x="29289375" y="206206725"/>
          <a:ext cx="1400175" cy="12287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19</xdr:col>
      <xdr:colOff>1143000</xdr:colOff>
      <xdr:row>312</xdr:row>
      <xdr:rowOff>38100</xdr:rowOff>
    </xdr:from>
    <xdr:to>
      <xdr:col>20</xdr:col>
      <xdr:colOff>609600</xdr:colOff>
      <xdr:row>314</xdr:row>
      <xdr:rowOff>6350</xdr:rowOff>
    </xdr:to>
    <xdr:sp macro="" textlink="">
      <xdr:nvSpPr>
        <xdr:cNvPr id="57" name="56 Elipse"/>
        <xdr:cNvSpPr/>
      </xdr:nvSpPr>
      <xdr:spPr>
        <a:xfrm>
          <a:off x="33547050" y="206168625"/>
          <a:ext cx="1628775" cy="13589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15</xdr:col>
      <xdr:colOff>1028700</xdr:colOff>
      <xdr:row>364</xdr:row>
      <xdr:rowOff>76200</xdr:rowOff>
    </xdr:from>
    <xdr:to>
      <xdr:col>16</xdr:col>
      <xdr:colOff>1028700</xdr:colOff>
      <xdr:row>365</xdr:row>
      <xdr:rowOff>514350</xdr:rowOff>
    </xdr:to>
    <xdr:sp macro="" textlink="">
      <xdr:nvSpPr>
        <xdr:cNvPr id="58" name="57 Triángulo isósceles"/>
        <xdr:cNvSpPr/>
      </xdr:nvSpPr>
      <xdr:spPr>
        <a:xfrm>
          <a:off x="25365075" y="238658400"/>
          <a:ext cx="1714500" cy="11334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17</xdr:col>
      <xdr:colOff>1638300</xdr:colOff>
      <xdr:row>364</xdr:row>
      <xdr:rowOff>38100</xdr:rowOff>
    </xdr:from>
    <xdr:to>
      <xdr:col>18</xdr:col>
      <xdr:colOff>1143000</xdr:colOff>
      <xdr:row>365</xdr:row>
      <xdr:rowOff>612775</xdr:rowOff>
    </xdr:to>
    <xdr:sp macro="" textlink="">
      <xdr:nvSpPr>
        <xdr:cNvPr id="59" name="58 Rectángulo"/>
        <xdr:cNvSpPr/>
      </xdr:nvSpPr>
      <xdr:spPr>
        <a:xfrm>
          <a:off x="29403675" y="238620300"/>
          <a:ext cx="1476375" cy="12700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19</xdr:col>
      <xdr:colOff>1447800</xdr:colOff>
      <xdr:row>364</xdr:row>
      <xdr:rowOff>76200</xdr:rowOff>
    </xdr:from>
    <xdr:to>
      <xdr:col>20</xdr:col>
      <xdr:colOff>914400</xdr:colOff>
      <xdr:row>366</xdr:row>
      <xdr:rowOff>0</xdr:rowOff>
    </xdr:to>
    <xdr:sp macro="" textlink="">
      <xdr:nvSpPr>
        <xdr:cNvPr id="60" name="59 Elipse"/>
        <xdr:cNvSpPr/>
      </xdr:nvSpPr>
      <xdr:spPr>
        <a:xfrm>
          <a:off x="33851850" y="238658400"/>
          <a:ext cx="1628775" cy="13144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15</xdr:col>
      <xdr:colOff>990600</xdr:colOff>
      <xdr:row>416</xdr:row>
      <xdr:rowOff>114300</xdr:rowOff>
    </xdr:from>
    <xdr:to>
      <xdr:col>16</xdr:col>
      <xdr:colOff>876300</xdr:colOff>
      <xdr:row>417</xdr:row>
      <xdr:rowOff>552450</xdr:rowOff>
    </xdr:to>
    <xdr:sp macro="" textlink="">
      <xdr:nvSpPr>
        <xdr:cNvPr id="61" name="60 Triángulo isósceles"/>
        <xdr:cNvSpPr/>
      </xdr:nvSpPr>
      <xdr:spPr>
        <a:xfrm>
          <a:off x="25326975" y="271148175"/>
          <a:ext cx="1600200" cy="1133475"/>
        </a:xfrm>
        <a:prstGeom prst="triangle">
          <a:avLst>
            <a:gd name="adj" fmla="val 50000"/>
          </a:avLst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17</xdr:col>
      <xdr:colOff>1447800</xdr:colOff>
      <xdr:row>416</xdr:row>
      <xdr:rowOff>76200</xdr:rowOff>
    </xdr:from>
    <xdr:to>
      <xdr:col>18</xdr:col>
      <xdr:colOff>1104900</xdr:colOff>
      <xdr:row>418</xdr:row>
      <xdr:rowOff>3175</xdr:rowOff>
    </xdr:to>
    <xdr:sp macro="" textlink="">
      <xdr:nvSpPr>
        <xdr:cNvPr id="62" name="61 Rectángulo"/>
        <xdr:cNvSpPr/>
      </xdr:nvSpPr>
      <xdr:spPr>
        <a:xfrm>
          <a:off x="29213175" y="271110075"/>
          <a:ext cx="1628775" cy="13176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19</xdr:col>
      <xdr:colOff>1447800</xdr:colOff>
      <xdr:row>415</xdr:row>
      <xdr:rowOff>647700</xdr:rowOff>
    </xdr:from>
    <xdr:to>
      <xdr:col>20</xdr:col>
      <xdr:colOff>762000</xdr:colOff>
      <xdr:row>418</xdr:row>
      <xdr:rowOff>6350</xdr:rowOff>
    </xdr:to>
    <xdr:sp macro="" textlink="">
      <xdr:nvSpPr>
        <xdr:cNvPr id="63" name="62 Elipse"/>
        <xdr:cNvSpPr/>
      </xdr:nvSpPr>
      <xdr:spPr>
        <a:xfrm>
          <a:off x="33851850" y="270986250"/>
          <a:ext cx="1476375" cy="14446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15</xdr:col>
      <xdr:colOff>1028700</xdr:colOff>
      <xdr:row>468</xdr:row>
      <xdr:rowOff>152400</xdr:rowOff>
    </xdr:from>
    <xdr:to>
      <xdr:col>16</xdr:col>
      <xdr:colOff>1028700</xdr:colOff>
      <xdr:row>469</xdr:row>
      <xdr:rowOff>590550</xdr:rowOff>
    </xdr:to>
    <xdr:sp macro="" textlink="">
      <xdr:nvSpPr>
        <xdr:cNvPr id="64" name="63 Triángulo isósceles"/>
        <xdr:cNvSpPr/>
      </xdr:nvSpPr>
      <xdr:spPr>
        <a:xfrm>
          <a:off x="25365075" y="303637950"/>
          <a:ext cx="1714500" cy="11334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17</xdr:col>
      <xdr:colOff>1409700</xdr:colOff>
      <xdr:row>468</xdr:row>
      <xdr:rowOff>114300</xdr:rowOff>
    </xdr:from>
    <xdr:to>
      <xdr:col>18</xdr:col>
      <xdr:colOff>1028700</xdr:colOff>
      <xdr:row>470</xdr:row>
      <xdr:rowOff>3175</xdr:rowOff>
    </xdr:to>
    <xdr:sp macro="" textlink="">
      <xdr:nvSpPr>
        <xdr:cNvPr id="65" name="64 Rectángulo"/>
        <xdr:cNvSpPr/>
      </xdr:nvSpPr>
      <xdr:spPr>
        <a:xfrm>
          <a:off x="29175075" y="303599850"/>
          <a:ext cx="1590675" cy="12795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19</xdr:col>
      <xdr:colOff>1295400</xdr:colOff>
      <xdr:row>468</xdr:row>
      <xdr:rowOff>38100</xdr:rowOff>
    </xdr:from>
    <xdr:to>
      <xdr:col>20</xdr:col>
      <xdr:colOff>723900</xdr:colOff>
      <xdr:row>469</xdr:row>
      <xdr:rowOff>615950</xdr:rowOff>
    </xdr:to>
    <xdr:sp macro="" textlink="">
      <xdr:nvSpPr>
        <xdr:cNvPr id="66" name="65 Elipse"/>
        <xdr:cNvSpPr/>
      </xdr:nvSpPr>
      <xdr:spPr>
        <a:xfrm>
          <a:off x="33699450" y="303523650"/>
          <a:ext cx="1590675" cy="127317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15</xdr:col>
      <xdr:colOff>1143000</xdr:colOff>
      <xdr:row>520</xdr:row>
      <xdr:rowOff>0</xdr:rowOff>
    </xdr:from>
    <xdr:to>
      <xdr:col>16</xdr:col>
      <xdr:colOff>723900</xdr:colOff>
      <xdr:row>521</xdr:row>
      <xdr:rowOff>533400</xdr:rowOff>
    </xdr:to>
    <xdr:sp macro="" textlink="">
      <xdr:nvSpPr>
        <xdr:cNvPr id="67" name="66 Triángulo isósceles"/>
        <xdr:cNvSpPr/>
      </xdr:nvSpPr>
      <xdr:spPr>
        <a:xfrm>
          <a:off x="25479375" y="335937225"/>
          <a:ext cx="1295400" cy="12287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17</xdr:col>
      <xdr:colOff>1600200</xdr:colOff>
      <xdr:row>520</xdr:row>
      <xdr:rowOff>76200</xdr:rowOff>
    </xdr:from>
    <xdr:to>
      <xdr:col>18</xdr:col>
      <xdr:colOff>1524000</xdr:colOff>
      <xdr:row>521</xdr:row>
      <xdr:rowOff>612775</xdr:rowOff>
    </xdr:to>
    <xdr:sp macro="" textlink="">
      <xdr:nvSpPr>
        <xdr:cNvPr id="68" name="67 Rectángulo"/>
        <xdr:cNvSpPr/>
      </xdr:nvSpPr>
      <xdr:spPr>
        <a:xfrm>
          <a:off x="29365575" y="336013425"/>
          <a:ext cx="1895475" cy="12319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19</xdr:col>
      <xdr:colOff>1066800</xdr:colOff>
      <xdr:row>519</xdr:row>
      <xdr:rowOff>609600</xdr:rowOff>
    </xdr:from>
    <xdr:to>
      <xdr:col>20</xdr:col>
      <xdr:colOff>876300</xdr:colOff>
      <xdr:row>521</xdr:row>
      <xdr:rowOff>654050</xdr:rowOff>
    </xdr:to>
    <xdr:sp macro="" textlink="">
      <xdr:nvSpPr>
        <xdr:cNvPr id="69" name="68 Elipse"/>
        <xdr:cNvSpPr/>
      </xdr:nvSpPr>
      <xdr:spPr>
        <a:xfrm>
          <a:off x="33470850" y="335851500"/>
          <a:ext cx="1971675" cy="14351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15</xdr:col>
      <xdr:colOff>876300</xdr:colOff>
      <xdr:row>572</xdr:row>
      <xdr:rowOff>38100</xdr:rowOff>
    </xdr:from>
    <xdr:to>
      <xdr:col>16</xdr:col>
      <xdr:colOff>838200</xdr:colOff>
      <xdr:row>573</xdr:row>
      <xdr:rowOff>628650</xdr:rowOff>
    </xdr:to>
    <xdr:sp macro="" textlink="">
      <xdr:nvSpPr>
        <xdr:cNvPr id="70" name="69 Triángulo isósceles"/>
        <xdr:cNvSpPr/>
      </xdr:nvSpPr>
      <xdr:spPr>
        <a:xfrm>
          <a:off x="25212675" y="368427000"/>
          <a:ext cx="1676400" cy="12858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17</xdr:col>
      <xdr:colOff>1562100</xdr:colOff>
      <xdr:row>572</xdr:row>
      <xdr:rowOff>38100</xdr:rowOff>
    </xdr:from>
    <xdr:to>
      <xdr:col>18</xdr:col>
      <xdr:colOff>1066800</xdr:colOff>
      <xdr:row>573</xdr:row>
      <xdr:rowOff>574675</xdr:rowOff>
    </xdr:to>
    <xdr:sp macro="" textlink="">
      <xdr:nvSpPr>
        <xdr:cNvPr id="71" name="70 Rectángulo"/>
        <xdr:cNvSpPr/>
      </xdr:nvSpPr>
      <xdr:spPr>
        <a:xfrm>
          <a:off x="29327475" y="368427000"/>
          <a:ext cx="1476375" cy="12319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19</xdr:col>
      <xdr:colOff>1295400</xdr:colOff>
      <xdr:row>572</xdr:row>
      <xdr:rowOff>76200</xdr:rowOff>
    </xdr:from>
    <xdr:to>
      <xdr:col>20</xdr:col>
      <xdr:colOff>723900</xdr:colOff>
      <xdr:row>573</xdr:row>
      <xdr:rowOff>539750</xdr:rowOff>
    </xdr:to>
    <xdr:sp macro="" textlink="">
      <xdr:nvSpPr>
        <xdr:cNvPr id="72" name="71 Elipse"/>
        <xdr:cNvSpPr/>
      </xdr:nvSpPr>
      <xdr:spPr>
        <a:xfrm>
          <a:off x="33699450" y="368465100"/>
          <a:ext cx="1590675" cy="115887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73" name="7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938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309</xdr:row>
      <xdr:rowOff>254001</xdr:rowOff>
    </xdr:from>
    <xdr:to>
      <xdr:col>2</xdr:col>
      <xdr:colOff>1183768</xdr:colOff>
      <xdr:row>309</xdr:row>
      <xdr:rowOff>260604</xdr:rowOff>
    </xdr:to>
    <xdr:pic>
      <xdr:nvPicPr>
        <xdr:cNvPr id="74" name="7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2985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75" name="7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938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76" name="7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4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77" name="7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468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78" name="7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4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79" name="7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4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80" name="7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468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81" name="8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4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2" name="8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90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83" name="8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952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4" name="8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90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5" name="8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90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86" name="8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952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7" name="8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90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8" name="8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90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89" name="8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952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90" name="8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90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1" name="9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92" name="9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625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3" name="9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4" name="9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95" name="9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625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6" name="9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7" name="9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98" name="9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625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9" name="9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00" name="9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101" name="10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625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02" name="10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103" name="10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972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413</xdr:row>
      <xdr:rowOff>254001</xdr:rowOff>
    </xdr:from>
    <xdr:to>
      <xdr:col>2</xdr:col>
      <xdr:colOff>1183768</xdr:colOff>
      <xdr:row>413</xdr:row>
      <xdr:rowOff>260604</xdr:rowOff>
    </xdr:to>
    <xdr:pic>
      <xdr:nvPicPr>
        <xdr:cNvPr id="104" name="10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2019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105" name="10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972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06" name="10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8005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107" name="10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1052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08" name="10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8005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0</xdr:row>
      <xdr:rowOff>254001</xdr:rowOff>
    </xdr:from>
    <xdr:to>
      <xdr:col>4</xdr:col>
      <xdr:colOff>964693</xdr:colOff>
      <xdr:row>0</xdr:row>
      <xdr:rowOff>260604</xdr:rowOff>
    </xdr:to>
    <xdr:pic>
      <xdr:nvPicPr>
        <xdr:cNvPr id="109" name="10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540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17</xdr:col>
      <xdr:colOff>838201</xdr:colOff>
      <xdr:row>2</xdr:row>
      <xdr:rowOff>114300</xdr:rowOff>
    </xdr:from>
    <xdr:to>
      <xdr:col>18</xdr:col>
      <xdr:colOff>838200</xdr:colOff>
      <xdr:row>3</xdr:row>
      <xdr:rowOff>495300</xdr:rowOff>
    </xdr:to>
    <xdr:sp macro="" textlink="">
      <xdr:nvSpPr>
        <xdr:cNvPr id="110" name="109 Triángulo isósceles"/>
        <xdr:cNvSpPr/>
      </xdr:nvSpPr>
      <xdr:spPr>
        <a:xfrm>
          <a:off x="29956126" y="1504950"/>
          <a:ext cx="1714499" cy="10763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21</xdr:col>
      <xdr:colOff>1028701</xdr:colOff>
      <xdr:row>2</xdr:row>
      <xdr:rowOff>114300</xdr:rowOff>
    </xdr:from>
    <xdr:to>
      <xdr:col>22</xdr:col>
      <xdr:colOff>647700</xdr:colOff>
      <xdr:row>3</xdr:row>
      <xdr:rowOff>571500</xdr:rowOff>
    </xdr:to>
    <xdr:sp macro="" textlink="">
      <xdr:nvSpPr>
        <xdr:cNvPr id="111" name="110 Elipse"/>
        <xdr:cNvSpPr/>
      </xdr:nvSpPr>
      <xdr:spPr>
        <a:xfrm>
          <a:off x="38214301" y="1504950"/>
          <a:ext cx="1781174" cy="11525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19</xdr:col>
      <xdr:colOff>1295400</xdr:colOff>
      <xdr:row>2</xdr:row>
      <xdr:rowOff>152400</xdr:rowOff>
    </xdr:from>
    <xdr:to>
      <xdr:col>20</xdr:col>
      <xdr:colOff>1028700</xdr:colOff>
      <xdr:row>3</xdr:row>
      <xdr:rowOff>571500</xdr:rowOff>
    </xdr:to>
    <xdr:sp macro="" textlink="">
      <xdr:nvSpPr>
        <xdr:cNvPr id="112" name="111 Rectángulo"/>
        <xdr:cNvSpPr/>
      </xdr:nvSpPr>
      <xdr:spPr>
        <a:xfrm>
          <a:off x="33842325" y="1543050"/>
          <a:ext cx="1704975" cy="11144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 editAs="oneCell">
    <xdr:from>
      <xdr:col>1</xdr:col>
      <xdr:colOff>190501</xdr:colOff>
      <xdr:row>51</xdr:row>
      <xdr:rowOff>254001</xdr:rowOff>
    </xdr:from>
    <xdr:to>
      <xdr:col>4</xdr:col>
      <xdr:colOff>583693</xdr:colOff>
      <xdr:row>51</xdr:row>
      <xdr:rowOff>260604</xdr:rowOff>
    </xdr:to>
    <xdr:pic>
      <xdr:nvPicPr>
        <xdr:cNvPr id="113" name="11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919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</xdr:row>
      <xdr:rowOff>254001</xdr:rowOff>
    </xdr:from>
    <xdr:to>
      <xdr:col>4</xdr:col>
      <xdr:colOff>583693</xdr:colOff>
      <xdr:row>1</xdr:row>
      <xdr:rowOff>260604</xdr:rowOff>
    </xdr:to>
    <xdr:pic>
      <xdr:nvPicPr>
        <xdr:cNvPr id="114" name="11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493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102</xdr:row>
      <xdr:rowOff>254001</xdr:rowOff>
    </xdr:from>
    <xdr:to>
      <xdr:col>4</xdr:col>
      <xdr:colOff>583693</xdr:colOff>
      <xdr:row>102</xdr:row>
      <xdr:rowOff>254001</xdr:rowOff>
    </xdr:to>
    <xdr:pic>
      <xdr:nvPicPr>
        <xdr:cNvPr id="115" name="11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1520051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17</xdr:col>
      <xdr:colOff>1028700</xdr:colOff>
      <xdr:row>104</xdr:row>
      <xdr:rowOff>76200</xdr:rowOff>
    </xdr:from>
    <xdr:to>
      <xdr:col>18</xdr:col>
      <xdr:colOff>838200</xdr:colOff>
      <xdr:row>105</xdr:row>
      <xdr:rowOff>609600</xdr:rowOff>
    </xdr:to>
    <xdr:sp macro="" textlink="">
      <xdr:nvSpPr>
        <xdr:cNvPr id="116" name="115 Triángulo isósceles"/>
        <xdr:cNvSpPr/>
      </xdr:nvSpPr>
      <xdr:spPr>
        <a:xfrm>
          <a:off x="30146625" y="72732900"/>
          <a:ext cx="1524000" cy="12287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19</xdr:col>
      <xdr:colOff>1447800</xdr:colOff>
      <xdr:row>104</xdr:row>
      <xdr:rowOff>114300</xdr:rowOff>
    </xdr:from>
    <xdr:to>
      <xdr:col>20</xdr:col>
      <xdr:colOff>1066800</xdr:colOff>
      <xdr:row>105</xdr:row>
      <xdr:rowOff>609600</xdr:rowOff>
    </xdr:to>
    <xdr:sp macro="" textlink="">
      <xdr:nvSpPr>
        <xdr:cNvPr id="117" name="116 Rectángulo"/>
        <xdr:cNvSpPr/>
      </xdr:nvSpPr>
      <xdr:spPr>
        <a:xfrm>
          <a:off x="33994725" y="72771000"/>
          <a:ext cx="1590675" cy="11906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21</xdr:col>
      <xdr:colOff>1028700</xdr:colOff>
      <xdr:row>104</xdr:row>
      <xdr:rowOff>0</xdr:rowOff>
    </xdr:from>
    <xdr:to>
      <xdr:col>22</xdr:col>
      <xdr:colOff>876300</xdr:colOff>
      <xdr:row>105</xdr:row>
      <xdr:rowOff>571500</xdr:rowOff>
    </xdr:to>
    <xdr:sp macro="" textlink="">
      <xdr:nvSpPr>
        <xdr:cNvPr id="118" name="117 Elipse"/>
        <xdr:cNvSpPr/>
      </xdr:nvSpPr>
      <xdr:spPr>
        <a:xfrm>
          <a:off x="38214300" y="72656700"/>
          <a:ext cx="2009775" cy="1266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1</xdr:col>
      <xdr:colOff>190501</xdr:colOff>
      <xdr:row>154</xdr:row>
      <xdr:rowOff>254001</xdr:rowOff>
    </xdr:from>
    <xdr:to>
      <xdr:col>4</xdr:col>
      <xdr:colOff>583693</xdr:colOff>
      <xdr:row>154</xdr:row>
      <xdr:rowOff>260604</xdr:rowOff>
    </xdr:to>
    <xdr:pic>
      <xdr:nvPicPr>
        <xdr:cNvPr id="119" name="11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4</xdr:col>
      <xdr:colOff>583693</xdr:colOff>
      <xdr:row>206</xdr:row>
      <xdr:rowOff>260604</xdr:rowOff>
    </xdr:to>
    <xdr:pic>
      <xdr:nvPicPr>
        <xdr:cNvPr id="120" name="11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90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4</xdr:col>
      <xdr:colOff>583693</xdr:colOff>
      <xdr:row>258</xdr:row>
      <xdr:rowOff>260604</xdr:rowOff>
    </xdr:to>
    <xdr:pic>
      <xdr:nvPicPr>
        <xdr:cNvPr id="121" name="12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4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4</xdr:col>
      <xdr:colOff>583693</xdr:colOff>
      <xdr:row>310</xdr:row>
      <xdr:rowOff>260604</xdr:rowOff>
    </xdr:to>
    <xdr:pic>
      <xdr:nvPicPr>
        <xdr:cNvPr id="122" name="12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938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50</xdr:row>
      <xdr:rowOff>254001</xdr:rowOff>
    </xdr:from>
    <xdr:to>
      <xdr:col>4</xdr:col>
      <xdr:colOff>964693</xdr:colOff>
      <xdr:row>50</xdr:row>
      <xdr:rowOff>260604</xdr:rowOff>
    </xdr:to>
    <xdr:pic>
      <xdr:nvPicPr>
        <xdr:cNvPr id="123" name="12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84968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</xdr:row>
      <xdr:rowOff>254001</xdr:rowOff>
    </xdr:from>
    <xdr:to>
      <xdr:col>4</xdr:col>
      <xdr:colOff>583693</xdr:colOff>
      <xdr:row>51</xdr:row>
      <xdr:rowOff>260604</xdr:rowOff>
    </xdr:to>
    <xdr:pic>
      <xdr:nvPicPr>
        <xdr:cNvPr id="124" name="12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919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101</xdr:row>
      <xdr:rowOff>254001</xdr:rowOff>
    </xdr:from>
    <xdr:to>
      <xdr:col>4</xdr:col>
      <xdr:colOff>964693</xdr:colOff>
      <xdr:row>101</xdr:row>
      <xdr:rowOff>260604</xdr:rowOff>
    </xdr:to>
    <xdr:pic>
      <xdr:nvPicPr>
        <xdr:cNvPr id="125" name="12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08247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102</xdr:row>
      <xdr:rowOff>254001</xdr:rowOff>
    </xdr:from>
    <xdr:to>
      <xdr:col>4</xdr:col>
      <xdr:colOff>583693</xdr:colOff>
      <xdr:row>102</xdr:row>
      <xdr:rowOff>254001</xdr:rowOff>
    </xdr:to>
    <xdr:pic>
      <xdr:nvPicPr>
        <xdr:cNvPr id="126" name="12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1520051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4</xdr:col>
      <xdr:colOff>964693</xdr:colOff>
      <xdr:row>153</xdr:row>
      <xdr:rowOff>260604</xdr:rowOff>
    </xdr:to>
    <xdr:pic>
      <xdr:nvPicPr>
        <xdr:cNvPr id="127" name="12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625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4</xdr:col>
      <xdr:colOff>583693</xdr:colOff>
      <xdr:row>154</xdr:row>
      <xdr:rowOff>260604</xdr:rowOff>
    </xdr:to>
    <xdr:pic>
      <xdr:nvPicPr>
        <xdr:cNvPr id="128" name="12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4</xdr:col>
      <xdr:colOff>964693</xdr:colOff>
      <xdr:row>205</xdr:row>
      <xdr:rowOff>260604</xdr:rowOff>
    </xdr:to>
    <xdr:pic>
      <xdr:nvPicPr>
        <xdr:cNvPr id="129" name="12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952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4</xdr:col>
      <xdr:colOff>583693</xdr:colOff>
      <xdr:row>206</xdr:row>
      <xdr:rowOff>260604</xdr:rowOff>
    </xdr:to>
    <xdr:pic>
      <xdr:nvPicPr>
        <xdr:cNvPr id="130" name="12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90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4</xdr:col>
      <xdr:colOff>964693</xdr:colOff>
      <xdr:row>257</xdr:row>
      <xdr:rowOff>260604</xdr:rowOff>
    </xdr:to>
    <xdr:pic>
      <xdr:nvPicPr>
        <xdr:cNvPr id="131" name="13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468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4</xdr:col>
      <xdr:colOff>583693</xdr:colOff>
      <xdr:row>258</xdr:row>
      <xdr:rowOff>260604</xdr:rowOff>
    </xdr:to>
    <xdr:pic>
      <xdr:nvPicPr>
        <xdr:cNvPr id="132" name="13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4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309</xdr:row>
      <xdr:rowOff>254001</xdr:rowOff>
    </xdr:from>
    <xdr:to>
      <xdr:col>4</xdr:col>
      <xdr:colOff>964693</xdr:colOff>
      <xdr:row>309</xdr:row>
      <xdr:rowOff>260604</xdr:rowOff>
    </xdr:to>
    <xdr:pic>
      <xdr:nvPicPr>
        <xdr:cNvPr id="133" name="13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2985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4</xdr:col>
      <xdr:colOff>583693</xdr:colOff>
      <xdr:row>310</xdr:row>
      <xdr:rowOff>260604</xdr:rowOff>
    </xdr:to>
    <xdr:pic>
      <xdr:nvPicPr>
        <xdr:cNvPr id="134" name="13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938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362</xdr:row>
      <xdr:rowOff>254001</xdr:rowOff>
    </xdr:from>
    <xdr:to>
      <xdr:col>4</xdr:col>
      <xdr:colOff>583693</xdr:colOff>
      <xdr:row>362</xdr:row>
      <xdr:rowOff>260604</xdr:rowOff>
    </xdr:to>
    <xdr:pic>
      <xdr:nvPicPr>
        <xdr:cNvPr id="135" name="13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74455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361</xdr:row>
      <xdr:rowOff>254001</xdr:rowOff>
    </xdr:from>
    <xdr:to>
      <xdr:col>4</xdr:col>
      <xdr:colOff>964693</xdr:colOff>
      <xdr:row>361</xdr:row>
      <xdr:rowOff>260604</xdr:rowOff>
    </xdr:to>
    <xdr:pic>
      <xdr:nvPicPr>
        <xdr:cNvPr id="136" name="13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67502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362</xdr:row>
      <xdr:rowOff>254001</xdr:rowOff>
    </xdr:from>
    <xdr:to>
      <xdr:col>4</xdr:col>
      <xdr:colOff>583693</xdr:colOff>
      <xdr:row>362</xdr:row>
      <xdr:rowOff>260604</xdr:rowOff>
    </xdr:to>
    <xdr:pic>
      <xdr:nvPicPr>
        <xdr:cNvPr id="137" name="13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74455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4</xdr:col>
      <xdr:colOff>583693</xdr:colOff>
      <xdr:row>414</xdr:row>
      <xdr:rowOff>260604</xdr:rowOff>
    </xdr:to>
    <xdr:pic>
      <xdr:nvPicPr>
        <xdr:cNvPr id="138" name="13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972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413</xdr:row>
      <xdr:rowOff>254001</xdr:rowOff>
    </xdr:from>
    <xdr:to>
      <xdr:col>4</xdr:col>
      <xdr:colOff>964693</xdr:colOff>
      <xdr:row>413</xdr:row>
      <xdr:rowOff>260604</xdr:rowOff>
    </xdr:to>
    <xdr:pic>
      <xdr:nvPicPr>
        <xdr:cNvPr id="139" name="13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2019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4</xdr:col>
      <xdr:colOff>583693</xdr:colOff>
      <xdr:row>414</xdr:row>
      <xdr:rowOff>260604</xdr:rowOff>
    </xdr:to>
    <xdr:pic>
      <xdr:nvPicPr>
        <xdr:cNvPr id="140" name="13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972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466</xdr:row>
      <xdr:rowOff>254001</xdr:rowOff>
    </xdr:from>
    <xdr:to>
      <xdr:col>4</xdr:col>
      <xdr:colOff>583693</xdr:colOff>
      <xdr:row>466</xdr:row>
      <xdr:rowOff>260604</xdr:rowOff>
    </xdr:to>
    <xdr:pic>
      <xdr:nvPicPr>
        <xdr:cNvPr id="141" name="14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2348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465</xdr:row>
      <xdr:rowOff>254001</xdr:rowOff>
    </xdr:from>
    <xdr:to>
      <xdr:col>4</xdr:col>
      <xdr:colOff>964693</xdr:colOff>
      <xdr:row>465</xdr:row>
      <xdr:rowOff>260604</xdr:rowOff>
    </xdr:to>
    <xdr:pic>
      <xdr:nvPicPr>
        <xdr:cNvPr id="142" name="14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16535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466</xdr:row>
      <xdr:rowOff>254001</xdr:rowOff>
    </xdr:from>
    <xdr:to>
      <xdr:col>4</xdr:col>
      <xdr:colOff>583693</xdr:colOff>
      <xdr:row>466</xdr:row>
      <xdr:rowOff>260604</xdr:rowOff>
    </xdr:to>
    <xdr:pic>
      <xdr:nvPicPr>
        <xdr:cNvPr id="143" name="14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2348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4</xdr:col>
      <xdr:colOff>583693</xdr:colOff>
      <xdr:row>518</xdr:row>
      <xdr:rowOff>260604</xdr:rowOff>
    </xdr:to>
    <xdr:pic>
      <xdr:nvPicPr>
        <xdr:cNvPr id="144" name="14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8005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4</xdr:col>
      <xdr:colOff>964693</xdr:colOff>
      <xdr:row>517</xdr:row>
      <xdr:rowOff>260604</xdr:rowOff>
    </xdr:to>
    <xdr:pic>
      <xdr:nvPicPr>
        <xdr:cNvPr id="145" name="14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1052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4</xdr:col>
      <xdr:colOff>583693</xdr:colOff>
      <xdr:row>518</xdr:row>
      <xdr:rowOff>260604</xdr:rowOff>
    </xdr:to>
    <xdr:pic>
      <xdr:nvPicPr>
        <xdr:cNvPr id="146" name="14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8005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570</xdr:row>
      <xdr:rowOff>254001</xdr:rowOff>
    </xdr:from>
    <xdr:to>
      <xdr:col>4</xdr:col>
      <xdr:colOff>583693</xdr:colOff>
      <xdr:row>570</xdr:row>
      <xdr:rowOff>254001</xdr:rowOff>
    </xdr:to>
    <xdr:pic>
      <xdr:nvPicPr>
        <xdr:cNvPr id="147" name="14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7252251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569</xdr:row>
      <xdr:rowOff>254001</xdr:rowOff>
    </xdr:from>
    <xdr:to>
      <xdr:col>4</xdr:col>
      <xdr:colOff>964693</xdr:colOff>
      <xdr:row>569</xdr:row>
      <xdr:rowOff>254001</xdr:rowOff>
    </xdr:to>
    <xdr:pic>
      <xdr:nvPicPr>
        <xdr:cNvPr id="148" name="14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6556926"/>
          <a:ext cx="5079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570</xdr:row>
      <xdr:rowOff>254001</xdr:rowOff>
    </xdr:from>
    <xdr:to>
      <xdr:col>4</xdr:col>
      <xdr:colOff>583693</xdr:colOff>
      <xdr:row>570</xdr:row>
      <xdr:rowOff>254001</xdr:rowOff>
    </xdr:to>
    <xdr:pic>
      <xdr:nvPicPr>
        <xdr:cNvPr id="149" name="14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7252251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17</xdr:col>
      <xdr:colOff>609600</xdr:colOff>
      <xdr:row>53</xdr:row>
      <xdr:rowOff>152400</xdr:rowOff>
    </xdr:from>
    <xdr:to>
      <xdr:col>18</xdr:col>
      <xdr:colOff>914400</xdr:colOff>
      <xdr:row>54</xdr:row>
      <xdr:rowOff>685800</xdr:rowOff>
    </xdr:to>
    <xdr:sp macro="" textlink="">
      <xdr:nvSpPr>
        <xdr:cNvPr id="150" name="149 Triángulo isósceles"/>
        <xdr:cNvSpPr/>
      </xdr:nvSpPr>
      <xdr:spPr>
        <a:xfrm>
          <a:off x="29727525" y="40481250"/>
          <a:ext cx="2019300" cy="12668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19</xdr:col>
      <xdr:colOff>1447800</xdr:colOff>
      <xdr:row>53</xdr:row>
      <xdr:rowOff>114300</xdr:rowOff>
    </xdr:from>
    <xdr:to>
      <xdr:col>20</xdr:col>
      <xdr:colOff>1219200</xdr:colOff>
      <xdr:row>54</xdr:row>
      <xdr:rowOff>609600</xdr:rowOff>
    </xdr:to>
    <xdr:sp macro="" textlink="">
      <xdr:nvSpPr>
        <xdr:cNvPr id="151" name="150 Rectángulo"/>
        <xdr:cNvSpPr/>
      </xdr:nvSpPr>
      <xdr:spPr>
        <a:xfrm>
          <a:off x="33994725" y="40443150"/>
          <a:ext cx="1743075" cy="12287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21</xdr:col>
      <xdr:colOff>952500</xdr:colOff>
      <xdr:row>53</xdr:row>
      <xdr:rowOff>0</xdr:rowOff>
    </xdr:from>
    <xdr:to>
      <xdr:col>22</xdr:col>
      <xdr:colOff>838200</xdr:colOff>
      <xdr:row>54</xdr:row>
      <xdr:rowOff>571500</xdr:rowOff>
    </xdr:to>
    <xdr:sp macro="" textlink="">
      <xdr:nvSpPr>
        <xdr:cNvPr id="152" name="151 Elipse"/>
        <xdr:cNvSpPr/>
      </xdr:nvSpPr>
      <xdr:spPr>
        <a:xfrm>
          <a:off x="38138100" y="40328850"/>
          <a:ext cx="2047875" cy="13049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17</xdr:col>
      <xdr:colOff>1104900</xdr:colOff>
      <xdr:row>156</xdr:row>
      <xdr:rowOff>76200</xdr:rowOff>
    </xdr:from>
    <xdr:to>
      <xdr:col>18</xdr:col>
      <xdr:colOff>1066800</xdr:colOff>
      <xdr:row>157</xdr:row>
      <xdr:rowOff>647700</xdr:rowOff>
    </xdr:to>
    <xdr:sp macro="" textlink="">
      <xdr:nvSpPr>
        <xdr:cNvPr id="153" name="152 Triángulo isósceles"/>
        <xdr:cNvSpPr/>
      </xdr:nvSpPr>
      <xdr:spPr>
        <a:xfrm>
          <a:off x="30222825" y="108870750"/>
          <a:ext cx="1676400" cy="12668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19</xdr:col>
      <xdr:colOff>1219200</xdr:colOff>
      <xdr:row>156</xdr:row>
      <xdr:rowOff>114300</xdr:rowOff>
    </xdr:from>
    <xdr:to>
      <xdr:col>20</xdr:col>
      <xdr:colOff>800100</xdr:colOff>
      <xdr:row>157</xdr:row>
      <xdr:rowOff>533400</xdr:rowOff>
    </xdr:to>
    <xdr:sp macro="" textlink="">
      <xdr:nvSpPr>
        <xdr:cNvPr id="154" name="153 Rectángulo"/>
        <xdr:cNvSpPr/>
      </xdr:nvSpPr>
      <xdr:spPr>
        <a:xfrm>
          <a:off x="33766125" y="108908850"/>
          <a:ext cx="1552575" cy="11144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21</xdr:col>
      <xdr:colOff>647700</xdr:colOff>
      <xdr:row>156</xdr:row>
      <xdr:rowOff>114300</xdr:rowOff>
    </xdr:from>
    <xdr:to>
      <xdr:col>22</xdr:col>
      <xdr:colOff>266700</xdr:colOff>
      <xdr:row>157</xdr:row>
      <xdr:rowOff>571500</xdr:rowOff>
    </xdr:to>
    <xdr:sp macro="" textlink="">
      <xdr:nvSpPr>
        <xdr:cNvPr id="155" name="154 Elipse"/>
        <xdr:cNvSpPr/>
      </xdr:nvSpPr>
      <xdr:spPr>
        <a:xfrm>
          <a:off x="37833300" y="108908850"/>
          <a:ext cx="1781175" cy="11525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17</xdr:col>
      <xdr:colOff>1181100</xdr:colOff>
      <xdr:row>207</xdr:row>
      <xdr:rowOff>647700</xdr:rowOff>
    </xdr:from>
    <xdr:to>
      <xdr:col>18</xdr:col>
      <xdr:colOff>990600</xdr:colOff>
      <xdr:row>209</xdr:row>
      <xdr:rowOff>533400</xdr:rowOff>
    </xdr:to>
    <xdr:sp macro="" textlink="">
      <xdr:nvSpPr>
        <xdr:cNvPr id="156" name="155 Triángulo isósceles"/>
        <xdr:cNvSpPr/>
      </xdr:nvSpPr>
      <xdr:spPr>
        <a:xfrm>
          <a:off x="30299025" y="141179550"/>
          <a:ext cx="1524000" cy="127635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19</xdr:col>
      <xdr:colOff>1295400</xdr:colOff>
      <xdr:row>208</xdr:row>
      <xdr:rowOff>38100</xdr:rowOff>
    </xdr:from>
    <xdr:to>
      <xdr:col>20</xdr:col>
      <xdr:colOff>838200</xdr:colOff>
      <xdr:row>209</xdr:row>
      <xdr:rowOff>647700</xdr:rowOff>
    </xdr:to>
    <xdr:sp macro="" textlink="">
      <xdr:nvSpPr>
        <xdr:cNvPr id="157" name="156 Rectángulo"/>
        <xdr:cNvSpPr/>
      </xdr:nvSpPr>
      <xdr:spPr>
        <a:xfrm>
          <a:off x="33842325" y="141265275"/>
          <a:ext cx="1514475" cy="13049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21</xdr:col>
      <xdr:colOff>762000</xdr:colOff>
      <xdr:row>208</xdr:row>
      <xdr:rowOff>76200</xdr:rowOff>
    </xdr:from>
    <xdr:to>
      <xdr:col>22</xdr:col>
      <xdr:colOff>685800</xdr:colOff>
      <xdr:row>209</xdr:row>
      <xdr:rowOff>647700</xdr:rowOff>
    </xdr:to>
    <xdr:sp macro="" textlink="">
      <xdr:nvSpPr>
        <xdr:cNvPr id="158" name="157 Elipse"/>
        <xdr:cNvSpPr/>
      </xdr:nvSpPr>
      <xdr:spPr>
        <a:xfrm>
          <a:off x="37947600" y="141303375"/>
          <a:ext cx="2085975" cy="1266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17</xdr:col>
      <xdr:colOff>1219200</xdr:colOff>
      <xdr:row>260</xdr:row>
      <xdr:rowOff>190500</xdr:rowOff>
    </xdr:from>
    <xdr:to>
      <xdr:col>18</xdr:col>
      <xdr:colOff>800100</xdr:colOff>
      <xdr:row>261</xdr:row>
      <xdr:rowOff>609600</xdr:rowOff>
    </xdr:to>
    <xdr:sp macro="" textlink="">
      <xdr:nvSpPr>
        <xdr:cNvPr id="159" name="158 Triángulo isósceles"/>
        <xdr:cNvSpPr/>
      </xdr:nvSpPr>
      <xdr:spPr>
        <a:xfrm>
          <a:off x="30337125" y="173869350"/>
          <a:ext cx="1295400" cy="11144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19</xdr:col>
      <xdr:colOff>1447800</xdr:colOff>
      <xdr:row>260</xdr:row>
      <xdr:rowOff>114300</xdr:rowOff>
    </xdr:from>
    <xdr:to>
      <xdr:col>20</xdr:col>
      <xdr:colOff>952500</xdr:colOff>
      <xdr:row>262</xdr:row>
      <xdr:rowOff>0</xdr:rowOff>
    </xdr:to>
    <xdr:sp macro="" textlink="">
      <xdr:nvSpPr>
        <xdr:cNvPr id="160" name="159 Rectángulo"/>
        <xdr:cNvSpPr/>
      </xdr:nvSpPr>
      <xdr:spPr>
        <a:xfrm>
          <a:off x="33994725" y="173793150"/>
          <a:ext cx="1476375" cy="12763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21</xdr:col>
      <xdr:colOff>1219200</xdr:colOff>
      <xdr:row>259</xdr:row>
      <xdr:rowOff>609600</xdr:rowOff>
    </xdr:from>
    <xdr:to>
      <xdr:col>22</xdr:col>
      <xdr:colOff>723899</xdr:colOff>
      <xdr:row>262</xdr:row>
      <xdr:rowOff>44450</xdr:rowOff>
    </xdr:to>
    <xdr:sp macro="" textlink="">
      <xdr:nvSpPr>
        <xdr:cNvPr id="161" name="160 Elipse"/>
        <xdr:cNvSpPr/>
      </xdr:nvSpPr>
      <xdr:spPr>
        <a:xfrm>
          <a:off x="38404800" y="173593125"/>
          <a:ext cx="1666874" cy="1520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17</xdr:col>
      <xdr:colOff>1181100</xdr:colOff>
      <xdr:row>312</xdr:row>
      <xdr:rowOff>38100</xdr:rowOff>
    </xdr:from>
    <xdr:to>
      <xdr:col>18</xdr:col>
      <xdr:colOff>990600</xdr:colOff>
      <xdr:row>313</xdr:row>
      <xdr:rowOff>666750</xdr:rowOff>
    </xdr:to>
    <xdr:sp macro="" textlink="">
      <xdr:nvSpPr>
        <xdr:cNvPr id="162" name="161 Triángulo isósceles"/>
        <xdr:cNvSpPr/>
      </xdr:nvSpPr>
      <xdr:spPr>
        <a:xfrm>
          <a:off x="30299025" y="206168625"/>
          <a:ext cx="1524000" cy="13239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19</xdr:col>
      <xdr:colOff>1524000</xdr:colOff>
      <xdr:row>312</xdr:row>
      <xdr:rowOff>76200</xdr:rowOff>
    </xdr:from>
    <xdr:to>
      <xdr:col>20</xdr:col>
      <xdr:colOff>952500</xdr:colOff>
      <xdr:row>313</xdr:row>
      <xdr:rowOff>609600</xdr:rowOff>
    </xdr:to>
    <xdr:sp macro="" textlink="">
      <xdr:nvSpPr>
        <xdr:cNvPr id="163" name="162 Rectángulo"/>
        <xdr:cNvSpPr/>
      </xdr:nvSpPr>
      <xdr:spPr>
        <a:xfrm>
          <a:off x="34070925" y="206206725"/>
          <a:ext cx="1400175" cy="12287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21</xdr:col>
      <xdr:colOff>1143000</xdr:colOff>
      <xdr:row>312</xdr:row>
      <xdr:rowOff>38100</xdr:rowOff>
    </xdr:from>
    <xdr:to>
      <xdr:col>22</xdr:col>
      <xdr:colOff>609600</xdr:colOff>
      <xdr:row>314</xdr:row>
      <xdr:rowOff>6350</xdr:rowOff>
    </xdr:to>
    <xdr:sp macro="" textlink="">
      <xdr:nvSpPr>
        <xdr:cNvPr id="164" name="163 Elipse"/>
        <xdr:cNvSpPr/>
      </xdr:nvSpPr>
      <xdr:spPr>
        <a:xfrm>
          <a:off x="38328600" y="206168625"/>
          <a:ext cx="1628775" cy="13589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17</xdr:col>
      <xdr:colOff>1028700</xdr:colOff>
      <xdr:row>364</xdr:row>
      <xdr:rowOff>76200</xdr:rowOff>
    </xdr:from>
    <xdr:to>
      <xdr:col>18</xdr:col>
      <xdr:colOff>1028700</xdr:colOff>
      <xdr:row>365</xdr:row>
      <xdr:rowOff>514350</xdr:rowOff>
    </xdr:to>
    <xdr:sp macro="" textlink="">
      <xdr:nvSpPr>
        <xdr:cNvPr id="165" name="164 Triángulo isósceles"/>
        <xdr:cNvSpPr/>
      </xdr:nvSpPr>
      <xdr:spPr>
        <a:xfrm>
          <a:off x="30146625" y="238658400"/>
          <a:ext cx="1714500" cy="11334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19</xdr:col>
      <xdr:colOff>1638300</xdr:colOff>
      <xdr:row>364</xdr:row>
      <xdr:rowOff>38100</xdr:rowOff>
    </xdr:from>
    <xdr:to>
      <xdr:col>20</xdr:col>
      <xdr:colOff>1143000</xdr:colOff>
      <xdr:row>365</xdr:row>
      <xdr:rowOff>612775</xdr:rowOff>
    </xdr:to>
    <xdr:sp macro="" textlink="">
      <xdr:nvSpPr>
        <xdr:cNvPr id="166" name="165 Rectángulo"/>
        <xdr:cNvSpPr/>
      </xdr:nvSpPr>
      <xdr:spPr>
        <a:xfrm>
          <a:off x="34185225" y="238620300"/>
          <a:ext cx="1476375" cy="12700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21</xdr:col>
      <xdr:colOff>1447800</xdr:colOff>
      <xdr:row>364</xdr:row>
      <xdr:rowOff>76200</xdr:rowOff>
    </xdr:from>
    <xdr:to>
      <xdr:col>22</xdr:col>
      <xdr:colOff>914400</xdr:colOff>
      <xdr:row>366</xdr:row>
      <xdr:rowOff>0</xdr:rowOff>
    </xdr:to>
    <xdr:sp macro="" textlink="">
      <xdr:nvSpPr>
        <xdr:cNvPr id="167" name="166 Elipse"/>
        <xdr:cNvSpPr/>
      </xdr:nvSpPr>
      <xdr:spPr>
        <a:xfrm>
          <a:off x="38633400" y="238658400"/>
          <a:ext cx="1628775" cy="13144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17</xdr:col>
      <xdr:colOff>990600</xdr:colOff>
      <xdr:row>416</xdr:row>
      <xdr:rowOff>114300</xdr:rowOff>
    </xdr:from>
    <xdr:to>
      <xdr:col>18</xdr:col>
      <xdr:colOff>876300</xdr:colOff>
      <xdr:row>417</xdr:row>
      <xdr:rowOff>552450</xdr:rowOff>
    </xdr:to>
    <xdr:sp macro="" textlink="">
      <xdr:nvSpPr>
        <xdr:cNvPr id="168" name="167 Triángulo isósceles"/>
        <xdr:cNvSpPr/>
      </xdr:nvSpPr>
      <xdr:spPr>
        <a:xfrm>
          <a:off x="30108525" y="271148175"/>
          <a:ext cx="1600200" cy="1133475"/>
        </a:xfrm>
        <a:prstGeom prst="triangle">
          <a:avLst>
            <a:gd name="adj" fmla="val 50000"/>
          </a:avLst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19</xdr:col>
      <xdr:colOff>1447800</xdr:colOff>
      <xdr:row>416</xdr:row>
      <xdr:rowOff>76200</xdr:rowOff>
    </xdr:from>
    <xdr:to>
      <xdr:col>20</xdr:col>
      <xdr:colOff>1104900</xdr:colOff>
      <xdr:row>418</xdr:row>
      <xdr:rowOff>3175</xdr:rowOff>
    </xdr:to>
    <xdr:sp macro="" textlink="">
      <xdr:nvSpPr>
        <xdr:cNvPr id="169" name="168 Rectángulo"/>
        <xdr:cNvSpPr/>
      </xdr:nvSpPr>
      <xdr:spPr>
        <a:xfrm>
          <a:off x="33994725" y="271110075"/>
          <a:ext cx="1628775" cy="13176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21</xdr:col>
      <xdr:colOff>1447800</xdr:colOff>
      <xdr:row>415</xdr:row>
      <xdr:rowOff>647700</xdr:rowOff>
    </xdr:from>
    <xdr:to>
      <xdr:col>22</xdr:col>
      <xdr:colOff>762000</xdr:colOff>
      <xdr:row>418</xdr:row>
      <xdr:rowOff>6350</xdr:rowOff>
    </xdr:to>
    <xdr:sp macro="" textlink="">
      <xdr:nvSpPr>
        <xdr:cNvPr id="170" name="169 Elipse"/>
        <xdr:cNvSpPr/>
      </xdr:nvSpPr>
      <xdr:spPr>
        <a:xfrm>
          <a:off x="38633400" y="270986250"/>
          <a:ext cx="1476375" cy="14446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17</xdr:col>
      <xdr:colOff>1028700</xdr:colOff>
      <xdr:row>468</xdr:row>
      <xdr:rowOff>152400</xdr:rowOff>
    </xdr:from>
    <xdr:to>
      <xdr:col>18</xdr:col>
      <xdr:colOff>1028700</xdr:colOff>
      <xdr:row>469</xdr:row>
      <xdr:rowOff>590550</xdr:rowOff>
    </xdr:to>
    <xdr:sp macro="" textlink="">
      <xdr:nvSpPr>
        <xdr:cNvPr id="171" name="170 Triángulo isósceles"/>
        <xdr:cNvSpPr/>
      </xdr:nvSpPr>
      <xdr:spPr>
        <a:xfrm>
          <a:off x="30146625" y="303637950"/>
          <a:ext cx="1714500" cy="11334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19</xdr:col>
      <xdr:colOff>1409700</xdr:colOff>
      <xdr:row>468</xdr:row>
      <xdr:rowOff>114300</xdr:rowOff>
    </xdr:from>
    <xdr:to>
      <xdr:col>20</xdr:col>
      <xdr:colOff>1028700</xdr:colOff>
      <xdr:row>470</xdr:row>
      <xdr:rowOff>3175</xdr:rowOff>
    </xdr:to>
    <xdr:sp macro="" textlink="">
      <xdr:nvSpPr>
        <xdr:cNvPr id="172" name="171 Rectángulo"/>
        <xdr:cNvSpPr/>
      </xdr:nvSpPr>
      <xdr:spPr>
        <a:xfrm>
          <a:off x="33956625" y="303599850"/>
          <a:ext cx="1590675" cy="12795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21</xdr:col>
      <xdr:colOff>1295400</xdr:colOff>
      <xdr:row>468</xdr:row>
      <xdr:rowOff>38100</xdr:rowOff>
    </xdr:from>
    <xdr:to>
      <xdr:col>22</xdr:col>
      <xdr:colOff>723900</xdr:colOff>
      <xdr:row>469</xdr:row>
      <xdr:rowOff>615950</xdr:rowOff>
    </xdr:to>
    <xdr:sp macro="" textlink="">
      <xdr:nvSpPr>
        <xdr:cNvPr id="173" name="172 Elipse"/>
        <xdr:cNvSpPr/>
      </xdr:nvSpPr>
      <xdr:spPr>
        <a:xfrm>
          <a:off x="38481000" y="303523650"/>
          <a:ext cx="1590675" cy="127317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17</xdr:col>
      <xdr:colOff>1143000</xdr:colOff>
      <xdr:row>520</xdr:row>
      <xdr:rowOff>0</xdr:rowOff>
    </xdr:from>
    <xdr:to>
      <xdr:col>18</xdr:col>
      <xdr:colOff>723900</xdr:colOff>
      <xdr:row>521</xdr:row>
      <xdr:rowOff>533400</xdr:rowOff>
    </xdr:to>
    <xdr:sp macro="" textlink="">
      <xdr:nvSpPr>
        <xdr:cNvPr id="174" name="173 Triángulo isósceles"/>
        <xdr:cNvSpPr/>
      </xdr:nvSpPr>
      <xdr:spPr>
        <a:xfrm>
          <a:off x="30260925" y="335937225"/>
          <a:ext cx="1295400" cy="12287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19</xdr:col>
      <xdr:colOff>1600200</xdr:colOff>
      <xdr:row>520</xdr:row>
      <xdr:rowOff>76200</xdr:rowOff>
    </xdr:from>
    <xdr:to>
      <xdr:col>20</xdr:col>
      <xdr:colOff>1524000</xdr:colOff>
      <xdr:row>521</xdr:row>
      <xdr:rowOff>612775</xdr:rowOff>
    </xdr:to>
    <xdr:sp macro="" textlink="">
      <xdr:nvSpPr>
        <xdr:cNvPr id="175" name="174 Rectángulo"/>
        <xdr:cNvSpPr/>
      </xdr:nvSpPr>
      <xdr:spPr>
        <a:xfrm>
          <a:off x="34147125" y="336013425"/>
          <a:ext cx="1895475" cy="12319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21</xdr:col>
      <xdr:colOff>1066800</xdr:colOff>
      <xdr:row>519</xdr:row>
      <xdr:rowOff>609600</xdr:rowOff>
    </xdr:from>
    <xdr:to>
      <xdr:col>22</xdr:col>
      <xdr:colOff>876300</xdr:colOff>
      <xdr:row>521</xdr:row>
      <xdr:rowOff>654050</xdr:rowOff>
    </xdr:to>
    <xdr:sp macro="" textlink="">
      <xdr:nvSpPr>
        <xdr:cNvPr id="176" name="175 Elipse"/>
        <xdr:cNvSpPr/>
      </xdr:nvSpPr>
      <xdr:spPr>
        <a:xfrm>
          <a:off x="38252400" y="335851500"/>
          <a:ext cx="1971675" cy="14351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17</xdr:col>
      <xdr:colOff>876300</xdr:colOff>
      <xdr:row>572</xdr:row>
      <xdr:rowOff>38100</xdr:rowOff>
    </xdr:from>
    <xdr:to>
      <xdr:col>18</xdr:col>
      <xdr:colOff>838200</xdr:colOff>
      <xdr:row>573</xdr:row>
      <xdr:rowOff>628650</xdr:rowOff>
    </xdr:to>
    <xdr:sp macro="" textlink="">
      <xdr:nvSpPr>
        <xdr:cNvPr id="177" name="176 Triángulo isósceles"/>
        <xdr:cNvSpPr/>
      </xdr:nvSpPr>
      <xdr:spPr>
        <a:xfrm>
          <a:off x="29994225" y="368427000"/>
          <a:ext cx="1676400" cy="12858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19</xdr:col>
      <xdr:colOff>1562100</xdr:colOff>
      <xdr:row>572</xdr:row>
      <xdr:rowOff>38100</xdr:rowOff>
    </xdr:from>
    <xdr:to>
      <xdr:col>20</xdr:col>
      <xdr:colOff>1066800</xdr:colOff>
      <xdr:row>573</xdr:row>
      <xdr:rowOff>574675</xdr:rowOff>
    </xdr:to>
    <xdr:sp macro="" textlink="">
      <xdr:nvSpPr>
        <xdr:cNvPr id="178" name="177 Rectángulo"/>
        <xdr:cNvSpPr/>
      </xdr:nvSpPr>
      <xdr:spPr>
        <a:xfrm>
          <a:off x="34109025" y="368427000"/>
          <a:ext cx="1476375" cy="12319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21</xdr:col>
      <xdr:colOff>1295400</xdr:colOff>
      <xdr:row>572</xdr:row>
      <xdr:rowOff>76200</xdr:rowOff>
    </xdr:from>
    <xdr:to>
      <xdr:col>22</xdr:col>
      <xdr:colOff>723900</xdr:colOff>
      <xdr:row>573</xdr:row>
      <xdr:rowOff>539750</xdr:rowOff>
    </xdr:to>
    <xdr:sp macro="" textlink="">
      <xdr:nvSpPr>
        <xdr:cNvPr id="179" name="178 Elipse"/>
        <xdr:cNvSpPr/>
      </xdr:nvSpPr>
      <xdr:spPr>
        <a:xfrm>
          <a:off x="38481000" y="368465100"/>
          <a:ext cx="1590675" cy="115887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1</xdr:col>
      <xdr:colOff>190501</xdr:colOff>
      <xdr:row>310</xdr:row>
      <xdr:rowOff>254001</xdr:rowOff>
    </xdr:from>
    <xdr:to>
      <xdr:col>4</xdr:col>
      <xdr:colOff>583693</xdr:colOff>
      <xdr:row>310</xdr:row>
      <xdr:rowOff>260604</xdr:rowOff>
    </xdr:to>
    <xdr:pic>
      <xdr:nvPicPr>
        <xdr:cNvPr id="180" name="17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938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309</xdr:row>
      <xdr:rowOff>254001</xdr:rowOff>
    </xdr:from>
    <xdr:to>
      <xdr:col>4</xdr:col>
      <xdr:colOff>964693</xdr:colOff>
      <xdr:row>309</xdr:row>
      <xdr:rowOff>260604</xdr:rowOff>
    </xdr:to>
    <xdr:pic>
      <xdr:nvPicPr>
        <xdr:cNvPr id="181" name="18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2985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4</xdr:col>
      <xdr:colOff>583693</xdr:colOff>
      <xdr:row>310</xdr:row>
      <xdr:rowOff>260604</xdr:rowOff>
    </xdr:to>
    <xdr:pic>
      <xdr:nvPicPr>
        <xdr:cNvPr id="182" name="18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938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4</xdr:col>
      <xdr:colOff>583693</xdr:colOff>
      <xdr:row>258</xdr:row>
      <xdr:rowOff>260604</xdr:rowOff>
    </xdr:to>
    <xdr:pic>
      <xdr:nvPicPr>
        <xdr:cNvPr id="183" name="18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4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4</xdr:col>
      <xdr:colOff>964693</xdr:colOff>
      <xdr:row>257</xdr:row>
      <xdr:rowOff>260604</xdr:rowOff>
    </xdr:to>
    <xdr:pic>
      <xdr:nvPicPr>
        <xdr:cNvPr id="184" name="18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468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4</xdr:col>
      <xdr:colOff>583693</xdr:colOff>
      <xdr:row>258</xdr:row>
      <xdr:rowOff>260604</xdr:rowOff>
    </xdr:to>
    <xdr:pic>
      <xdr:nvPicPr>
        <xdr:cNvPr id="185" name="18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4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4</xdr:col>
      <xdr:colOff>583693</xdr:colOff>
      <xdr:row>258</xdr:row>
      <xdr:rowOff>260604</xdr:rowOff>
    </xdr:to>
    <xdr:pic>
      <xdr:nvPicPr>
        <xdr:cNvPr id="186" name="18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4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4</xdr:col>
      <xdr:colOff>964693</xdr:colOff>
      <xdr:row>257</xdr:row>
      <xdr:rowOff>260604</xdr:rowOff>
    </xdr:to>
    <xdr:pic>
      <xdr:nvPicPr>
        <xdr:cNvPr id="187" name="18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468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4</xdr:col>
      <xdr:colOff>583693</xdr:colOff>
      <xdr:row>258</xdr:row>
      <xdr:rowOff>260604</xdr:rowOff>
    </xdr:to>
    <xdr:pic>
      <xdr:nvPicPr>
        <xdr:cNvPr id="188" name="18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4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4</xdr:col>
      <xdr:colOff>583693</xdr:colOff>
      <xdr:row>206</xdr:row>
      <xdr:rowOff>260604</xdr:rowOff>
    </xdr:to>
    <xdr:pic>
      <xdr:nvPicPr>
        <xdr:cNvPr id="189" name="18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90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4</xdr:col>
      <xdr:colOff>964693</xdr:colOff>
      <xdr:row>205</xdr:row>
      <xdr:rowOff>260604</xdr:rowOff>
    </xdr:to>
    <xdr:pic>
      <xdr:nvPicPr>
        <xdr:cNvPr id="190" name="18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952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4</xdr:col>
      <xdr:colOff>583693</xdr:colOff>
      <xdr:row>206</xdr:row>
      <xdr:rowOff>260604</xdr:rowOff>
    </xdr:to>
    <xdr:pic>
      <xdr:nvPicPr>
        <xdr:cNvPr id="191" name="19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90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4</xdr:col>
      <xdr:colOff>583693</xdr:colOff>
      <xdr:row>206</xdr:row>
      <xdr:rowOff>260604</xdr:rowOff>
    </xdr:to>
    <xdr:pic>
      <xdr:nvPicPr>
        <xdr:cNvPr id="192" name="19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90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4</xdr:col>
      <xdr:colOff>964693</xdr:colOff>
      <xdr:row>205</xdr:row>
      <xdr:rowOff>260604</xdr:rowOff>
    </xdr:to>
    <xdr:pic>
      <xdr:nvPicPr>
        <xdr:cNvPr id="193" name="19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952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4</xdr:col>
      <xdr:colOff>583693</xdr:colOff>
      <xdr:row>206</xdr:row>
      <xdr:rowOff>260604</xdr:rowOff>
    </xdr:to>
    <xdr:pic>
      <xdr:nvPicPr>
        <xdr:cNvPr id="194" name="19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90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4</xdr:col>
      <xdr:colOff>583693</xdr:colOff>
      <xdr:row>206</xdr:row>
      <xdr:rowOff>260604</xdr:rowOff>
    </xdr:to>
    <xdr:pic>
      <xdr:nvPicPr>
        <xdr:cNvPr id="195" name="19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90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4</xdr:col>
      <xdr:colOff>964693</xdr:colOff>
      <xdr:row>205</xdr:row>
      <xdr:rowOff>260604</xdr:rowOff>
    </xdr:to>
    <xdr:pic>
      <xdr:nvPicPr>
        <xdr:cNvPr id="196" name="19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952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4</xdr:col>
      <xdr:colOff>583693</xdr:colOff>
      <xdr:row>206</xdr:row>
      <xdr:rowOff>260604</xdr:rowOff>
    </xdr:to>
    <xdr:pic>
      <xdr:nvPicPr>
        <xdr:cNvPr id="197" name="19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90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4</xdr:col>
      <xdr:colOff>583693</xdr:colOff>
      <xdr:row>154</xdr:row>
      <xdr:rowOff>260604</xdr:rowOff>
    </xdr:to>
    <xdr:pic>
      <xdr:nvPicPr>
        <xdr:cNvPr id="198" name="19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4</xdr:col>
      <xdr:colOff>964693</xdr:colOff>
      <xdr:row>153</xdr:row>
      <xdr:rowOff>260604</xdr:rowOff>
    </xdr:to>
    <xdr:pic>
      <xdr:nvPicPr>
        <xdr:cNvPr id="199" name="19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625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4</xdr:col>
      <xdr:colOff>583693</xdr:colOff>
      <xdr:row>154</xdr:row>
      <xdr:rowOff>260604</xdr:rowOff>
    </xdr:to>
    <xdr:pic>
      <xdr:nvPicPr>
        <xdr:cNvPr id="200" name="19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4</xdr:col>
      <xdr:colOff>583693</xdr:colOff>
      <xdr:row>154</xdr:row>
      <xdr:rowOff>260604</xdr:rowOff>
    </xdr:to>
    <xdr:pic>
      <xdr:nvPicPr>
        <xdr:cNvPr id="201" name="20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4</xdr:col>
      <xdr:colOff>964693</xdr:colOff>
      <xdr:row>153</xdr:row>
      <xdr:rowOff>260604</xdr:rowOff>
    </xdr:to>
    <xdr:pic>
      <xdr:nvPicPr>
        <xdr:cNvPr id="202" name="20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625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4</xdr:col>
      <xdr:colOff>583693</xdr:colOff>
      <xdr:row>154</xdr:row>
      <xdr:rowOff>260604</xdr:rowOff>
    </xdr:to>
    <xdr:pic>
      <xdr:nvPicPr>
        <xdr:cNvPr id="203" name="20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4</xdr:col>
      <xdr:colOff>583693</xdr:colOff>
      <xdr:row>154</xdr:row>
      <xdr:rowOff>260604</xdr:rowOff>
    </xdr:to>
    <xdr:pic>
      <xdr:nvPicPr>
        <xdr:cNvPr id="204" name="20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4</xdr:col>
      <xdr:colOff>964693</xdr:colOff>
      <xdr:row>153</xdr:row>
      <xdr:rowOff>260604</xdr:rowOff>
    </xdr:to>
    <xdr:pic>
      <xdr:nvPicPr>
        <xdr:cNvPr id="205" name="20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625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4</xdr:col>
      <xdr:colOff>583693</xdr:colOff>
      <xdr:row>154</xdr:row>
      <xdr:rowOff>260604</xdr:rowOff>
    </xdr:to>
    <xdr:pic>
      <xdr:nvPicPr>
        <xdr:cNvPr id="206" name="20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4</xdr:col>
      <xdr:colOff>583693</xdr:colOff>
      <xdr:row>154</xdr:row>
      <xdr:rowOff>260604</xdr:rowOff>
    </xdr:to>
    <xdr:pic>
      <xdr:nvPicPr>
        <xdr:cNvPr id="207" name="20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4</xdr:col>
      <xdr:colOff>964693</xdr:colOff>
      <xdr:row>153</xdr:row>
      <xdr:rowOff>260604</xdr:rowOff>
    </xdr:to>
    <xdr:pic>
      <xdr:nvPicPr>
        <xdr:cNvPr id="208" name="20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625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4</xdr:col>
      <xdr:colOff>583693</xdr:colOff>
      <xdr:row>154</xdr:row>
      <xdr:rowOff>260604</xdr:rowOff>
    </xdr:to>
    <xdr:pic>
      <xdr:nvPicPr>
        <xdr:cNvPr id="209" name="20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579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4</xdr:col>
      <xdr:colOff>583693</xdr:colOff>
      <xdr:row>414</xdr:row>
      <xdr:rowOff>260604</xdr:rowOff>
    </xdr:to>
    <xdr:pic>
      <xdr:nvPicPr>
        <xdr:cNvPr id="210" name="20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972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413</xdr:row>
      <xdr:rowOff>254001</xdr:rowOff>
    </xdr:from>
    <xdr:to>
      <xdr:col>4</xdr:col>
      <xdr:colOff>964693</xdr:colOff>
      <xdr:row>413</xdr:row>
      <xdr:rowOff>260604</xdr:rowOff>
    </xdr:to>
    <xdr:pic>
      <xdr:nvPicPr>
        <xdr:cNvPr id="211" name="21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2019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4</xdr:col>
      <xdr:colOff>583693</xdr:colOff>
      <xdr:row>414</xdr:row>
      <xdr:rowOff>260604</xdr:rowOff>
    </xdr:to>
    <xdr:pic>
      <xdr:nvPicPr>
        <xdr:cNvPr id="212" name="21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972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4</xdr:col>
      <xdr:colOff>583693</xdr:colOff>
      <xdr:row>518</xdr:row>
      <xdr:rowOff>260604</xdr:rowOff>
    </xdr:to>
    <xdr:pic>
      <xdr:nvPicPr>
        <xdr:cNvPr id="213" name="21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8005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4</xdr:col>
      <xdr:colOff>964693</xdr:colOff>
      <xdr:row>517</xdr:row>
      <xdr:rowOff>260604</xdr:rowOff>
    </xdr:to>
    <xdr:pic>
      <xdr:nvPicPr>
        <xdr:cNvPr id="214" name="21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1052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4</xdr:col>
      <xdr:colOff>583693</xdr:colOff>
      <xdr:row>518</xdr:row>
      <xdr:rowOff>260604</xdr:rowOff>
    </xdr:to>
    <xdr:pic>
      <xdr:nvPicPr>
        <xdr:cNvPr id="215" name="21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8005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0</xdr:row>
      <xdr:rowOff>254001</xdr:rowOff>
    </xdr:from>
    <xdr:to>
      <xdr:col>2</xdr:col>
      <xdr:colOff>1183768</xdr:colOff>
      <xdr:row>0</xdr:row>
      <xdr:rowOff>260604</xdr:rowOff>
    </xdr:to>
    <xdr:pic>
      <xdr:nvPicPr>
        <xdr:cNvPr id="15" name="1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540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838201</xdr:colOff>
      <xdr:row>2</xdr:row>
      <xdr:rowOff>114300</xdr:rowOff>
    </xdr:from>
    <xdr:to>
      <xdr:col>17</xdr:col>
      <xdr:colOff>838200</xdr:colOff>
      <xdr:row>3</xdr:row>
      <xdr:rowOff>495300</xdr:rowOff>
    </xdr:to>
    <xdr:sp macro="" textlink="">
      <xdr:nvSpPr>
        <xdr:cNvPr id="16" name="15 Triángulo isósceles"/>
        <xdr:cNvSpPr/>
      </xdr:nvSpPr>
      <xdr:spPr>
        <a:xfrm>
          <a:off x="28374976" y="1504950"/>
          <a:ext cx="1714499" cy="10763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20</xdr:col>
      <xdr:colOff>1028701</xdr:colOff>
      <xdr:row>2</xdr:row>
      <xdr:rowOff>114300</xdr:rowOff>
    </xdr:from>
    <xdr:to>
      <xdr:col>21</xdr:col>
      <xdr:colOff>647700</xdr:colOff>
      <xdr:row>3</xdr:row>
      <xdr:rowOff>571500</xdr:rowOff>
    </xdr:to>
    <xdr:sp macro="" textlink="">
      <xdr:nvSpPr>
        <xdr:cNvPr id="17" name="16 Elipse"/>
        <xdr:cNvSpPr/>
      </xdr:nvSpPr>
      <xdr:spPr>
        <a:xfrm>
          <a:off x="36633151" y="1504950"/>
          <a:ext cx="1781174" cy="11525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18</xdr:col>
      <xdr:colOff>1295400</xdr:colOff>
      <xdr:row>2</xdr:row>
      <xdr:rowOff>152400</xdr:rowOff>
    </xdr:from>
    <xdr:to>
      <xdr:col>19</xdr:col>
      <xdr:colOff>1028700</xdr:colOff>
      <xdr:row>3</xdr:row>
      <xdr:rowOff>571500</xdr:rowOff>
    </xdr:to>
    <xdr:sp macro="" textlink="">
      <xdr:nvSpPr>
        <xdr:cNvPr id="18" name="17 Rectángulo"/>
        <xdr:cNvSpPr/>
      </xdr:nvSpPr>
      <xdr:spPr>
        <a:xfrm>
          <a:off x="32261175" y="1543050"/>
          <a:ext cx="1704975" cy="11144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 editAs="oneCell">
    <xdr:from>
      <xdr:col>1</xdr:col>
      <xdr:colOff>190501</xdr:colOff>
      <xdr:row>51</xdr:row>
      <xdr:rowOff>254001</xdr:rowOff>
    </xdr:from>
    <xdr:to>
      <xdr:col>2</xdr:col>
      <xdr:colOff>1002793</xdr:colOff>
      <xdr:row>51</xdr:row>
      <xdr:rowOff>260604</xdr:rowOff>
    </xdr:to>
    <xdr:pic>
      <xdr:nvPicPr>
        <xdr:cNvPr id="19" name="1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919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</xdr:row>
      <xdr:rowOff>254001</xdr:rowOff>
    </xdr:from>
    <xdr:to>
      <xdr:col>2</xdr:col>
      <xdr:colOff>1002793</xdr:colOff>
      <xdr:row>1</xdr:row>
      <xdr:rowOff>260604</xdr:rowOff>
    </xdr:to>
    <xdr:pic>
      <xdr:nvPicPr>
        <xdr:cNvPr id="20" name="1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493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102</xdr:row>
      <xdr:rowOff>254001</xdr:rowOff>
    </xdr:from>
    <xdr:to>
      <xdr:col>2</xdr:col>
      <xdr:colOff>1002793</xdr:colOff>
      <xdr:row>102</xdr:row>
      <xdr:rowOff>254001</xdr:rowOff>
    </xdr:to>
    <xdr:pic>
      <xdr:nvPicPr>
        <xdr:cNvPr id="21" name="2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1501001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1028700</xdr:colOff>
      <xdr:row>104</xdr:row>
      <xdr:rowOff>76200</xdr:rowOff>
    </xdr:from>
    <xdr:to>
      <xdr:col>17</xdr:col>
      <xdr:colOff>838200</xdr:colOff>
      <xdr:row>105</xdr:row>
      <xdr:rowOff>609600</xdr:rowOff>
    </xdr:to>
    <xdr:sp macro="" textlink="">
      <xdr:nvSpPr>
        <xdr:cNvPr id="22" name="21 Triángulo isósceles"/>
        <xdr:cNvSpPr/>
      </xdr:nvSpPr>
      <xdr:spPr>
        <a:xfrm>
          <a:off x="28565475" y="72713850"/>
          <a:ext cx="1524000" cy="12287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104</xdr:row>
      <xdr:rowOff>114300</xdr:rowOff>
    </xdr:from>
    <xdr:to>
      <xdr:col>19</xdr:col>
      <xdr:colOff>1066800</xdr:colOff>
      <xdr:row>105</xdr:row>
      <xdr:rowOff>609600</xdr:rowOff>
    </xdr:to>
    <xdr:sp macro="" textlink="">
      <xdr:nvSpPr>
        <xdr:cNvPr id="23" name="22 Rectángulo"/>
        <xdr:cNvSpPr/>
      </xdr:nvSpPr>
      <xdr:spPr>
        <a:xfrm>
          <a:off x="32413575" y="72751950"/>
          <a:ext cx="1590675" cy="11906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1028700</xdr:colOff>
      <xdr:row>104</xdr:row>
      <xdr:rowOff>0</xdr:rowOff>
    </xdr:from>
    <xdr:to>
      <xdr:col>21</xdr:col>
      <xdr:colOff>876300</xdr:colOff>
      <xdr:row>105</xdr:row>
      <xdr:rowOff>571500</xdr:rowOff>
    </xdr:to>
    <xdr:sp macro="" textlink="">
      <xdr:nvSpPr>
        <xdr:cNvPr id="24" name="23 Elipse"/>
        <xdr:cNvSpPr/>
      </xdr:nvSpPr>
      <xdr:spPr>
        <a:xfrm>
          <a:off x="36633150" y="72637650"/>
          <a:ext cx="2009775" cy="1266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25" name="2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388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26" name="2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714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27" name="2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231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28" name="2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748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50</xdr:row>
      <xdr:rowOff>254001</xdr:rowOff>
    </xdr:from>
    <xdr:to>
      <xdr:col>2</xdr:col>
      <xdr:colOff>1183768</xdr:colOff>
      <xdr:row>50</xdr:row>
      <xdr:rowOff>260604</xdr:rowOff>
    </xdr:to>
    <xdr:pic>
      <xdr:nvPicPr>
        <xdr:cNvPr id="29" name="2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84968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</xdr:row>
      <xdr:rowOff>254001</xdr:rowOff>
    </xdr:from>
    <xdr:to>
      <xdr:col>2</xdr:col>
      <xdr:colOff>1002793</xdr:colOff>
      <xdr:row>51</xdr:row>
      <xdr:rowOff>260604</xdr:rowOff>
    </xdr:to>
    <xdr:pic>
      <xdr:nvPicPr>
        <xdr:cNvPr id="30" name="2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919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101</xdr:row>
      <xdr:rowOff>254001</xdr:rowOff>
    </xdr:from>
    <xdr:to>
      <xdr:col>2</xdr:col>
      <xdr:colOff>1183768</xdr:colOff>
      <xdr:row>101</xdr:row>
      <xdr:rowOff>260604</xdr:rowOff>
    </xdr:to>
    <xdr:pic>
      <xdr:nvPicPr>
        <xdr:cNvPr id="31" name="3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08056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102</xdr:row>
      <xdr:rowOff>254001</xdr:rowOff>
    </xdr:from>
    <xdr:to>
      <xdr:col>2</xdr:col>
      <xdr:colOff>1002793</xdr:colOff>
      <xdr:row>102</xdr:row>
      <xdr:rowOff>254001</xdr:rowOff>
    </xdr:to>
    <xdr:pic>
      <xdr:nvPicPr>
        <xdr:cNvPr id="32" name="3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1501001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33" name="3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435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34" name="3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388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35" name="3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761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36" name="3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714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37" name="3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278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38" name="3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231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309</xdr:row>
      <xdr:rowOff>254001</xdr:rowOff>
    </xdr:from>
    <xdr:to>
      <xdr:col>2</xdr:col>
      <xdr:colOff>1183768</xdr:colOff>
      <xdr:row>309</xdr:row>
      <xdr:rowOff>260604</xdr:rowOff>
    </xdr:to>
    <xdr:pic>
      <xdr:nvPicPr>
        <xdr:cNvPr id="39" name="3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2795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40" name="3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748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362</xdr:row>
      <xdr:rowOff>254001</xdr:rowOff>
    </xdr:from>
    <xdr:to>
      <xdr:col>2</xdr:col>
      <xdr:colOff>1002793</xdr:colOff>
      <xdr:row>362</xdr:row>
      <xdr:rowOff>260604</xdr:rowOff>
    </xdr:to>
    <xdr:pic>
      <xdr:nvPicPr>
        <xdr:cNvPr id="41" name="4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74265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361</xdr:row>
      <xdr:rowOff>254001</xdr:rowOff>
    </xdr:from>
    <xdr:to>
      <xdr:col>2</xdr:col>
      <xdr:colOff>1183768</xdr:colOff>
      <xdr:row>361</xdr:row>
      <xdr:rowOff>260604</xdr:rowOff>
    </xdr:to>
    <xdr:pic>
      <xdr:nvPicPr>
        <xdr:cNvPr id="42" name="4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67311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362</xdr:row>
      <xdr:rowOff>254001</xdr:rowOff>
    </xdr:from>
    <xdr:to>
      <xdr:col>2</xdr:col>
      <xdr:colOff>1002793</xdr:colOff>
      <xdr:row>362</xdr:row>
      <xdr:rowOff>260604</xdr:rowOff>
    </xdr:to>
    <xdr:pic>
      <xdr:nvPicPr>
        <xdr:cNvPr id="43" name="4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74265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44" name="4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781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413</xdr:row>
      <xdr:rowOff>254001</xdr:rowOff>
    </xdr:from>
    <xdr:to>
      <xdr:col>2</xdr:col>
      <xdr:colOff>1183768</xdr:colOff>
      <xdr:row>413</xdr:row>
      <xdr:rowOff>260604</xdr:rowOff>
    </xdr:to>
    <xdr:pic>
      <xdr:nvPicPr>
        <xdr:cNvPr id="45" name="4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1828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46" name="4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781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466</xdr:row>
      <xdr:rowOff>254001</xdr:rowOff>
    </xdr:from>
    <xdr:to>
      <xdr:col>2</xdr:col>
      <xdr:colOff>1002793</xdr:colOff>
      <xdr:row>466</xdr:row>
      <xdr:rowOff>260604</xdr:rowOff>
    </xdr:to>
    <xdr:pic>
      <xdr:nvPicPr>
        <xdr:cNvPr id="47" name="4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23298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465</xdr:row>
      <xdr:rowOff>254001</xdr:rowOff>
    </xdr:from>
    <xdr:to>
      <xdr:col>2</xdr:col>
      <xdr:colOff>1183768</xdr:colOff>
      <xdr:row>465</xdr:row>
      <xdr:rowOff>260604</xdr:rowOff>
    </xdr:to>
    <xdr:pic>
      <xdr:nvPicPr>
        <xdr:cNvPr id="48" name="4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16345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466</xdr:row>
      <xdr:rowOff>254001</xdr:rowOff>
    </xdr:from>
    <xdr:to>
      <xdr:col>2</xdr:col>
      <xdr:colOff>1002793</xdr:colOff>
      <xdr:row>466</xdr:row>
      <xdr:rowOff>260604</xdr:rowOff>
    </xdr:to>
    <xdr:pic>
      <xdr:nvPicPr>
        <xdr:cNvPr id="49" name="4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23298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50" name="4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81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51" name="5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0862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52" name="5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81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570</xdr:row>
      <xdr:rowOff>254001</xdr:rowOff>
    </xdr:from>
    <xdr:to>
      <xdr:col>2</xdr:col>
      <xdr:colOff>1002793</xdr:colOff>
      <xdr:row>570</xdr:row>
      <xdr:rowOff>254001</xdr:rowOff>
    </xdr:to>
    <xdr:pic>
      <xdr:nvPicPr>
        <xdr:cNvPr id="53" name="5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7233201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569</xdr:row>
      <xdr:rowOff>254001</xdr:rowOff>
    </xdr:from>
    <xdr:to>
      <xdr:col>2</xdr:col>
      <xdr:colOff>1183768</xdr:colOff>
      <xdr:row>569</xdr:row>
      <xdr:rowOff>254001</xdr:rowOff>
    </xdr:to>
    <xdr:pic>
      <xdr:nvPicPr>
        <xdr:cNvPr id="54" name="5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6537876"/>
          <a:ext cx="5079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570</xdr:row>
      <xdr:rowOff>254001</xdr:rowOff>
    </xdr:from>
    <xdr:to>
      <xdr:col>2</xdr:col>
      <xdr:colOff>1002793</xdr:colOff>
      <xdr:row>570</xdr:row>
      <xdr:rowOff>254001</xdr:rowOff>
    </xdr:to>
    <xdr:pic>
      <xdr:nvPicPr>
        <xdr:cNvPr id="55" name="5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7233201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609600</xdr:colOff>
      <xdr:row>53</xdr:row>
      <xdr:rowOff>152400</xdr:rowOff>
    </xdr:from>
    <xdr:to>
      <xdr:col>17</xdr:col>
      <xdr:colOff>914400</xdr:colOff>
      <xdr:row>54</xdr:row>
      <xdr:rowOff>685800</xdr:rowOff>
    </xdr:to>
    <xdr:sp macro="" textlink="">
      <xdr:nvSpPr>
        <xdr:cNvPr id="56" name="55 Triángulo isósceles"/>
        <xdr:cNvSpPr/>
      </xdr:nvSpPr>
      <xdr:spPr>
        <a:xfrm>
          <a:off x="28146375" y="40481250"/>
          <a:ext cx="2019300" cy="12668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53</xdr:row>
      <xdr:rowOff>114300</xdr:rowOff>
    </xdr:from>
    <xdr:to>
      <xdr:col>19</xdr:col>
      <xdr:colOff>1219200</xdr:colOff>
      <xdr:row>54</xdr:row>
      <xdr:rowOff>609600</xdr:rowOff>
    </xdr:to>
    <xdr:sp macro="" textlink="">
      <xdr:nvSpPr>
        <xdr:cNvPr id="57" name="56 Rectángulo"/>
        <xdr:cNvSpPr/>
      </xdr:nvSpPr>
      <xdr:spPr>
        <a:xfrm>
          <a:off x="32413575" y="40443150"/>
          <a:ext cx="1743075" cy="12287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952500</xdr:colOff>
      <xdr:row>53</xdr:row>
      <xdr:rowOff>0</xdr:rowOff>
    </xdr:from>
    <xdr:to>
      <xdr:col>21</xdr:col>
      <xdr:colOff>838200</xdr:colOff>
      <xdr:row>54</xdr:row>
      <xdr:rowOff>571500</xdr:rowOff>
    </xdr:to>
    <xdr:sp macro="" textlink="">
      <xdr:nvSpPr>
        <xdr:cNvPr id="58" name="57 Elipse"/>
        <xdr:cNvSpPr/>
      </xdr:nvSpPr>
      <xdr:spPr>
        <a:xfrm>
          <a:off x="36556950" y="40328850"/>
          <a:ext cx="2047875" cy="13049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1104900</xdr:colOff>
      <xdr:row>156</xdr:row>
      <xdr:rowOff>76200</xdr:rowOff>
    </xdr:from>
    <xdr:to>
      <xdr:col>17</xdr:col>
      <xdr:colOff>1066800</xdr:colOff>
      <xdr:row>157</xdr:row>
      <xdr:rowOff>647700</xdr:rowOff>
    </xdr:to>
    <xdr:sp macro="" textlink="">
      <xdr:nvSpPr>
        <xdr:cNvPr id="59" name="58 Triángulo isósceles"/>
        <xdr:cNvSpPr/>
      </xdr:nvSpPr>
      <xdr:spPr>
        <a:xfrm>
          <a:off x="28641675" y="108851700"/>
          <a:ext cx="1676400" cy="12668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1219200</xdr:colOff>
      <xdr:row>156</xdr:row>
      <xdr:rowOff>114300</xdr:rowOff>
    </xdr:from>
    <xdr:to>
      <xdr:col>19</xdr:col>
      <xdr:colOff>800100</xdr:colOff>
      <xdr:row>157</xdr:row>
      <xdr:rowOff>533400</xdr:rowOff>
    </xdr:to>
    <xdr:sp macro="" textlink="">
      <xdr:nvSpPr>
        <xdr:cNvPr id="60" name="59 Rectángulo"/>
        <xdr:cNvSpPr/>
      </xdr:nvSpPr>
      <xdr:spPr>
        <a:xfrm>
          <a:off x="32184975" y="108889800"/>
          <a:ext cx="1552575" cy="11144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647700</xdr:colOff>
      <xdr:row>156</xdr:row>
      <xdr:rowOff>114300</xdr:rowOff>
    </xdr:from>
    <xdr:to>
      <xdr:col>21</xdr:col>
      <xdr:colOff>266700</xdr:colOff>
      <xdr:row>157</xdr:row>
      <xdr:rowOff>571500</xdr:rowOff>
    </xdr:to>
    <xdr:sp macro="" textlink="">
      <xdr:nvSpPr>
        <xdr:cNvPr id="61" name="60 Elipse"/>
        <xdr:cNvSpPr/>
      </xdr:nvSpPr>
      <xdr:spPr>
        <a:xfrm>
          <a:off x="36252150" y="108889800"/>
          <a:ext cx="1781175" cy="11525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1181100</xdr:colOff>
      <xdr:row>207</xdr:row>
      <xdr:rowOff>647700</xdr:rowOff>
    </xdr:from>
    <xdr:to>
      <xdr:col>17</xdr:col>
      <xdr:colOff>990600</xdr:colOff>
      <xdr:row>209</xdr:row>
      <xdr:rowOff>533400</xdr:rowOff>
    </xdr:to>
    <xdr:sp macro="" textlink="">
      <xdr:nvSpPr>
        <xdr:cNvPr id="62" name="61 Triángulo isósceles"/>
        <xdr:cNvSpPr/>
      </xdr:nvSpPr>
      <xdr:spPr>
        <a:xfrm>
          <a:off x="28717875" y="141160500"/>
          <a:ext cx="1524000" cy="127635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1295400</xdr:colOff>
      <xdr:row>208</xdr:row>
      <xdr:rowOff>38100</xdr:rowOff>
    </xdr:from>
    <xdr:to>
      <xdr:col>19</xdr:col>
      <xdr:colOff>838200</xdr:colOff>
      <xdr:row>209</xdr:row>
      <xdr:rowOff>647700</xdr:rowOff>
    </xdr:to>
    <xdr:sp macro="" textlink="">
      <xdr:nvSpPr>
        <xdr:cNvPr id="63" name="62 Rectángulo"/>
        <xdr:cNvSpPr/>
      </xdr:nvSpPr>
      <xdr:spPr>
        <a:xfrm>
          <a:off x="32261175" y="141246225"/>
          <a:ext cx="1514475" cy="13049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762000</xdr:colOff>
      <xdr:row>208</xdr:row>
      <xdr:rowOff>76200</xdr:rowOff>
    </xdr:from>
    <xdr:to>
      <xdr:col>21</xdr:col>
      <xdr:colOff>685800</xdr:colOff>
      <xdr:row>209</xdr:row>
      <xdr:rowOff>647700</xdr:rowOff>
    </xdr:to>
    <xdr:sp macro="" textlink="">
      <xdr:nvSpPr>
        <xdr:cNvPr id="64" name="63 Elipse"/>
        <xdr:cNvSpPr/>
      </xdr:nvSpPr>
      <xdr:spPr>
        <a:xfrm>
          <a:off x="36366450" y="141284325"/>
          <a:ext cx="2085975" cy="1266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1219200</xdr:colOff>
      <xdr:row>260</xdr:row>
      <xdr:rowOff>190500</xdr:rowOff>
    </xdr:from>
    <xdr:to>
      <xdr:col>17</xdr:col>
      <xdr:colOff>800100</xdr:colOff>
      <xdr:row>261</xdr:row>
      <xdr:rowOff>609600</xdr:rowOff>
    </xdr:to>
    <xdr:sp macro="" textlink="">
      <xdr:nvSpPr>
        <xdr:cNvPr id="65" name="64 Triángulo isósceles"/>
        <xdr:cNvSpPr/>
      </xdr:nvSpPr>
      <xdr:spPr>
        <a:xfrm>
          <a:off x="28755975" y="173850300"/>
          <a:ext cx="1295400" cy="11144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260</xdr:row>
      <xdr:rowOff>114300</xdr:rowOff>
    </xdr:from>
    <xdr:to>
      <xdr:col>19</xdr:col>
      <xdr:colOff>952500</xdr:colOff>
      <xdr:row>262</xdr:row>
      <xdr:rowOff>0</xdr:rowOff>
    </xdr:to>
    <xdr:sp macro="" textlink="">
      <xdr:nvSpPr>
        <xdr:cNvPr id="66" name="65 Rectángulo"/>
        <xdr:cNvSpPr/>
      </xdr:nvSpPr>
      <xdr:spPr>
        <a:xfrm>
          <a:off x="32413575" y="173774100"/>
          <a:ext cx="1476375" cy="12763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1219200</xdr:colOff>
      <xdr:row>259</xdr:row>
      <xdr:rowOff>609600</xdr:rowOff>
    </xdr:from>
    <xdr:to>
      <xdr:col>21</xdr:col>
      <xdr:colOff>723899</xdr:colOff>
      <xdr:row>262</xdr:row>
      <xdr:rowOff>44450</xdr:rowOff>
    </xdr:to>
    <xdr:sp macro="" textlink="">
      <xdr:nvSpPr>
        <xdr:cNvPr id="67" name="66 Elipse"/>
        <xdr:cNvSpPr/>
      </xdr:nvSpPr>
      <xdr:spPr>
        <a:xfrm>
          <a:off x="36823650" y="173574075"/>
          <a:ext cx="1666874" cy="1520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1181100</xdr:colOff>
      <xdr:row>312</xdr:row>
      <xdr:rowOff>38100</xdr:rowOff>
    </xdr:from>
    <xdr:to>
      <xdr:col>17</xdr:col>
      <xdr:colOff>990600</xdr:colOff>
      <xdr:row>313</xdr:row>
      <xdr:rowOff>666750</xdr:rowOff>
    </xdr:to>
    <xdr:sp macro="" textlink="">
      <xdr:nvSpPr>
        <xdr:cNvPr id="68" name="67 Triángulo isósceles"/>
        <xdr:cNvSpPr/>
      </xdr:nvSpPr>
      <xdr:spPr>
        <a:xfrm>
          <a:off x="28717875" y="206149575"/>
          <a:ext cx="1524000" cy="13239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1524000</xdr:colOff>
      <xdr:row>312</xdr:row>
      <xdr:rowOff>76200</xdr:rowOff>
    </xdr:from>
    <xdr:to>
      <xdr:col>19</xdr:col>
      <xdr:colOff>952500</xdr:colOff>
      <xdr:row>313</xdr:row>
      <xdr:rowOff>609600</xdr:rowOff>
    </xdr:to>
    <xdr:sp macro="" textlink="">
      <xdr:nvSpPr>
        <xdr:cNvPr id="69" name="68 Rectángulo"/>
        <xdr:cNvSpPr/>
      </xdr:nvSpPr>
      <xdr:spPr>
        <a:xfrm>
          <a:off x="32489775" y="206187675"/>
          <a:ext cx="1400175" cy="12287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1143000</xdr:colOff>
      <xdr:row>312</xdr:row>
      <xdr:rowOff>38100</xdr:rowOff>
    </xdr:from>
    <xdr:to>
      <xdr:col>21</xdr:col>
      <xdr:colOff>609600</xdr:colOff>
      <xdr:row>314</xdr:row>
      <xdr:rowOff>6350</xdr:rowOff>
    </xdr:to>
    <xdr:sp macro="" textlink="">
      <xdr:nvSpPr>
        <xdr:cNvPr id="70" name="69 Elipse"/>
        <xdr:cNvSpPr/>
      </xdr:nvSpPr>
      <xdr:spPr>
        <a:xfrm>
          <a:off x="36747450" y="206149575"/>
          <a:ext cx="1628775" cy="13589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1028700</xdr:colOff>
      <xdr:row>364</xdr:row>
      <xdr:rowOff>76200</xdr:rowOff>
    </xdr:from>
    <xdr:to>
      <xdr:col>17</xdr:col>
      <xdr:colOff>1028700</xdr:colOff>
      <xdr:row>365</xdr:row>
      <xdr:rowOff>514350</xdr:rowOff>
    </xdr:to>
    <xdr:sp macro="" textlink="">
      <xdr:nvSpPr>
        <xdr:cNvPr id="71" name="70 Triángulo isósceles"/>
        <xdr:cNvSpPr/>
      </xdr:nvSpPr>
      <xdr:spPr>
        <a:xfrm>
          <a:off x="28565475" y="238639350"/>
          <a:ext cx="1714500" cy="11334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1638300</xdr:colOff>
      <xdr:row>364</xdr:row>
      <xdr:rowOff>38100</xdr:rowOff>
    </xdr:from>
    <xdr:to>
      <xdr:col>19</xdr:col>
      <xdr:colOff>1143000</xdr:colOff>
      <xdr:row>365</xdr:row>
      <xdr:rowOff>612775</xdr:rowOff>
    </xdr:to>
    <xdr:sp macro="" textlink="">
      <xdr:nvSpPr>
        <xdr:cNvPr id="72" name="71 Rectángulo"/>
        <xdr:cNvSpPr/>
      </xdr:nvSpPr>
      <xdr:spPr>
        <a:xfrm>
          <a:off x="32604075" y="238601250"/>
          <a:ext cx="1476375" cy="12700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1447800</xdr:colOff>
      <xdr:row>364</xdr:row>
      <xdr:rowOff>76200</xdr:rowOff>
    </xdr:from>
    <xdr:to>
      <xdr:col>21</xdr:col>
      <xdr:colOff>914400</xdr:colOff>
      <xdr:row>366</xdr:row>
      <xdr:rowOff>0</xdr:rowOff>
    </xdr:to>
    <xdr:sp macro="" textlink="">
      <xdr:nvSpPr>
        <xdr:cNvPr id="73" name="72 Elipse"/>
        <xdr:cNvSpPr/>
      </xdr:nvSpPr>
      <xdr:spPr>
        <a:xfrm>
          <a:off x="37052250" y="238639350"/>
          <a:ext cx="1628775" cy="13144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990600</xdr:colOff>
      <xdr:row>416</xdr:row>
      <xdr:rowOff>114300</xdr:rowOff>
    </xdr:from>
    <xdr:to>
      <xdr:col>17</xdr:col>
      <xdr:colOff>876300</xdr:colOff>
      <xdr:row>417</xdr:row>
      <xdr:rowOff>552450</xdr:rowOff>
    </xdr:to>
    <xdr:sp macro="" textlink="">
      <xdr:nvSpPr>
        <xdr:cNvPr id="74" name="73 Triángulo isósceles"/>
        <xdr:cNvSpPr/>
      </xdr:nvSpPr>
      <xdr:spPr>
        <a:xfrm>
          <a:off x="28527375" y="271129125"/>
          <a:ext cx="1600200" cy="1133475"/>
        </a:xfrm>
        <a:prstGeom prst="triangle">
          <a:avLst>
            <a:gd name="adj" fmla="val 50000"/>
          </a:avLst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416</xdr:row>
      <xdr:rowOff>76200</xdr:rowOff>
    </xdr:from>
    <xdr:to>
      <xdr:col>19</xdr:col>
      <xdr:colOff>1104900</xdr:colOff>
      <xdr:row>418</xdr:row>
      <xdr:rowOff>3175</xdr:rowOff>
    </xdr:to>
    <xdr:sp macro="" textlink="">
      <xdr:nvSpPr>
        <xdr:cNvPr id="75" name="74 Rectángulo"/>
        <xdr:cNvSpPr/>
      </xdr:nvSpPr>
      <xdr:spPr>
        <a:xfrm>
          <a:off x="32413575" y="271091025"/>
          <a:ext cx="1628775" cy="13176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1447800</xdr:colOff>
      <xdr:row>415</xdr:row>
      <xdr:rowOff>647700</xdr:rowOff>
    </xdr:from>
    <xdr:to>
      <xdr:col>21</xdr:col>
      <xdr:colOff>762000</xdr:colOff>
      <xdr:row>418</xdr:row>
      <xdr:rowOff>6350</xdr:rowOff>
    </xdr:to>
    <xdr:sp macro="" textlink="">
      <xdr:nvSpPr>
        <xdr:cNvPr id="76" name="75 Elipse"/>
        <xdr:cNvSpPr/>
      </xdr:nvSpPr>
      <xdr:spPr>
        <a:xfrm>
          <a:off x="37052250" y="270967200"/>
          <a:ext cx="1476375" cy="14446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1028700</xdr:colOff>
      <xdr:row>468</xdr:row>
      <xdr:rowOff>152400</xdr:rowOff>
    </xdr:from>
    <xdr:to>
      <xdr:col>17</xdr:col>
      <xdr:colOff>1028700</xdr:colOff>
      <xdr:row>469</xdr:row>
      <xdr:rowOff>590550</xdr:rowOff>
    </xdr:to>
    <xdr:sp macro="" textlink="">
      <xdr:nvSpPr>
        <xdr:cNvPr id="77" name="76 Triángulo isósceles"/>
        <xdr:cNvSpPr/>
      </xdr:nvSpPr>
      <xdr:spPr>
        <a:xfrm>
          <a:off x="28565475" y="303618900"/>
          <a:ext cx="1714500" cy="11334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1409700</xdr:colOff>
      <xdr:row>468</xdr:row>
      <xdr:rowOff>114300</xdr:rowOff>
    </xdr:from>
    <xdr:to>
      <xdr:col>19</xdr:col>
      <xdr:colOff>1028700</xdr:colOff>
      <xdr:row>470</xdr:row>
      <xdr:rowOff>3175</xdr:rowOff>
    </xdr:to>
    <xdr:sp macro="" textlink="">
      <xdr:nvSpPr>
        <xdr:cNvPr id="78" name="77 Rectángulo"/>
        <xdr:cNvSpPr/>
      </xdr:nvSpPr>
      <xdr:spPr>
        <a:xfrm>
          <a:off x="32375475" y="303580800"/>
          <a:ext cx="1590675" cy="12795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1295400</xdr:colOff>
      <xdr:row>468</xdr:row>
      <xdr:rowOff>38100</xdr:rowOff>
    </xdr:from>
    <xdr:to>
      <xdr:col>21</xdr:col>
      <xdr:colOff>723900</xdr:colOff>
      <xdr:row>469</xdr:row>
      <xdr:rowOff>615950</xdr:rowOff>
    </xdr:to>
    <xdr:sp macro="" textlink="">
      <xdr:nvSpPr>
        <xdr:cNvPr id="79" name="78 Elipse"/>
        <xdr:cNvSpPr/>
      </xdr:nvSpPr>
      <xdr:spPr>
        <a:xfrm>
          <a:off x="36899850" y="303504600"/>
          <a:ext cx="1590675" cy="127317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1143000</xdr:colOff>
      <xdr:row>520</xdr:row>
      <xdr:rowOff>0</xdr:rowOff>
    </xdr:from>
    <xdr:to>
      <xdr:col>17</xdr:col>
      <xdr:colOff>723900</xdr:colOff>
      <xdr:row>521</xdr:row>
      <xdr:rowOff>533400</xdr:rowOff>
    </xdr:to>
    <xdr:sp macro="" textlink="">
      <xdr:nvSpPr>
        <xdr:cNvPr id="80" name="79 Triángulo isósceles"/>
        <xdr:cNvSpPr/>
      </xdr:nvSpPr>
      <xdr:spPr>
        <a:xfrm>
          <a:off x="28679775" y="335918175"/>
          <a:ext cx="1295400" cy="12287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1600200</xdr:colOff>
      <xdr:row>520</xdr:row>
      <xdr:rowOff>76200</xdr:rowOff>
    </xdr:from>
    <xdr:to>
      <xdr:col>19</xdr:col>
      <xdr:colOff>1524000</xdr:colOff>
      <xdr:row>521</xdr:row>
      <xdr:rowOff>612775</xdr:rowOff>
    </xdr:to>
    <xdr:sp macro="" textlink="">
      <xdr:nvSpPr>
        <xdr:cNvPr id="81" name="80 Rectángulo"/>
        <xdr:cNvSpPr/>
      </xdr:nvSpPr>
      <xdr:spPr>
        <a:xfrm>
          <a:off x="32565975" y="335994375"/>
          <a:ext cx="1895475" cy="12319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1066800</xdr:colOff>
      <xdr:row>519</xdr:row>
      <xdr:rowOff>609600</xdr:rowOff>
    </xdr:from>
    <xdr:to>
      <xdr:col>21</xdr:col>
      <xdr:colOff>876300</xdr:colOff>
      <xdr:row>521</xdr:row>
      <xdr:rowOff>654050</xdr:rowOff>
    </xdr:to>
    <xdr:sp macro="" textlink="">
      <xdr:nvSpPr>
        <xdr:cNvPr id="82" name="81 Elipse"/>
        <xdr:cNvSpPr/>
      </xdr:nvSpPr>
      <xdr:spPr>
        <a:xfrm>
          <a:off x="36671250" y="335832450"/>
          <a:ext cx="1971675" cy="14351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876300</xdr:colOff>
      <xdr:row>572</xdr:row>
      <xdr:rowOff>38100</xdr:rowOff>
    </xdr:from>
    <xdr:to>
      <xdr:col>17</xdr:col>
      <xdr:colOff>838200</xdr:colOff>
      <xdr:row>573</xdr:row>
      <xdr:rowOff>628650</xdr:rowOff>
    </xdr:to>
    <xdr:sp macro="" textlink="">
      <xdr:nvSpPr>
        <xdr:cNvPr id="83" name="82 Triángulo isósceles"/>
        <xdr:cNvSpPr/>
      </xdr:nvSpPr>
      <xdr:spPr>
        <a:xfrm>
          <a:off x="28413075" y="368407950"/>
          <a:ext cx="1676400" cy="12858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1562100</xdr:colOff>
      <xdr:row>572</xdr:row>
      <xdr:rowOff>38100</xdr:rowOff>
    </xdr:from>
    <xdr:to>
      <xdr:col>19</xdr:col>
      <xdr:colOff>1066800</xdr:colOff>
      <xdr:row>573</xdr:row>
      <xdr:rowOff>574675</xdr:rowOff>
    </xdr:to>
    <xdr:sp macro="" textlink="">
      <xdr:nvSpPr>
        <xdr:cNvPr id="84" name="83 Rectángulo"/>
        <xdr:cNvSpPr/>
      </xdr:nvSpPr>
      <xdr:spPr>
        <a:xfrm>
          <a:off x="32527875" y="368407950"/>
          <a:ext cx="1476375" cy="12319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1295400</xdr:colOff>
      <xdr:row>572</xdr:row>
      <xdr:rowOff>76200</xdr:rowOff>
    </xdr:from>
    <xdr:to>
      <xdr:col>21</xdr:col>
      <xdr:colOff>723900</xdr:colOff>
      <xdr:row>573</xdr:row>
      <xdr:rowOff>539750</xdr:rowOff>
    </xdr:to>
    <xdr:sp macro="" textlink="">
      <xdr:nvSpPr>
        <xdr:cNvPr id="85" name="84 Elipse"/>
        <xdr:cNvSpPr/>
      </xdr:nvSpPr>
      <xdr:spPr>
        <a:xfrm>
          <a:off x="36899850" y="368446050"/>
          <a:ext cx="1590675" cy="115887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86" name="8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748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309</xdr:row>
      <xdr:rowOff>254001</xdr:rowOff>
    </xdr:from>
    <xdr:to>
      <xdr:col>2</xdr:col>
      <xdr:colOff>1183768</xdr:colOff>
      <xdr:row>309</xdr:row>
      <xdr:rowOff>260604</xdr:rowOff>
    </xdr:to>
    <xdr:pic>
      <xdr:nvPicPr>
        <xdr:cNvPr id="87" name="8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2795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88" name="8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748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89" name="8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231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90" name="8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278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91" name="9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231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92" name="9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231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93" name="9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278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94" name="9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231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95" name="9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714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96" name="9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761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97" name="9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714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98" name="9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714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99" name="9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761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00" name="9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714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01" name="10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714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102" name="10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761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03" name="10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714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04" name="10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388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105" name="10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435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06" name="10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388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07" name="10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388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108" name="10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435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09" name="10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388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10" name="10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388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111" name="11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435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12" name="11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388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13" name="11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388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114" name="11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435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15" name="11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388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116" name="11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781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413</xdr:row>
      <xdr:rowOff>254001</xdr:rowOff>
    </xdr:from>
    <xdr:to>
      <xdr:col>2</xdr:col>
      <xdr:colOff>1183768</xdr:colOff>
      <xdr:row>413</xdr:row>
      <xdr:rowOff>260604</xdr:rowOff>
    </xdr:to>
    <xdr:pic>
      <xdr:nvPicPr>
        <xdr:cNvPr id="117" name="11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1828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118" name="11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781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19" name="11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81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120" name="11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0862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21" name="12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815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0</xdr:row>
      <xdr:rowOff>254001</xdr:rowOff>
    </xdr:from>
    <xdr:to>
      <xdr:col>2</xdr:col>
      <xdr:colOff>1183768</xdr:colOff>
      <xdr:row>0</xdr:row>
      <xdr:rowOff>260604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540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838201</xdr:colOff>
      <xdr:row>2</xdr:row>
      <xdr:rowOff>114300</xdr:rowOff>
    </xdr:from>
    <xdr:to>
      <xdr:col>17</xdr:col>
      <xdr:colOff>838200</xdr:colOff>
      <xdr:row>3</xdr:row>
      <xdr:rowOff>495300</xdr:rowOff>
    </xdr:to>
    <xdr:sp macro="" textlink="">
      <xdr:nvSpPr>
        <xdr:cNvPr id="3" name="2 Triángulo isósceles"/>
        <xdr:cNvSpPr/>
      </xdr:nvSpPr>
      <xdr:spPr>
        <a:xfrm>
          <a:off x="28374976" y="1504950"/>
          <a:ext cx="1714499" cy="10763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20</xdr:col>
      <xdr:colOff>1028701</xdr:colOff>
      <xdr:row>2</xdr:row>
      <xdr:rowOff>114300</xdr:rowOff>
    </xdr:from>
    <xdr:to>
      <xdr:col>21</xdr:col>
      <xdr:colOff>647700</xdr:colOff>
      <xdr:row>3</xdr:row>
      <xdr:rowOff>571500</xdr:rowOff>
    </xdr:to>
    <xdr:sp macro="" textlink="">
      <xdr:nvSpPr>
        <xdr:cNvPr id="4" name="3 Elipse"/>
        <xdr:cNvSpPr/>
      </xdr:nvSpPr>
      <xdr:spPr>
        <a:xfrm>
          <a:off x="36633151" y="1504950"/>
          <a:ext cx="1781174" cy="11525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18</xdr:col>
      <xdr:colOff>1295400</xdr:colOff>
      <xdr:row>2</xdr:row>
      <xdr:rowOff>152400</xdr:rowOff>
    </xdr:from>
    <xdr:to>
      <xdr:col>19</xdr:col>
      <xdr:colOff>1028700</xdr:colOff>
      <xdr:row>3</xdr:row>
      <xdr:rowOff>571500</xdr:rowOff>
    </xdr:to>
    <xdr:sp macro="" textlink="">
      <xdr:nvSpPr>
        <xdr:cNvPr id="5" name="4 Rectángulo"/>
        <xdr:cNvSpPr/>
      </xdr:nvSpPr>
      <xdr:spPr>
        <a:xfrm>
          <a:off x="32261175" y="1543050"/>
          <a:ext cx="1704975" cy="11144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 editAs="oneCell">
    <xdr:from>
      <xdr:col>1</xdr:col>
      <xdr:colOff>190501</xdr:colOff>
      <xdr:row>51</xdr:row>
      <xdr:rowOff>254001</xdr:rowOff>
    </xdr:from>
    <xdr:to>
      <xdr:col>2</xdr:col>
      <xdr:colOff>1002793</xdr:colOff>
      <xdr:row>51</xdr:row>
      <xdr:rowOff>260604</xdr:rowOff>
    </xdr:to>
    <xdr:pic>
      <xdr:nvPicPr>
        <xdr:cNvPr id="6" name="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919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</xdr:row>
      <xdr:rowOff>254001</xdr:rowOff>
    </xdr:from>
    <xdr:to>
      <xdr:col>2</xdr:col>
      <xdr:colOff>1002793</xdr:colOff>
      <xdr:row>1</xdr:row>
      <xdr:rowOff>260604</xdr:rowOff>
    </xdr:to>
    <xdr:pic>
      <xdr:nvPicPr>
        <xdr:cNvPr id="7" name="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493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102</xdr:row>
      <xdr:rowOff>254001</xdr:rowOff>
    </xdr:from>
    <xdr:to>
      <xdr:col>2</xdr:col>
      <xdr:colOff>1002793</xdr:colOff>
      <xdr:row>102</xdr:row>
      <xdr:rowOff>254001</xdr:rowOff>
    </xdr:to>
    <xdr:pic>
      <xdr:nvPicPr>
        <xdr:cNvPr id="8" name="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1510526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1028700</xdr:colOff>
      <xdr:row>104</xdr:row>
      <xdr:rowOff>76200</xdr:rowOff>
    </xdr:from>
    <xdr:to>
      <xdr:col>17</xdr:col>
      <xdr:colOff>838200</xdr:colOff>
      <xdr:row>105</xdr:row>
      <xdr:rowOff>609600</xdr:rowOff>
    </xdr:to>
    <xdr:sp macro="" textlink="">
      <xdr:nvSpPr>
        <xdr:cNvPr id="9" name="8 Triángulo isósceles"/>
        <xdr:cNvSpPr/>
      </xdr:nvSpPr>
      <xdr:spPr>
        <a:xfrm>
          <a:off x="28565475" y="72723375"/>
          <a:ext cx="1524000" cy="12287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104</xdr:row>
      <xdr:rowOff>114300</xdr:rowOff>
    </xdr:from>
    <xdr:to>
      <xdr:col>19</xdr:col>
      <xdr:colOff>1066800</xdr:colOff>
      <xdr:row>105</xdr:row>
      <xdr:rowOff>609600</xdr:rowOff>
    </xdr:to>
    <xdr:sp macro="" textlink="">
      <xdr:nvSpPr>
        <xdr:cNvPr id="10" name="9 Rectángulo"/>
        <xdr:cNvSpPr/>
      </xdr:nvSpPr>
      <xdr:spPr>
        <a:xfrm>
          <a:off x="32413575" y="72761475"/>
          <a:ext cx="1590675" cy="11906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1028700</xdr:colOff>
      <xdr:row>104</xdr:row>
      <xdr:rowOff>0</xdr:rowOff>
    </xdr:from>
    <xdr:to>
      <xdr:col>21</xdr:col>
      <xdr:colOff>876300</xdr:colOff>
      <xdr:row>105</xdr:row>
      <xdr:rowOff>571500</xdr:rowOff>
    </xdr:to>
    <xdr:sp macro="" textlink="">
      <xdr:nvSpPr>
        <xdr:cNvPr id="11" name="10 Elipse"/>
        <xdr:cNvSpPr/>
      </xdr:nvSpPr>
      <xdr:spPr>
        <a:xfrm>
          <a:off x="36633150" y="72647175"/>
          <a:ext cx="2009775" cy="1266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" name="1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3" name="1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4" name="1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15" name="1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843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50</xdr:row>
      <xdr:rowOff>254001</xdr:rowOff>
    </xdr:from>
    <xdr:to>
      <xdr:col>2</xdr:col>
      <xdr:colOff>1183768</xdr:colOff>
      <xdr:row>50</xdr:row>
      <xdr:rowOff>260604</xdr:rowOff>
    </xdr:to>
    <xdr:pic>
      <xdr:nvPicPr>
        <xdr:cNvPr id="16" name="1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84968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</xdr:row>
      <xdr:rowOff>254001</xdr:rowOff>
    </xdr:from>
    <xdr:to>
      <xdr:col>2</xdr:col>
      <xdr:colOff>1002793</xdr:colOff>
      <xdr:row>51</xdr:row>
      <xdr:rowOff>260604</xdr:rowOff>
    </xdr:to>
    <xdr:pic>
      <xdr:nvPicPr>
        <xdr:cNvPr id="17" name="1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919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101</xdr:row>
      <xdr:rowOff>254001</xdr:rowOff>
    </xdr:from>
    <xdr:to>
      <xdr:col>2</xdr:col>
      <xdr:colOff>1183768</xdr:colOff>
      <xdr:row>101</xdr:row>
      <xdr:rowOff>260604</xdr:rowOff>
    </xdr:to>
    <xdr:pic>
      <xdr:nvPicPr>
        <xdr:cNvPr id="18" name="1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08152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102</xdr:row>
      <xdr:rowOff>254001</xdr:rowOff>
    </xdr:from>
    <xdr:to>
      <xdr:col>2</xdr:col>
      <xdr:colOff>1002793</xdr:colOff>
      <xdr:row>102</xdr:row>
      <xdr:rowOff>254001</xdr:rowOff>
    </xdr:to>
    <xdr:pic>
      <xdr:nvPicPr>
        <xdr:cNvPr id="19" name="1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1510526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20" name="1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21" name="2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22" name="2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856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23" name="2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24" name="2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373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25" name="2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309</xdr:row>
      <xdr:rowOff>254001</xdr:rowOff>
    </xdr:from>
    <xdr:to>
      <xdr:col>2</xdr:col>
      <xdr:colOff>1183768</xdr:colOff>
      <xdr:row>309</xdr:row>
      <xdr:rowOff>260604</xdr:rowOff>
    </xdr:to>
    <xdr:pic>
      <xdr:nvPicPr>
        <xdr:cNvPr id="26" name="2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2890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27" name="2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843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362</xdr:row>
      <xdr:rowOff>254001</xdr:rowOff>
    </xdr:from>
    <xdr:to>
      <xdr:col>2</xdr:col>
      <xdr:colOff>1002793</xdr:colOff>
      <xdr:row>362</xdr:row>
      <xdr:rowOff>260604</xdr:rowOff>
    </xdr:to>
    <xdr:pic>
      <xdr:nvPicPr>
        <xdr:cNvPr id="28" name="2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74360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361</xdr:row>
      <xdr:rowOff>254001</xdr:rowOff>
    </xdr:from>
    <xdr:to>
      <xdr:col>2</xdr:col>
      <xdr:colOff>1183768</xdr:colOff>
      <xdr:row>361</xdr:row>
      <xdr:rowOff>260604</xdr:rowOff>
    </xdr:to>
    <xdr:pic>
      <xdr:nvPicPr>
        <xdr:cNvPr id="29" name="2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67407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362</xdr:row>
      <xdr:rowOff>254001</xdr:rowOff>
    </xdr:from>
    <xdr:to>
      <xdr:col>2</xdr:col>
      <xdr:colOff>1002793</xdr:colOff>
      <xdr:row>362</xdr:row>
      <xdr:rowOff>260604</xdr:rowOff>
    </xdr:to>
    <xdr:pic>
      <xdr:nvPicPr>
        <xdr:cNvPr id="30" name="2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74360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31" name="3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877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413</xdr:row>
      <xdr:rowOff>254001</xdr:rowOff>
    </xdr:from>
    <xdr:to>
      <xdr:col>2</xdr:col>
      <xdr:colOff>1183768</xdr:colOff>
      <xdr:row>413</xdr:row>
      <xdr:rowOff>260604</xdr:rowOff>
    </xdr:to>
    <xdr:pic>
      <xdr:nvPicPr>
        <xdr:cNvPr id="32" name="3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1923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33" name="3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877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466</xdr:row>
      <xdr:rowOff>254001</xdr:rowOff>
    </xdr:from>
    <xdr:to>
      <xdr:col>2</xdr:col>
      <xdr:colOff>1002793</xdr:colOff>
      <xdr:row>466</xdr:row>
      <xdr:rowOff>260604</xdr:rowOff>
    </xdr:to>
    <xdr:pic>
      <xdr:nvPicPr>
        <xdr:cNvPr id="34" name="3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2339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465</xdr:row>
      <xdr:rowOff>254001</xdr:rowOff>
    </xdr:from>
    <xdr:to>
      <xdr:col>2</xdr:col>
      <xdr:colOff>1183768</xdr:colOff>
      <xdr:row>465</xdr:row>
      <xdr:rowOff>260604</xdr:rowOff>
    </xdr:to>
    <xdr:pic>
      <xdr:nvPicPr>
        <xdr:cNvPr id="35" name="3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1644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466</xdr:row>
      <xdr:rowOff>254001</xdr:rowOff>
    </xdr:from>
    <xdr:to>
      <xdr:col>2</xdr:col>
      <xdr:colOff>1002793</xdr:colOff>
      <xdr:row>466</xdr:row>
      <xdr:rowOff>260604</xdr:rowOff>
    </xdr:to>
    <xdr:pic>
      <xdr:nvPicPr>
        <xdr:cNvPr id="36" name="3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2339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37" name="3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910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38" name="3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0957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39" name="3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910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570</xdr:row>
      <xdr:rowOff>254001</xdr:rowOff>
    </xdr:from>
    <xdr:to>
      <xdr:col>2</xdr:col>
      <xdr:colOff>1002793</xdr:colOff>
      <xdr:row>570</xdr:row>
      <xdr:rowOff>254001</xdr:rowOff>
    </xdr:to>
    <xdr:pic>
      <xdr:nvPicPr>
        <xdr:cNvPr id="40" name="3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7242726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569</xdr:row>
      <xdr:rowOff>254001</xdr:rowOff>
    </xdr:from>
    <xdr:to>
      <xdr:col>2</xdr:col>
      <xdr:colOff>1183768</xdr:colOff>
      <xdr:row>569</xdr:row>
      <xdr:rowOff>254001</xdr:rowOff>
    </xdr:to>
    <xdr:pic>
      <xdr:nvPicPr>
        <xdr:cNvPr id="41" name="4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6547401"/>
          <a:ext cx="5079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570</xdr:row>
      <xdr:rowOff>254001</xdr:rowOff>
    </xdr:from>
    <xdr:to>
      <xdr:col>2</xdr:col>
      <xdr:colOff>1002793</xdr:colOff>
      <xdr:row>570</xdr:row>
      <xdr:rowOff>254001</xdr:rowOff>
    </xdr:to>
    <xdr:pic>
      <xdr:nvPicPr>
        <xdr:cNvPr id="42" name="4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7242726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609600</xdr:colOff>
      <xdr:row>53</xdr:row>
      <xdr:rowOff>152400</xdr:rowOff>
    </xdr:from>
    <xdr:to>
      <xdr:col>17</xdr:col>
      <xdr:colOff>914400</xdr:colOff>
      <xdr:row>54</xdr:row>
      <xdr:rowOff>685800</xdr:rowOff>
    </xdr:to>
    <xdr:sp macro="" textlink="">
      <xdr:nvSpPr>
        <xdr:cNvPr id="43" name="42 Triángulo isósceles"/>
        <xdr:cNvSpPr/>
      </xdr:nvSpPr>
      <xdr:spPr>
        <a:xfrm>
          <a:off x="28146375" y="40481250"/>
          <a:ext cx="2019300" cy="12668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53</xdr:row>
      <xdr:rowOff>114300</xdr:rowOff>
    </xdr:from>
    <xdr:to>
      <xdr:col>19</xdr:col>
      <xdr:colOff>1219200</xdr:colOff>
      <xdr:row>54</xdr:row>
      <xdr:rowOff>609600</xdr:rowOff>
    </xdr:to>
    <xdr:sp macro="" textlink="">
      <xdr:nvSpPr>
        <xdr:cNvPr id="44" name="43 Rectángulo"/>
        <xdr:cNvSpPr/>
      </xdr:nvSpPr>
      <xdr:spPr>
        <a:xfrm>
          <a:off x="32413575" y="40443150"/>
          <a:ext cx="1743075" cy="12287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952500</xdr:colOff>
      <xdr:row>53</xdr:row>
      <xdr:rowOff>0</xdr:rowOff>
    </xdr:from>
    <xdr:to>
      <xdr:col>21</xdr:col>
      <xdr:colOff>838200</xdr:colOff>
      <xdr:row>54</xdr:row>
      <xdr:rowOff>571500</xdr:rowOff>
    </xdr:to>
    <xdr:sp macro="" textlink="">
      <xdr:nvSpPr>
        <xdr:cNvPr id="45" name="44 Elipse"/>
        <xdr:cNvSpPr/>
      </xdr:nvSpPr>
      <xdr:spPr>
        <a:xfrm>
          <a:off x="36556950" y="40328850"/>
          <a:ext cx="2047875" cy="13049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1104900</xdr:colOff>
      <xdr:row>156</xdr:row>
      <xdr:rowOff>76200</xdr:rowOff>
    </xdr:from>
    <xdr:to>
      <xdr:col>17</xdr:col>
      <xdr:colOff>1066800</xdr:colOff>
      <xdr:row>157</xdr:row>
      <xdr:rowOff>647700</xdr:rowOff>
    </xdr:to>
    <xdr:sp macro="" textlink="">
      <xdr:nvSpPr>
        <xdr:cNvPr id="46" name="45 Triángulo isósceles"/>
        <xdr:cNvSpPr/>
      </xdr:nvSpPr>
      <xdr:spPr>
        <a:xfrm>
          <a:off x="28641675" y="108861225"/>
          <a:ext cx="1676400" cy="12668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1219200</xdr:colOff>
      <xdr:row>156</xdr:row>
      <xdr:rowOff>114300</xdr:rowOff>
    </xdr:from>
    <xdr:to>
      <xdr:col>19</xdr:col>
      <xdr:colOff>800100</xdr:colOff>
      <xdr:row>157</xdr:row>
      <xdr:rowOff>533400</xdr:rowOff>
    </xdr:to>
    <xdr:sp macro="" textlink="">
      <xdr:nvSpPr>
        <xdr:cNvPr id="47" name="46 Rectángulo"/>
        <xdr:cNvSpPr/>
      </xdr:nvSpPr>
      <xdr:spPr>
        <a:xfrm>
          <a:off x="32184975" y="108899325"/>
          <a:ext cx="1552575" cy="11144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647700</xdr:colOff>
      <xdr:row>156</xdr:row>
      <xdr:rowOff>114300</xdr:rowOff>
    </xdr:from>
    <xdr:to>
      <xdr:col>21</xdr:col>
      <xdr:colOff>266700</xdr:colOff>
      <xdr:row>157</xdr:row>
      <xdr:rowOff>571500</xdr:rowOff>
    </xdr:to>
    <xdr:sp macro="" textlink="">
      <xdr:nvSpPr>
        <xdr:cNvPr id="48" name="47 Elipse"/>
        <xdr:cNvSpPr/>
      </xdr:nvSpPr>
      <xdr:spPr>
        <a:xfrm>
          <a:off x="36252150" y="108899325"/>
          <a:ext cx="1781175" cy="11525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1181100</xdr:colOff>
      <xdr:row>207</xdr:row>
      <xdr:rowOff>647700</xdr:rowOff>
    </xdr:from>
    <xdr:to>
      <xdr:col>17</xdr:col>
      <xdr:colOff>990600</xdr:colOff>
      <xdr:row>209</xdr:row>
      <xdr:rowOff>533400</xdr:rowOff>
    </xdr:to>
    <xdr:sp macro="" textlink="">
      <xdr:nvSpPr>
        <xdr:cNvPr id="49" name="48 Triángulo isósceles"/>
        <xdr:cNvSpPr/>
      </xdr:nvSpPr>
      <xdr:spPr>
        <a:xfrm>
          <a:off x="28717875" y="141170025"/>
          <a:ext cx="1524000" cy="127635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1295400</xdr:colOff>
      <xdr:row>208</xdr:row>
      <xdr:rowOff>38100</xdr:rowOff>
    </xdr:from>
    <xdr:to>
      <xdr:col>19</xdr:col>
      <xdr:colOff>838200</xdr:colOff>
      <xdr:row>209</xdr:row>
      <xdr:rowOff>647700</xdr:rowOff>
    </xdr:to>
    <xdr:sp macro="" textlink="">
      <xdr:nvSpPr>
        <xdr:cNvPr id="50" name="49 Rectángulo"/>
        <xdr:cNvSpPr/>
      </xdr:nvSpPr>
      <xdr:spPr>
        <a:xfrm>
          <a:off x="32261175" y="141255750"/>
          <a:ext cx="1514475" cy="13049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762000</xdr:colOff>
      <xdr:row>208</xdr:row>
      <xdr:rowOff>76200</xdr:rowOff>
    </xdr:from>
    <xdr:to>
      <xdr:col>21</xdr:col>
      <xdr:colOff>685800</xdr:colOff>
      <xdr:row>209</xdr:row>
      <xdr:rowOff>647700</xdr:rowOff>
    </xdr:to>
    <xdr:sp macro="" textlink="">
      <xdr:nvSpPr>
        <xdr:cNvPr id="51" name="50 Elipse"/>
        <xdr:cNvSpPr/>
      </xdr:nvSpPr>
      <xdr:spPr>
        <a:xfrm>
          <a:off x="36366450" y="141293850"/>
          <a:ext cx="2085975" cy="1266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1219200</xdr:colOff>
      <xdr:row>260</xdr:row>
      <xdr:rowOff>190500</xdr:rowOff>
    </xdr:from>
    <xdr:to>
      <xdr:col>17</xdr:col>
      <xdr:colOff>800100</xdr:colOff>
      <xdr:row>261</xdr:row>
      <xdr:rowOff>609600</xdr:rowOff>
    </xdr:to>
    <xdr:sp macro="" textlink="">
      <xdr:nvSpPr>
        <xdr:cNvPr id="52" name="51 Triángulo isósceles"/>
        <xdr:cNvSpPr/>
      </xdr:nvSpPr>
      <xdr:spPr>
        <a:xfrm>
          <a:off x="28755975" y="173859825"/>
          <a:ext cx="1295400" cy="11144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260</xdr:row>
      <xdr:rowOff>114300</xdr:rowOff>
    </xdr:from>
    <xdr:to>
      <xdr:col>19</xdr:col>
      <xdr:colOff>952500</xdr:colOff>
      <xdr:row>262</xdr:row>
      <xdr:rowOff>0</xdr:rowOff>
    </xdr:to>
    <xdr:sp macro="" textlink="">
      <xdr:nvSpPr>
        <xdr:cNvPr id="53" name="52 Rectángulo"/>
        <xdr:cNvSpPr/>
      </xdr:nvSpPr>
      <xdr:spPr>
        <a:xfrm>
          <a:off x="32413575" y="173783625"/>
          <a:ext cx="1476375" cy="12763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1219200</xdr:colOff>
      <xdr:row>259</xdr:row>
      <xdr:rowOff>609600</xdr:rowOff>
    </xdr:from>
    <xdr:to>
      <xdr:col>21</xdr:col>
      <xdr:colOff>723899</xdr:colOff>
      <xdr:row>262</xdr:row>
      <xdr:rowOff>44450</xdr:rowOff>
    </xdr:to>
    <xdr:sp macro="" textlink="">
      <xdr:nvSpPr>
        <xdr:cNvPr id="54" name="53 Elipse"/>
        <xdr:cNvSpPr/>
      </xdr:nvSpPr>
      <xdr:spPr>
        <a:xfrm>
          <a:off x="36823650" y="173583600"/>
          <a:ext cx="1666874" cy="1520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1181100</xdr:colOff>
      <xdr:row>312</xdr:row>
      <xdr:rowOff>38100</xdr:rowOff>
    </xdr:from>
    <xdr:to>
      <xdr:col>17</xdr:col>
      <xdr:colOff>990600</xdr:colOff>
      <xdr:row>313</xdr:row>
      <xdr:rowOff>666750</xdr:rowOff>
    </xdr:to>
    <xdr:sp macro="" textlink="">
      <xdr:nvSpPr>
        <xdr:cNvPr id="55" name="54 Triángulo isósceles"/>
        <xdr:cNvSpPr/>
      </xdr:nvSpPr>
      <xdr:spPr>
        <a:xfrm>
          <a:off x="28717875" y="206159100"/>
          <a:ext cx="1524000" cy="13239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1524000</xdr:colOff>
      <xdr:row>312</xdr:row>
      <xdr:rowOff>76200</xdr:rowOff>
    </xdr:from>
    <xdr:to>
      <xdr:col>19</xdr:col>
      <xdr:colOff>952500</xdr:colOff>
      <xdr:row>313</xdr:row>
      <xdr:rowOff>609600</xdr:rowOff>
    </xdr:to>
    <xdr:sp macro="" textlink="">
      <xdr:nvSpPr>
        <xdr:cNvPr id="56" name="55 Rectángulo"/>
        <xdr:cNvSpPr/>
      </xdr:nvSpPr>
      <xdr:spPr>
        <a:xfrm>
          <a:off x="32489775" y="206197200"/>
          <a:ext cx="1400175" cy="12287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1143000</xdr:colOff>
      <xdr:row>312</xdr:row>
      <xdr:rowOff>38100</xdr:rowOff>
    </xdr:from>
    <xdr:to>
      <xdr:col>21</xdr:col>
      <xdr:colOff>609600</xdr:colOff>
      <xdr:row>314</xdr:row>
      <xdr:rowOff>6350</xdr:rowOff>
    </xdr:to>
    <xdr:sp macro="" textlink="">
      <xdr:nvSpPr>
        <xdr:cNvPr id="57" name="56 Elipse"/>
        <xdr:cNvSpPr/>
      </xdr:nvSpPr>
      <xdr:spPr>
        <a:xfrm>
          <a:off x="36747450" y="206159100"/>
          <a:ext cx="1628775" cy="13589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1028700</xdr:colOff>
      <xdr:row>364</xdr:row>
      <xdr:rowOff>76200</xdr:rowOff>
    </xdr:from>
    <xdr:to>
      <xdr:col>17</xdr:col>
      <xdr:colOff>1028700</xdr:colOff>
      <xdr:row>365</xdr:row>
      <xdr:rowOff>514350</xdr:rowOff>
    </xdr:to>
    <xdr:sp macro="" textlink="">
      <xdr:nvSpPr>
        <xdr:cNvPr id="58" name="57 Triángulo isósceles"/>
        <xdr:cNvSpPr/>
      </xdr:nvSpPr>
      <xdr:spPr>
        <a:xfrm>
          <a:off x="28565475" y="238648875"/>
          <a:ext cx="1714500" cy="11334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1638300</xdr:colOff>
      <xdr:row>364</xdr:row>
      <xdr:rowOff>38100</xdr:rowOff>
    </xdr:from>
    <xdr:to>
      <xdr:col>19</xdr:col>
      <xdr:colOff>1143000</xdr:colOff>
      <xdr:row>365</xdr:row>
      <xdr:rowOff>612775</xdr:rowOff>
    </xdr:to>
    <xdr:sp macro="" textlink="">
      <xdr:nvSpPr>
        <xdr:cNvPr id="59" name="58 Rectángulo"/>
        <xdr:cNvSpPr/>
      </xdr:nvSpPr>
      <xdr:spPr>
        <a:xfrm>
          <a:off x="32604075" y="238610775"/>
          <a:ext cx="1476375" cy="12700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1447800</xdr:colOff>
      <xdr:row>364</xdr:row>
      <xdr:rowOff>76200</xdr:rowOff>
    </xdr:from>
    <xdr:to>
      <xdr:col>21</xdr:col>
      <xdr:colOff>914400</xdr:colOff>
      <xdr:row>366</xdr:row>
      <xdr:rowOff>0</xdr:rowOff>
    </xdr:to>
    <xdr:sp macro="" textlink="">
      <xdr:nvSpPr>
        <xdr:cNvPr id="60" name="59 Elipse"/>
        <xdr:cNvSpPr/>
      </xdr:nvSpPr>
      <xdr:spPr>
        <a:xfrm>
          <a:off x="37052250" y="238648875"/>
          <a:ext cx="1628775" cy="13144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990600</xdr:colOff>
      <xdr:row>416</xdr:row>
      <xdr:rowOff>114300</xdr:rowOff>
    </xdr:from>
    <xdr:to>
      <xdr:col>17</xdr:col>
      <xdr:colOff>876300</xdr:colOff>
      <xdr:row>417</xdr:row>
      <xdr:rowOff>552450</xdr:rowOff>
    </xdr:to>
    <xdr:sp macro="" textlink="">
      <xdr:nvSpPr>
        <xdr:cNvPr id="61" name="60 Triángulo isósceles"/>
        <xdr:cNvSpPr/>
      </xdr:nvSpPr>
      <xdr:spPr>
        <a:xfrm>
          <a:off x="28527375" y="271138650"/>
          <a:ext cx="1600200" cy="1133475"/>
        </a:xfrm>
        <a:prstGeom prst="triangle">
          <a:avLst>
            <a:gd name="adj" fmla="val 50000"/>
          </a:avLst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416</xdr:row>
      <xdr:rowOff>76200</xdr:rowOff>
    </xdr:from>
    <xdr:to>
      <xdr:col>19</xdr:col>
      <xdr:colOff>1104900</xdr:colOff>
      <xdr:row>418</xdr:row>
      <xdr:rowOff>3175</xdr:rowOff>
    </xdr:to>
    <xdr:sp macro="" textlink="">
      <xdr:nvSpPr>
        <xdr:cNvPr id="62" name="61 Rectángulo"/>
        <xdr:cNvSpPr/>
      </xdr:nvSpPr>
      <xdr:spPr>
        <a:xfrm>
          <a:off x="32413575" y="271100550"/>
          <a:ext cx="1628775" cy="13176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1447800</xdr:colOff>
      <xdr:row>415</xdr:row>
      <xdr:rowOff>647700</xdr:rowOff>
    </xdr:from>
    <xdr:to>
      <xdr:col>21</xdr:col>
      <xdr:colOff>762000</xdr:colOff>
      <xdr:row>418</xdr:row>
      <xdr:rowOff>6350</xdr:rowOff>
    </xdr:to>
    <xdr:sp macro="" textlink="">
      <xdr:nvSpPr>
        <xdr:cNvPr id="63" name="62 Elipse"/>
        <xdr:cNvSpPr/>
      </xdr:nvSpPr>
      <xdr:spPr>
        <a:xfrm>
          <a:off x="37052250" y="270976725"/>
          <a:ext cx="1476375" cy="14446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1028700</xdr:colOff>
      <xdr:row>468</xdr:row>
      <xdr:rowOff>152400</xdr:rowOff>
    </xdr:from>
    <xdr:to>
      <xdr:col>17</xdr:col>
      <xdr:colOff>1028700</xdr:colOff>
      <xdr:row>469</xdr:row>
      <xdr:rowOff>590550</xdr:rowOff>
    </xdr:to>
    <xdr:sp macro="" textlink="">
      <xdr:nvSpPr>
        <xdr:cNvPr id="64" name="63 Triángulo isósceles"/>
        <xdr:cNvSpPr/>
      </xdr:nvSpPr>
      <xdr:spPr>
        <a:xfrm>
          <a:off x="28565475" y="303628425"/>
          <a:ext cx="1714500" cy="11334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1409700</xdr:colOff>
      <xdr:row>468</xdr:row>
      <xdr:rowOff>114300</xdr:rowOff>
    </xdr:from>
    <xdr:to>
      <xdr:col>19</xdr:col>
      <xdr:colOff>1028700</xdr:colOff>
      <xdr:row>470</xdr:row>
      <xdr:rowOff>3175</xdr:rowOff>
    </xdr:to>
    <xdr:sp macro="" textlink="">
      <xdr:nvSpPr>
        <xdr:cNvPr id="65" name="64 Rectángulo"/>
        <xdr:cNvSpPr/>
      </xdr:nvSpPr>
      <xdr:spPr>
        <a:xfrm>
          <a:off x="32375475" y="303590325"/>
          <a:ext cx="1590675" cy="12795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1295400</xdr:colOff>
      <xdr:row>468</xdr:row>
      <xdr:rowOff>38100</xdr:rowOff>
    </xdr:from>
    <xdr:to>
      <xdr:col>21</xdr:col>
      <xdr:colOff>723900</xdr:colOff>
      <xdr:row>469</xdr:row>
      <xdr:rowOff>615950</xdr:rowOff>
    </xdr:to>
    <xdr:sp macro="" textlink="">
      <xdr:nvSpPr>
        <xdr:cNvPr id="66" name="65 Elipse"/>
        <xdr:cNvSpPr/>
      </xdr:nvSpPr>
      <xdr:spPr>
        <a:xfrm>
          <a:off x="36899850" y="303514125"/>
          <a:ext cx="1590675" cy="127317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1143000</xdr:colOff>
      <xdr:row>520</xdr:row>
      <xdr:rowOff>0</xdr:rowOff>
    </xdr:from>
    <xdr:to>
      <xdr:col>17</xdr:col>
      <xdr:colOff>723900</xdr:colOff>
      <xdr:row>521</xdr:row>
      <xdr:rowOff>533400</xdr:rowOff>
    </xdr:to>
    <xdr:sp macro="" textlink="">
      <xdr:nvSpPr>
        <xdr:cNvPr id="67" name="66 Triángulo isósceles"/>
        <xdr:cNvSpPr/>
      </xdr:nvSpPr>
      <xdr:spPr>
        <a:xfrm>
          <a:off x="28679775" y="335927700"/>
          <a:ext cx="1295400" cy="12287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1600200</xdr:colOff>
      <xdr:row>520</xdr:row>
      <xdr:rowOff>76200</xdr:rowOff>
    </xdr:from>
    <xdr:to>
      <xdr:col>19</xdr:col>
      <xdr:colOff>1524000</xdr:colOff>
      <xdr:row>521</xdr:row>
      <xdr:rowOff>612775</xdr:rowOff>
    </xdr:to>
    <xdr:sp macro="" textlink="">
      <xdr:nvSpPr>
        <xdr:cNvPr id="68" name="67 Rectángulo"/>
        <xdr:cNvSpPr/>
      </xdr:nvSpPr>
      <xdr:spPr>
        <a:xfrm>
          <a:off x="32565975" y="336003900"/>
          <a:ext cx="1895475" cy="12319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1066800</xdr:colOff>
      <xdr:row>519</xdr:row>
      <xdr:rowOff>609600</xdr:rowOff>
    </xdr:from>
    <xdr:to>
      <xdr:col>21</xdr:col>
      <xdr:colOff>876300</xdr:colOff>
      <xdr:row>521</xdr:row>
      <xdr:rowOff>654050</xdr:rowOff>
    </xdr:to>
    <xdr:sp macro="" textlink="">
      <xdr:nvSpPr>
        <xdr:cNvPr id="69" name="68 Elipse"/>
        <xdr:cNvSpPr/>
      </xdr:nvSpPr>
      <xdr:spPr>
        <a:xfrm>
          <a:off x="36671250" y="335841975"/>
          <a:ext cx="1971675" cy="14351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876300</xdr:colOff>
      <xdr:row>572</xdr:row>
      <xdr:rowOff>38100</xdr:rowOff>
    </xdr:from>
    <xdr:to>
      <xdr:col>17</xdr:col>
      <xdr:colOff>838200</xdr:colOff>
      <xdr:row>573</xdr:row>
      <xdr:rowOff>628650</xdr:rowOff>
    </xdr:to>
    <xdr:sp macro="" textlink="">
      <xdr:nvSpPr>
        <xdr:cNvPr id="70" name="69 Triángulo isósceles"/>
        <xdr:cNvSpPr/>
      </xdr:nvSpPr>
      <xdr:spPr>
        <a:xfrm>
          <a:off x="28413075" y="368417475"/>
          <a:ext cx="1676400" cy="12858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1562100</xdr:colOff>
      <xdr:row>572</xdr:row>
      <xdr:rowOff>38100</xdr:rowOff>
    </xdr:from>
    <xdr:to>
      <xdr:col>19</xdr:col>
      <xdr:colOff>1066800</xdr:colOff>
      <xdr:row>573</xdr:row>
      <xdr:rowOff>574675</xdr:rowOff>
    </xdr:to>
    <xdr:sp macro="" textlink="">
      <xdr:nvSpPr>
        <xdr:cNvPr id="71" name="70 Rectángulo"/>
        <xdr:cNvSpPr/>
      </xdr:nvSpPr>
      <xdr:spPr>
        <a:xfrm>
          <a:off x="32527875" y="368417475"/>
          <a:ext cx="1476375" cy="12319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1295400</xdr:colOff>
      <xdr:row>572</xdr:row>
      <xdr:rowOff>76200</xdr:rowOff>
    </xdr:from>
    <xdr:to>
      <xdr:col>21</xdr:col>
      <xdr:colOff>723900</xdr:colOff>
      <xdr:row>573</xdr:row>
      <xdr:rowOff>539750</xdr:rowOff>
    </xdr:to>
    <xdr:sp macro="" textlink="">
      <xdr:nvSpPr>
        <xdr:cNvPr id="72" name="71 Elipse"/>
        <xdr:cNvSpPr/>
      </xdr:nvSpPr>
      <xdr:spPr>
        <a:xfrm>
          <a:off x="36899850" y="368455575"/>
          <a:ext cx="1590675" cy="115887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73" name="7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843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309</xdr:row>
      <xdr:rowOff>254001</xdr:rowOff>
    </xdr:from>
    <xdr:to>
      <xdr:col>2</xdr:col>
      <xdr:colOff>1183768</xdr:colOff>
      <xdr:row>309</xdr:row>
      <xdr:rowOff>260604</xdr:rowOff>
    </xdr:to>
    <xdr:pic>
      <xdr:nvPicPr>
        <xdr:cNvPr id="74" name="7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2890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75" name="7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843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76" name="7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77" name="7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373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78" name="7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79" name="7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80" name="7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373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81" name="8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2" name="8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83" name="8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856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4" name="8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5" name="8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86" name="8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856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7" name="8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8" name="8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89" name="8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856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90" name="8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1" name="9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92" name="9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3" name="9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4" name="9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95" name="9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6" name="9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7" name="9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98" name="9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9" name="9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00" name="9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101" name="10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02" name="10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103" name="10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877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413</xdr:row>
      <xdr:rowOff>254001</xdr:rowOff>
    </xdr:from>
    <xdr:to>
      <xdr:col>2</xdr:col>
      <xdr:colOff>1183768</xdr:colOff>
      <xdr:row>413</xdr:row>
      <xdr:rowOff>260604</xdr:rowOff>
    </xdr:to>
    <xdr:pic>
      <xdr:nvPicPr>
        <xdr:cNvPr id="104" name="10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1923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105" name="10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877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06" name="10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910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107" name="10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0957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08" name="10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910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0</xdr:row>
      <xdr:rowOff>254001</xdr:rowOff>
    </xdr:from>
    <xdr:to>
      <xdr:col>3</xdr:col>
      <xdr:colOff>964693</xdr:colOff>
      <xdr:row>0</xdr:row>
      <xdr:rowOff>260604</xdr:rowOff>
    </xdr:to>
    <xdr:pic>
      <xdr:nvPicPr>
        <xdr:cNvPr id="109" name="10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540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838201</xdr:colOff>
      <xdr:row>2</xdr:row>
      <xdr:rowOff>114300</xdr:rowOff>
    </xdr:from>
    <xdr:to>
      <xdr:col>17</xdr:col>
      <xdr:colOff>838200</xdr:colOff>
      <xdr:row>3</xdr:row>
      <xdr:rowOff>495300</xdr:rowOff>
    </xdr:to>
    <xdr:sp macro="" textlink="">
      <xdr:nvSpPr>
        <xdr:cNvPr id="110" name="109 Triángulo isósceles"/>
        <xdr:cNvSpPr/>
      </xdr:nvSpPr>
      <xdr:spPr>
        <a:xfrm>
          <a:off x="28374976" y="1504950"/>
          <a:ext cx="1714499" cy="10763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20</xdr:col>
      <xdr:colOff>1028701</xdr:colOff>
      <xdr:row>2</xdr:row>
      <xdr:rowOff>114300</xdr:rowOff>
    </xdr:from>
    <xdr:to>
      <xdr:col>21</xdr:col>
      <xdr:colOff>647700</xdr:colOff>
      <xdr:row>3</xdr:row>
      <xdr:rowOff>571500</xdr:rowOff>
    </xdr:to>
    <xdr:sp macro="" textlink="">
      <xdr:nvSpPr>
        <xdr:cNvPr id="111" name="110 Elipse"/>
        <xdr:cNvSpPr/>
      </xdr:nvSpPr>
      <xdr:spPr>
        <a:xfrm>
          <a:off x="36633151" y="1504950"/>
          <a:ext cx="1781174" cy="11525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18</xdr:col>
      <xdr:colOff>1295400</xdr:colOff>
      <xdr:row>2</xdr:row>
      <xdr:rowOff>152400</xdr:rowOff>
    </xdr:from>
    <xdr:to>
      <xdr:col>19</xdr:col>
      <xdr:colOff>1028700</xdr:colOff>
      <xdr:row>3</xdr:row>
      <xdr:rowOff>571500</xdr:rowOff>
    </xdr:to>
    <xdr:sp macro="" textlink="">
      <xdr:nvSpPr>
        <xdr:cNvPr id="112" name="111 Rectángulo"/>
        <xdr:cNvSpPr/>
      </xdr:nvSpPr>
      <xdr:spPr>
        <a:xfrm>
          <a:off x="32261175" y="1543050"/>
          <a:ext cx="1704975" cy="11144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 editAs="oneCell">
    <xdr:from>
      <xdr:col>1</xdr:col>
      <xdr:colOff>190501</xdr:colOff>
      <xdr:row>51</xdr:row>
      <xdr:rowOff>254001</xdr:rowOff>
    </xdr:from>
    <xdr:to>
      <xdr:col>3</xdr:col>
      <xdr:colOff>583693</xdr:colOff>
      <xdr:row>51</xdr:row>
      <xdr:rowOff>260604</xdr:rowOff>
    </xdr:to>
    <xdr:pic>
      <xdr:nvPicPr>
        <xdr:cNvPr id="113" name="11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919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</xdr:row>
      <xdr:rowOff>254001</xdr:rowOff>
    </xdr:from>
    <xdr:to>
      <xdr:col>3</xdr:col>
      <xdr:colOff>583693</xdr:colOff>
      <xdr:row>1</xdr:row>
      <xdr:rowOff>260604</xdr:rowOff>
    </xdr:to>
    <xdr:pic>
      <xdr:nvPicPr>
        <xdr:cNvPr id="114" name="11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493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102</xdr:row>
      <xdr:rowOff>254001</xdr:rowOff>
    </xdr:from>
    <xdr:to>
      <xdr:col>3</xdr:col>
      <xdr:colOff>583693</xdr:colOff>
      <xdr:row>102</xdr:row>
      <xdr:rowOff>254001</xdr:rowOff>
    </xdr:to>
    <xdr:pic>
      <xdr:nvPicPr>
        <xdr:cNvPr id="115" name="11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1510526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1028700</xdr:colOff>
      <xdr:row>104</xdr:row>
      <xdr:rowOff>76200</xdr:rowOff>
    </xdr:from>
    <xdr:to>
      <xdr:col>17</xdr:col>
      <xdr:colOff>838200</xdr:colOff>
      <xdr:row>105</xdr:row>
      <xdr:rowOff>609600</xdr:rowOff>
    </xdr:to>
    <xdr:sp macro="" textlink="">
      <xdr:nvSpPr>
        <xdr:cNvPr id="116" name="115 Triángulo isósceles"/>
        <xdr:cNvSpPr/>
      </xdr:nvSpPr>
      <xdr:spPr>
        <a:xfrm>
          <a:off x="28565475" y="72723375"/>
          <a:ext cx="1524000" cy="12287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104</xdr:row>
      <xdr:rowOff>114300</xdr:rowOff>
    </xdr:from>
    <xdr:to>
      <xdr:col>19</xdr:col>
      <xdr:colOff>1066800</xdr:colOff>
      <xdr:row>105</xdr:row>
      <xdr:rowOff>609600</xdr:rowOff>
    </xdr:to>
    <xdr:sp macro="" textlink="">
      <xdr:nvSpPr>
        <xdr:cNvPr id="117" name="116 Rectángulo"/>
        <xdr:cNvSpPr/>
      </xdr:nvSpPr>
      <xdr:spPr>
        <a:xfrm>
          <a:off x="32413575" y="72761475"/>
          <a:ext cx="1590675" cy="11906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1028700</xdr:colOff>
      <xdr:row>104</xdr:row>
      <xdr:rowOff>0</xdr:rowOff>
    </xdr:from>
    <xdr:to>
      <xdr:col>21</xdr:col>
      <xdr:colOff>876300</xdr:colOff>
      <xdr:row>105</xdr:row>
      <xdr:rowOff>571500</xdr:rowOff>
    </xdr:to>
    <xdr:sp macro="" textlink="">
      <xdr:nvSpPr>
        <xdr:cNvPr id="118" name="117 Elipse"/>
        <xdr:cNvSpPr/>
      </xdr:nvSpPr>
      <xdr:spPr>
        <a:xfrm>
          <a:off x="36633150" y="72647175"/>
          <a:ext cx="2009775" cy="1266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1</xdr:col>
      <xdr:colOff>190501</xdr:colOff>
      <xdr:row>154</xdr:row>
      <xdr:rowOff>254001</xdr:rowOff>
    </xdr:from>
    <xdr:to>
      <xdr:col>3</xdr:col>
      <xdr:colOff>583693</xdr:colOff>
      <xdr:row>154</xdr:row>
      <xdr:rowOff>260604</xdr:rowOff>
    </xdr:to>
    <xdr:pic>
      <xdr:nvPicPr>
        <xdr:cNvPr id="119" name="11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3</xdr:col>
      <xdr:colOff>583693</xdr:colOff>
      <xdr:row>206</xdr:row>
      <xdr:rowOff>260604</xdr:rowOff>
    </xdr:to>
    <xdr:pic>
      <xdr:nvPicPr>
        <xdr:cNvPr id="120" name="11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3</xdr:col>
      <xdr:colOff>583693</xdr:colOff>
      <xdr:row>258</xdr:row>
      <xdr:rowOff>260604</xdr:rowOff>
    </xdr:to>
    <xdr:pic>
      <xdr:nvPicPr>
        <xdr:cNvPr id="121" name="12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3</xdr:col>
      <xdr:colOff>583693</xdr:colOff>
      <xdr:row>310</xdr:row>
      <xdr:rowOff>260604</xdr:rowOff>
    </xdr:to>
    <xdr:pic>
      <xdr:nvPicPr>
        <xdr:cNvPr id="122" name="12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843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50</xdr:row>
      <xdr:rowOff>254001</xdr:rowOff>
    </xdr:from>
    <xdr:to>
      <xdr:col>3</xdr:col>
      <xdr:colOff>964693</xdr:colOff>
      <xdr:row>50</xdr:row>
      <xdr:rowOff>260604</xdr:rowOff>
    </xdr:to>
    <xdr:pic>
      <xdr:nvPicPr>
        <xdr:cNvPr id="123" name="12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84968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</xdr:row>
      <xdr:rowOff>254001</xdr:rowOff>
    </xdr:from>
    <xdr:to>
      <xdr:col>3</xdr:col>
      <xdr:colOff>583693</xdr:colOff>
      <xdr:row>51</xdr:row>
      <xdr:rowOff>260604</xdr:rowOff>
    </xdr:to>
    <xdr:pic>
      <xdr:nvPicPr>
        <xdr:cNvPr id="124" name="12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919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101</xdr:row>
      <xdr:rowOff>254001</xdr:rowOff>
    </xdr:from>
    <xdr:to>
      <xdr:col>3</xdr:col>
      <xdr:colOff>964693</xdr:colOff>
      <xdr:row>101</xdr:row>
      <xdr:rowOff>260604</xdr:rowOff>
    </xdr:to>
    <xdr:pic>
      <xdr:nvPicPr>
        <xdr:cNvPr id="125" name="12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08152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102</xdr:row>
      <xdr:rowOff>254001</xdr:rowOff>
    </xdr:from>
    <xdr:to>
      <xdr:col>3</xdr:col>
      <xdr:colOff>583693</xdr:colOff>
      <xdr:row>102</xdr:row>
      <xdr:rowOff>254001</xdr:rowOff>
    </xdr:to>
    <xdr:pic>
      <xdr:nvPicPr>
        <xdr:cNvPr id="126" name="12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1510526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3</xdr:col>
      <xdr:colOff>964693</xdr:colOff>
      <xdr:row>153</xdr:row>
      <xdr:rowOff>260604</xdr:rowOff>
    </xdr:to>
    <xdr:pic>
      <xdr:nvPicPr>
        <xdr:cNvPr id="127" name="12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3</xdr:col>
      <xdr:colOff>583693</xdr:colOff>
      <xdr:row>154</xdr:row>
      <xdr:rowOff>260604</xdr:rowOff>
    </xdr:to>
    <xdr:pic>
      <xdr:nvPicPr>
        <xdr:cNvPr id="128" name="12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3</xdr:col>
      <xdr:colOff>964693</xdr:colOff>
      <xdr:row>205</xdr:row>
      <xdr:rowOff>260604</xdr:rowOff>
    </xdr:to>
    <xdr:pic>
      <xdr:nvPicPr>
        <xdr:cNvPr id="129" name="12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856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3</xdr:col>
      <xdr:colOff>583693</xdr:colOff>
      <xdr:row>206</xdr:row>
      <xdr:rowOff>260604</xdr:rowOff>
    </xdr:to>
    <xdr:pic>
      <xdr:nvPicPr>
        <xdr:cNvPr id="130" name="12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3</xdr:col>
      <xdr:colOff>964693</xdr:colOff>
      <xdr:row>257</xdr:row>
      <xdr:rowOff>260604</xdr:rowOff>
    </xdr:to>
    <xdr:pic>
      <xdr:nvPicPr>
        <xdr:cNvPr id="131" name="13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373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3</xdr:col>
      <xdr:colOff>583693</xdr:colOff>
      <xdr:row>258</xdr:row>
      <xdr:rowOff>260604</xdr:rowOff>
    </xdr:to>
    <xdr:pic>
      <xdr:nvPicPr>
        <xdr:cNvPr id="132" name="13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309</xdr:row>
      <xdr:rowOff>254001</xdr:rowOff>
    </xdr:from>
    <xdr:to>
      <xdr:col>3</xdr:col>
      <xdr:colOff>964693</xdr:colOff>
      <xdr:row>309</xdr:row>
      <xdr:rowOff>260604</xdr:rowOff>
    </xdr:to>
    <xdr:pic>
      <xdr:nvPicPr>
        <xdr:cNvPr id="133" name="13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2890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3</xdr:col>
      <xdr:colOff>583693</xdr:colOff>
      <xdr:row>310</xdr:row>
      <xdr:rowOff>260604</xdr:rowOff>
    </xdr:to>
    <xdr:pic>
      <xdr:nvPicPr>
        <xdr:cNvPr id="134" name="13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843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362</xdr:row>
      <xdr:rowOff>254001</xdr:rowOff>
    </xdr:from>
    <xdr:to>
      <xdr:col>3</xdr:col>
      <xdr:colOff>583693</xdr:colOff>
      <xdr:row>362</xdr:row>
      <xdr:rowOff>260604</xdr:rowOff>
    </xdr:to>
    <xdr:pic>
      <xdr:nvPicPr>
        <xdr:cNvPr id="135" name="13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74360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361</xdr:row>
      <xdr:rowOff>254001</xdr:rowOff>
    </xdr:from>
    <xdr:to>
      <xdr:col>3</xdr:col>
      <xdr:colOff>964693</xdr:colOff>
      <xdr:row>361</xdr:row>
      <xdr:rowOff>260604</xdr:rowOff>
    </xdr:to>
    <xdr:pic>
      <xdr:nvPicPr>
        <xdr:cNvPr id="136" name="13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67407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362</xdr:row>
      <xdr:rowOff>254001</xdr:rowOff>
    </xdr:from>
    <xdr:to>
      <xdr:col>3</xdr:col>
      <xdr:colOff>583693</xdr:colOff>
      <xdr:row>362</xdr:row>
      <xdr:rowOff>260604</xdr:rowOff>
    </xdr:to>
    <xdr:pic>
      <xdr:nvPicPr>
        <xdr:cNvPr id="137" name="13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74360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3</xdr:col>
      <xdr:colOff>583693</xdr:colOff>
      <xdr:row>414</xdr:row>
      <xdr:rowOff>260604</xdr:rowOff>
    </xdr:to>
    <xdr:pic>
      <xdr:nvPicPr>
        <xdr:cNvPr id="138" name="13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877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413</xdr:row>
      <xdr:rowOff>254001</xdr:rowOff>
    </xdr:from>
    <xdr:to>
      <xdr:col>3</xdr:col>
      <xdr:colOff>964693</xdr:colOff>
      <xdr:row>413</xdr:row>
      <xdr:rowOff>260604</xdr:rowOff>
    </xdr:to>
    <xdr:pic>
      <xdr:nvPicPr>
        <xdr:cNvPr id="139" name="13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1923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3</xdr:col>
      <xdr:colOff>583693</xdr:colOff>
      <xdr:row>414</xdr:row>
      <xdr:rowOff>260604</xdr:rowOff>
    </xdr:to>
    <xdr:pic>
      <xdr:nvPicPr>
        <xdr:cNvPr id="140" name="13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877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466</xdr:row>
      <xdr:rowOff>254001</xdr:rowOff>
    </xdr:from>
    <xdr:to>
      <xdr:col>3</xdr:col>
      <xdr:colOff>583693</xdr:colOff>
      <xdr:row>466</xdr:row>
      <xdr:rowOff>260604</xdr:rowOff>
    </xdr:to>
    <xdr:pic>
      <xdr:nvPicPr>
        <xdr:cNvPr id="141" name="14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2339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465</xdr:row>
      <xdr:rowOff>254001</xdr:rowOff>
    </xdr:from>
    <xdr:to>
      <xdr:col>3</xdr:col>
      <xdr:colOff>964693</xdr:colOff>
      <xdr:row>465</xdr:row>
      <xdr:rowOff>260604</xdr:rowOff>
    </xdr:to>
    <xdr:pic>
      <xdr:nvPicPr>
        <xdr:cNvPr id="142" name="14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1644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466</xdr:row>
      <xdr:rowOff>254001</xdr:rowOff>
    </xdr:from>
    <xdr:to>
      <xdr:col>3</xdr:col>
      <xdr:colOff>583693</xdr:colOff>
      <xdr:row>466</xdr:row>
      <xdr:rowOff>260604</xdr:rowOff>
    </xdr:to>
    <xdr:pic>
      <xdr:nvPicPr>
        <xdr:cNvPr id="143" name="14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2339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3</xdr:col>
      <xdr:colOff>583693</xdr:colOff>
      <xdr:row>518</xdr:row>
      <xdr:rowOff>260604</xdr:rowOff>
    </xdr:to>
    <xdr:pic>
      <xdr:nvPicPr>
        <xdr:cNvPr id="144" name="14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910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3</xdr:col>
      <xdr:colOff>964693</xdr:colOff>
      <xdr:row>517</xdr:row>
      <xdr:rowOff>260604</xdr:rowOff>
    </xdr:to>
    <xdr:pic>
      <xdr:nvPicPr>
        <xdr:cNvPr id="145" name="14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0957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3</xdr:col>
      <xdr:colOff>583693</xdr:colOff>
      <xdr:row>518</xdr:row>
      <xdr:rowOff>260604</xdr:rowOff>
    </xdr:to>
    <xdr:pic>
      <xdr:nvPicPr>
        <xdr:cNvPr id="146" name="14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910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570</xdr:row>
      <xdr:rowOff>254001</xdr:rowOff>
    </xdr:from>
    <xdr:to>
      <xdr:col>3</xdr:col>
      <xdr:colOff>583693</xdr:colOff>
      <xdr:row>570</xdr:row>
      <xdr:rowOff>254001</xdr:rowOff>
    </xdr:to>
    <xdr:pic>
      <xdr:nvPicPr>
        <xdr:cNvPr id="147" name="14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7242726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569</xdr:row>
      <xdr:rowOff>254001</xdr:rowOff>
    </xdr:from>
    <xdr:to>
      <xdr:col>3</xdr:col>
      <xdr:colOff>964693</xdr:colOff>
      <xdr:row>569</xdr:row>
      <xdr:rowOff>254001</xdr:rowOff>
    </xdr:to>
    <xdr:pic>
      <xdr:nvPicPr>
        <xdr:cNvPr id="148" name="14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6547401"/>
          <a:ext cx="5079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570</xdr:row>
      <xdr:rowOff>254001</xdr:rowOff>
    </xdr:from>
    <xdr:to>
      <xdr:col>3</xdr:col>
      <xdr:colOff>583693</xdr:colOff>
      <xdr:row>570</xdr:row>
      <xdr:rowOff>254001</xdr:rowOff>
    </xdr:to>
    <xdr:pic>
      <xdr:nvPicPr>
        <xdr:cNvPr id="149" name="14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7242726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609600</xdr:colOff>
      <xdr:row>53</xdr:row>
      <xdr:rowOff>152400</xdr:rowOff>
    </xdr:from>
    <xdr:to>
      <xdr:col>17</xdr:col>
      <xdr:colOff>914400</xdr:colOff>
      <xdr:row>54</xdr:row>
      <xdr:rowOff>685800</xdr:rowOff>
    </xdr:to>
    <xdr:sp macro="" textlink="">
      <xdr:nvSpPr>
        <xdr:cNvPr id="150" name="149 Triángulo isósceles"/>
        <xdr:cNvSpPr/>
      </xdr:nvSpPr>
      <xdr:spPr>
        <a:xfrm>
          <a:off x="28146375" y="40481250"/>
          <a:ext cx="2019300" cy="12668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53</xdr:row>
      <xdr:rowOff>114300</xdr:rowOff>
    </xdr:from>
    <xdr:to>
      <xdr:col>19</xdr:col>
      <xdr:colOff>1219200</xdr:colOff>
      <xdr:row>54</xdr:row>
      <xdr:rowOff>609600</xdr:rowOff>
    </xdr:to>
    <xdr:sp macro="" textlink="">
      <xdr:nvSpPr>
        <xdr:cNvPr id="151" name="150 Rectángulo"/>
        <xdr:cNvSpPr/>
      </xdr:nvSpPr>
      <xdr:spPr>
        <a:xfrm>
          <a:off x="32413575" y="40443150"/>
          <a:ext cx="1743075" cy="12287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952500</xdr:colOff>
      <xdr:row>53</xdr:row>
      <xdr:rowOff>0</xdr:rowOff>
    </xdr:from>
    <xdr:to>
      <xdr:col>21</xdr:col>
      <xdr:colOff>838200</xdr:colOff>
      <xdr:row>54</xdr:row>
      <xdr:rowOff>571500</xdr:rowOff>
    </xdr:to>
    <xdr:sp macro="" textlink="">
      <xdr:nvSpPr>
        <xdr:cNvPr id="152" name="151 Elipse"/>
        <xdr:cNvSpPr/>
      </xdr:nvSpPr>
      <xdr:spPr>
        <a:xfrm>
          <a:off x="36556950" y="40328850"/>
          <a:ext cx="2047875" cy="13049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1104900</xdr:colOff>
      <xdr:row>156</xdr:row>
      <xdr:rowOff>76200</xdr:rowOff>
    </xdr:from>
    <xdr:to>
      <xdr:col>17</xdr:col>
      <xdr:colOff>1066800</xdr:colOff>
      <xdr:row>157</xdr:row>
      <xdr:rowOff>647700</xdr:rowOff>
    </xdr:to>
    <xdr:sp macro="" textlink="">
      <xdr:nvSpPr>
        <xdr:cNvPr id="153" name="152 Triángulo isósceles"/>
        <xdr:cNvSpPr/>
      </xdr:nvSpPr>
      <xdr:spPr>
        <a:xfrm>
          <a:off x="28641675" y="108861225"/>
          <a:ext cx="1676400" cy="12668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1219200</xdr:colOff>
      <xdr:row>156</xdr:row>
      <xdr:rowOff>114300</xdr:rowOff>
    </xdr:from>
    <xdr:to>
      <xdr:col>19</xdr:col>
      <xdr:colOff>800100</xdr:colOff>
      <xdr:row>157</xdr:row>
      <xdr:rowOff>533400</xdr:rowOff>
    </xdr:to>
    <xdr:sp macro="" textlink="">
      <xdr:nvSpPr>
        <xdr:cNvPr id="154" name="153 Rectángulo"/>
        <xdr:cNvSpPr/>
      </xdr:nvSpPr>
      <xdr:spPr>
        <a:xfrm>
          <a:off x="32184975" y="108899325"/>
          <a:ext cx="1552575" cy="11144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647700</xdr:colOff>
      <xdr:row>156</xdr:row>
      <xdr:rowOff>114300</xdr:rowOff>
    </xdr:from>
    <xdr:to>
      <xdr:col>21</xdr:col>
      <xdr:colOff>266700</xdr:colOff>
      <xdr:row>157</xdr:row>
      <xdr:rowOff>571500</xdr:rowOff>
    </xdr:to>
    <xdr:sp macro="" textlink="">
      <xdr:nvSpPr>
        <xdr:cNvPr id="155" name="154 Elipse"/>
        <xdr:cNvSpPr/>
      </xdr:nvSpPr>
      <xdr:spPr>
        <a:xfrm>
          <a:off x="36252150" y="108899325"/>
          <a:ext cx="1781175" cy="11525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1181100</xdr:colOff>
      <xdr:row>207</xdr:row>
      <xdr:rowOff>647700</xdr:rowOff>
    </xdr:from>
    <xdr:to>
      <xdr:col>17</xdr:col>
      <xdr:colOff>990600</xdr:colOff>
      <xdr:row>209</xdr:row>
      <xdr:rowOff>533400</xdr:rowOff>
    </xdr:to>
    <xdr:sp macro="" textlink="">
      <xdr:nvSpPr>
        <xdr:cNvPr id="156" name="155 Triángulo isósceles"/>
        <xdr:cNvSpPr/>
      </xdr:nvSpPr>
      <xdr:spPr>
        <a:xfrm>
          <a:off x="28717875" y="141170025"/>
          <a:ext cx="1524000" cy="127635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1295400</xdr:colOff>
      <xdr:row>208</xdr:row>
      <xdr:rowOff>38100</xdr:rowOff>
    </xdr:from>
    <xdr:to>
      <xdr:col>19</xdr:col>
      <xdr:colOff>838200</xdr:colOff>
      <xdr:row>209</xdr:row>
      <xdr:rowOff>647700</xdr:rowOff>
    </xdr:to>
    <xdr:sp macro="" textlink="">
      <xdr:nvSpPr>
        <xdr:cNvPr id="157" name="156 Rectángulo"/>
        <xdr:cNvSpPr/>
      </xdr:nvSpPr>
      <xdr:spPr>
        <a:xfrm>
          <a:off x="32261175" y="141255750"/>
          <a:ext cx="1514475" cy="13049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762000</xdr:colOff>
      <xdr:row>208</xdr:row>
      <xdr:rowOff>76200</xdr:rowOff>
    </xdr:from>
    <xdr:to>
      <xdr:col>21</xdr:col>
      <xdr:colOff>685800</xdr:colOff>
      <xdr:row>209</xdr:row>
      <xdr:rowOff>647700</xdr:rowOff>
    </xdr:to>
    <xdr:sp macro="" textlink="">
      <xdr:nvSpPr>
        <xdr:cNvPr id="158" name="157 Elipse"/>
        <xdr:cNvSpPr/>
      </xdr:nvSpPr>
      <xdr:spPr>
        <a:xfrm>
          <a:off x="36366450" y="141293850"/>
          <a:ext cx="2085975" cy="1266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1219200</xdr:colOff>
      <xdr:row>260</xdr:row>
      <xdr:rowOff>190500</xdr:rowOff>
    </xdr:from>
    <xdr:to>
      <xdr:col>17</xdr:col>
      <xdr:colOff>800100</xdr:colOff>
      <xdr:row>261</xdr:row>
      <xdr:rowOff>609600</xdr:rowOff>
    </xdr:to>
    <xdr:sp macro="" textlink="">
      <xdr:nvSpPr>
        <xdr:cNvPr id="159" name="158 Triángulo isósceles"/>
        <xdr:cNvSpPr/>
      </xdr:nvSpPr>
      <xdr:spPr>
        <a:xfrm>
          <a:off x="28755975" y="173859825"/>
          <a:ext cx="1295400" cy="11144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260</xdr:row>
      <xdr:rowOff>114300</xdr:rowOff>
    </xdr:from>
    <xdr:to>
      <xdr:col>19</xdr:col>
      <xdr:colOff>952500</xdr:colOff>
      <xdr:row>262</xdr:row>
      <xdr:rowOff>0</xdr:rowOff>
    </xdr:to>
    <xdr:sp macro="" textlink="">
      <xdr:nvSpPr>
        <xdr:cNvPr id="160" name="159 Rectángulo"/>
        <xdr:cNvSpPr/>
      </xdr:nvSpPr>
      <xdr:spPr>
        <a:xfrm>
          <a:off x="32413575" y="173783625"/>
          <a:ext cx="1476375" cy="12763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1219200</xdr:colOff>
      <xdr:row>259</xdr:row>
      <xdr:rowOff>609600</xdr:rowOff>
    </xdr:from>
    <xdr:to>
      <xdr:col>21</xdr:col>
      <xdr:colOff>723899</xdr:colOff>
      <xdr:row>262</xdr:row>
      <xdr:rowOff>44450</xdr:rowOff>
    </xdr:to>
    <xdr:sp macro="" textlink="">
      <xdr:nvSpPr>
        <xdr:cNvPr id="161" name="160 Elipse"/>
        <xdr:cNvSpPr/>
      </xdr:nvSpPr>
      <xdr:spPr>
        <a:xfrm>
          <a:off x="36823650" y="173583600"/>
          <a:ext cx="1666874" cy="1520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1181100</xdr:colOff>
      <xdr:row>312</xdr:row>
      <xdr:rowOff>38100</xdr:rowOff>
    </xdr:from>
    <xdr:to>
      <xdr:col>17</xdr:col>
      <xdr:colOff>990600</xdr:colOff>
      <xdr:row>313</xdr:row>
      <xdr:rowOff>666750</xdr:rowOff>
    </xdr:to>
    <xdr:sp macro="" textlink="">
      <xdr:nvSpPr>
        <xdr:cNvPr id="162" name="161 Triángulo isósceles"/>
        <xdr:cNvSpPr/>
      </xdr:nvSpPr>
      <xdr:spPr>
        <a:xfrm>
          <a:off x="28717875" y="206159100"/>
          <a:ext cx="1524000" cy="13239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1524000</xdr:colOff>
      <xdr:row>312</xdr:row>
      <xdr:rowOff>76200</xdr:rowOff>
    </xdr:from>
    <xdr:to>
      <xdr:col>19</xdr:col>
      <xdr:colOff>952500</xdr:colOff>
      <xdr:row>313</xdr:row>
      <xdr:rowOff>609600</xdr:rowOff>
    </xdr:to>
    <xdr:sp macro="" textlink="">
      <xdr:nvSpPr>
        <xdr:cNvPr id="163" name="162 Rectángulo"/>
        <xdr:cNvSpPr/>
      </xdr:nvSpPr>
      <xdr:spPr>
        <a:xfrm>
          <a:off x="32489775" y="206197200"/>
          <a:ext cx="1400175" cy="12287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1143000</xdr:colOff>
      <xdr:row>312</xdr:row>
      <xdr:rowOff>38100</xdr:rowOff>
    </xdr:from>
    <xdr:to>
      <xdr:col>21</xdr:col>
      <xdr:colOff>609600</xdr:colOff>
      <xdr:row>314</xdr:row>
      <xdr:rowOff>6350</xdr:rowOff>
    </xdr:to>
    <xdr:sp macro="" textlink="">
      <xdr:nvSpPr>
        <xdr:cNvPr id="164" name="163 Elipse"/>
        <xdr:cNvSpPr/>
      </xdr:nvSpPr>
      <xdr:spPr>
        <a:xfrm>
          <a:off x="36747450" y="206159100"/>
          <a:ext cx="1628775" cy="13589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1028700</xdr:colOff>
      <xdr:row>364</xdr:row>
      <xdr:rowOff>76200</xdr:rowOff>
    </xdr:from>
    <xdr:to>
      <xdr:col>17</xdr:col>
      <xdr:colOff>1028700</xdr:colOff>
      <xdr:row>365</xdr:row>
      <xdr:rowOff>514350</xdr:rowOff>
    </xdr:to>
    <xdr:sp macro="" textlink="">
      <xdr:nvSpPr>
        <xdr:cNvPr id="165" name="164 Triángulo isósceles"/>
        <xdr:cNvSpPr/>
      </xdr:nvSpPr>
      <xdr:spPr>
        <a:xfrm>
          <a:off x="28565475" y="238648875"/>
          <a:ext cx="1714500" cy="11334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1638300</xdr:colOff>
      <xdr:row>364</xdr:row>
      <xdr:rowOff>38100</xdr:rowOff>
    </xdr:from>
    <xdr:to>
      <xdr:col>19</xdr:col>
      <xdr:colOff>1143000</xdr:colOff>
      <xdr:row>365</xdr:row>
      <xdr:rowOff>612775</xdr:rowOff>
    </xdr:to>
    <xdr:sp macro="" textlink="">
      <xdr:nvSpPr>
        <xdr:cNvPr id="166" name="165 Rectángulo"/>
        <xdr:cNvSpPr/>
      </xdr:nvSpPr>
      <xdr:spPr>
        <a:xfrm>
          <a:off x="32604075" y="238610775"/>
          <a:ext cx="1476375" cy="12700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1447800</xdr:colOff>
      <xdr:row>364</xdr:row>
      <xdr:rowOff>76200</xdr:rowOff>
    </xdr:from>
    <xdr:to>
      <xdr:col>21</xdr:col>
      <xdr:colOff>914400</xdr:colOff>
      <xdr:row>366</xdr:row>
      <xdr:rowOff>0</xdr:rowOff>
    </xdr:to>
    <xdr:sp macro="" textlink="">
      <xdr:nvSpPr>
        <xdr:cNvPr id="167" name="166 Elipse"/>
        <xdr:cNvSpPr/>
      </xdr:nvSpPr>
      <xdr:spPr>
        <a:xfrm>
          <a:off x="37052250" y="238648875"/>
          <a:ext cx="1628775" cy="13144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990600</xdr:colOff>
      <xdr:row>416</xdr:row>
      <xdr:rowOff>114300</xdr:rowOff>
    </xdr:from>
    <xdr:to>
      <xdr:col>17</xdr:col>
      <xdr:colOff>876300</xdr:colOff>
      <xdr:row>417</xdr:row>
      <xdr:rowOff>552450</xdr:rowOff>
    </xdr:to>
    <xdr:sp macro="" textlink="">
      <xdr:nvSpPr>
        <xdr:cNvPr id="168" name="167 Triángulo isósceles"/>
        <xdr:cNvSpPr/>
      </xdr:nvSpPr>
      <xdr:spPr>
        <a:xfrm>
          <a:off x="28527375" y="271138650"/>
          <a:ext cx="1600200" cy="1133475"/>
        </a:xfrm>
        <a:prstGeom prst="triangle">
          <a:avLst>
            <a:gd name="adj" fmla="val 50000"/>
          </a:avLst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416</xdr:row>
      <xdr:rowOff>76200</xdr:rowOff>
    </xdr:from>
    <xdr:to>
      <xdr:col>19</xdr:col>
      <xdr:colOff>1104900</xdr:colOff>
      <xdr:row>418</xdr:row>
      <xdr:rowOff>3175</xdr:rowOff>
    </xdr:to>
    <xdr:sp macro="" textlink="">
      <xdr:nvSpPr>
        <xdr:cNvPr id="169" name="168 Rectángulo"/>
        <xdr:cNvSpPr/>
      </xdr:nvSpPr>
      <xdr:spPr>
        <a:xfrm>
          <a:off x="32413575" y="271100550"/>
          <a:ext cx="1628775" cy="13176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1447800</xdr:colOff>
      <xdr:row>415</xdr:row>
      <xdr:rowOff>647700</xdr:rowOff>
    </xdr:from>
    <xdr:to>
      <xdr:col>21</xdr:col>
      <xdr:colOff>762000</xdr:colOff>
      <xdr:row>418</xdr:row>
      <xdr:rowOff>6350</xdr:rowOff>
    </xdr:to>
    <xdr:sp macro="" textlink="">
      <xdr:nvSpPr>
        <xdr:cNvPr id="170" name="169 Elipse"/>
        <xdr:cNvSpPr/>
      </xdr:nvSpPr>
      <xdr:spPr>
        <a:xfrm>
          <a:off x="37052250" y="270976725"/>
          <a:ext cx="1476375" cy="14446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1028700</xdr:colOff>
      <xdr:row>468</xdr:row>
      <xdr:rowOff>152400</xdr:rowOff>
    </xdr:from>
    <xdr:to>
      <xdr:col>17</xdr:col>
      <xdr:colOff>1028700</xdr:colOff>
      <xdr:row>469</xdr:row>
      <xdr:rowOff>590550</xdr:rowOff>
    </xdr:to>
    <xdr:sp macro="" textlink="">
      <xdr:nvSpPr>
        <xdr:cNvPr id="171" name="170 Triángulo isósceles"/>
        <xdr:cNvSpPr/>
      </xdr:nvSpPr>
      <xdr:spPr>
        <a:xfrm>
          <a:off x="28565475" y="303628425"/>
          <a:ext cx="1714500" cy="11334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1409700</xdr:colOff>
      <xdr:row>468</xdr:row>
      <xdr:rowOff>114300</xdr:rowOff>
    </xdr:from>
    <xdr:to>
      <xdr:col>19</xdr:col>
      <xdr:colOff>1028700</xdr:colOff>
      <xdr:row>470</xdr:row>
      <xdr:rowOff>3175</xdr:rowOff>
    </xdr:to>
    <xdr:sp macro="" textlink="">
      <xdr:nvSpPr>
        <xdr:cNvPr id="172" name="171 Rectángulo"/>
        <xdr:cNvSpPr/>
      </xdr:nvSpPr>
      <xdr:spPr>
        <a:xfrm>
          <a:off x="32375475" y="303590325"/>
          <a:ext cx="1590675" cy="12795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1295400</xdr:colOff>
      <xdr:row>468</xdr:row>
      <xdr:rowOff>38100</xdr:rowOff>
    </xdr:from>
    <xdr:to>
      <xdr:col>21</xdr:col>
      <xdr:colOff>723900</xdr:colOff>
      <xdr:row>469</xdr:row>
      <xdr:rowOff>615950</xdr:rowOff>
    </xdr:to>
    <xdr:sp macro="" textlink="">
      <xdr:nvSpPr>
        <xdr:cNvPr id="173" name="172 Elipse"/>
        <xdr:cNvSpPr/>
      </xdr:nvSpPr>
      <xdr:spPr>
        <a:xfrm>
          <a:off x="36899850" y="303514125"/>
          <a:ext cx="1590675" cy="127317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1143000</xdr:colOff>
      <xdr:row>520</xdr:row>
      <xdr:rowOff>0</xdr:rowOff>
    </xdr:from>
    <xdr:to>
      <xdr:col>17</xdr:col>
      <xdr:colOff>723900</xdr:colOff>
      <xdr:row>521</xdr:row>
      <xdr:rowOff>533400</xdr:rowOff>
    </xdr:to>
    <xdr:sp macro="" textlink="">
      <xdr:nvSpPr>
        <xdr:cNvPr id="174" name="173 Triángulo isósceles"/>
        <xdr:cNvSpPr/>
      </xdr:nvSpPr>
      <xdr:spPr>
        <a:xfrm>
          <a:off x="28679775" y="335927700"/>
          <a:ext cx="1295400" cy="12287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1600200</xdr:colOff>
      <xdr:row>520</xdr:row>
      <xdr:rowOff>76200</xdr:rowOff>
    </xdr:from>
    <xdr:to>
      <xdr:col>19</xdr:col>
      <xdr:colOff>1524000</xdr:colOff>
      <xdr:row>521</xdr:row>
      <xdr:rowOff>612775</xdr:rowOff>
    </xdr:to>
    <xdr:sp macro="" textlink="">
      <xdr:nvSpPr>
        <xdr:cNvPr id="175" name="174 Rectángulo"/>
        <xdr:cNvSpPr/>
      </xdr:nvSpPr>
      <xdr:spPr>
        <a:xfrm>
          <a:off x="32565975" y="336003900"/>
          <a:ext cx="1895475" cy="12319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1066800</xdr:colOff>
      <xdr:row>519</xdr:row>
      <xdr:rowOff>609600</xdr:rowOff>
    </xdr:from>
    <xdr:to>
      <xdr:col>21</xdr:col>
      <xdr:colOff>876300</xdr:colOff>
      <xdr:row>521</xdr:row>
      <xdr:rowOff>654050</xdr:rowOff>
    </xdr:to>
    <xdr:sp macro="" textlink="">
      <xdr:nvSpPr>
        <xdr:cNvPr id="176" name="175 Elipse"/>
        <xdr:cNvSpPr/>
      </xdr:nvSpPr>
      <xdr:spPr>
        <a:xfrm>
          <a:off x="36671250" y="335841975"/>
          <a:ext cx="1971675" cy="14351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876300</xdr:colOff>
      <xdr:row>572</xdr:row>
      <xdr:rowOff>38100</xdr:rowOff>
    </xdr:from>
    <xdr:to>
      <xdr:col>17</xdr:col>
      <xdr:colOff>838200</xdr:colOff>
      <xdr:row>573</xdr:row>
      <xdr:rowOff>628650</xdr:rowOff>
    </xdr:to>
    <xdr:sp macro="" textlink="">
      <xdr:nvSpPr>
        <xdr:cNvPr id="177" name="176 Triángulo isósceles"/>
        <xdr:cNvSpPr/>
      </xdr:nvSpPr>
      <xdr:spPr>
        <a:xfrm>
          <a:off x="28413075" y="368417475"/>
          <a:ext cx="1676400" cy="12858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1562100</xdr:colOff>
      <xdr:row>572</xdr:row>
      <xdr:rowOff>38100</xdr:rowOff>
    </xdr:from>
    <xdr:to>
      <xdr:col>19</xdr:col>
      <xdr:colOff>1066800</xdr:colOff>
      <xdr:row>573</xdr:row>
      <xdr:rowOff>574675</xdr:rowOff>
    </xdr:to>
    <xdr:sp macro="" textlink="">
      <xdr:nvSpPr>
        <xdr:cNvPr id="178" name="177 Rectángulo"/>
        <xdr:cNvSpPr/>
      </xdr:nvSpPr>
      <xdr:spPr>
        <a:xfrm>
          <a:off x="32527875" y="368417475"/>
          <a:ext cx="1476375" cy="12319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1295400</xdr:colOff>
      <xdr:row>572</xdr:row>
      <xdr:rowOff>76200</xdr:rowOff>
    </xdr:from>
    <xdr:to>
      <xdr:col>21</xdr:col>
      <xdr:colOff>723900</xdr:colOff>
      <xdr:row>573</xdr:row>
      <xdr:rowOff>539750</xdr:rowOff>
    </xdr:to>
    <xdr:sp macro="" textlink="">
      <xdr:nvSpPr>
        <xdr:cNvPr id="179" name="178 Elipse"/>
        <xdr:cNvSpPr/>
      </xdr:nvSpPr>
      <xdr:spPr>
        <a:xfrm>
          <a:off x="36899850" y="368455575"/>
          <a:ext cx="1590675" cy="115887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1</xdr:col>
      <xdr:colOff>190501</xdr:colOff>
      <xdr:row>310</xdr:row>
      <xdr:rowOff>254001</xdr:rowOff>
    </xdr:from>
    <xdr:to>
      <xdr:col>3</xdr:col>
      <xdr:colOff>583693</xdr:colOff>
      <xdr:row>310</xdr:row>
      <xdr:rowOff>260604</xdr:rowOff>
    </xdr:to>
    <xdr:pic>
      <xdr:nvPicPr>
        <xdr:cNvPr id="180" name="17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843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309</xdr:row>
      <xdr:rowOff>254001</xdr:rowOff>
    </xdr:from>
    <xdr:to>
      <xdr:col>3</xdr:col>
      <xdr:colOff>964693</xdr:colOff>
      <xdr:row>309</xdr:row>
      <xdr:rowOff>260604</xdr:rowOff>
    </xdr:to>
    <xdr:pic>
      <xdr:nvPicPr>
        <xdr:cNvPr id="181" name="18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2890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3</xdr:col>
      <xdr:colOff>583693</xdr:colOff>
      <xdr:row>310</xdr:row>
      <xdr:rowOff>260604</xdr:rowOff>
    </xdr:to>
    <xdr:pic>
      <xdr:nvPicPr>
        <xdr:cNvPr id="182" name="18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843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3</xdr:col>
      <xdr:colOff>583693</xdr:colOff>
      <xdr:row>258</xdr:row>
      <xdr:rowOff>260604</xdr:rowOff>
    </xdr:to>
    <xdr:pic>
      <xdr:nvPicPr>
        <xdr:cNvPr id="183" name="18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3</xdr:col>
      <xdr:colOff>964693</xdr:colOff>
      <xdr:row>257</xdr:row>
      <xdr:rowOff>260604</xdr:rowOff>
    </xdr:to>
    <xdr:pic>
      <xdr:nvPicPr>
        <xdr:cNvPr id="184" name="18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373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3</xdr:col>
      <xdr:colOff>583693</xdr:colOff>
      <xdr:row>258</xdr:row>
      <xdr:rowOff>260604</xdr:rowOff>
    </xdr:to>
    <xdr:pic>
      <xdr:nvPicPr>
        <xdr:cNvPr id="185" name="18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3</xdr:col>
      <xdr:colOff>583693</xdr:colOff>
      <xdr:row>258</xdr:row>
      <xdr:rowOff>260604</xdr:rowOff>
    </xdr:to>
    <xdr:pic>
      <xdr:nvPicPr>
        <xdr:cNvPr id="186" name="18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3</xdr:col>
      <xdr:colOff>964693</xdr:colOff>
      <xdr:row>257</xdr:row>
      <xdr:rowOff>260604</xdr:rowOff>
    </xdr:to>
    <xdr:pic>
      <xdr:nvPicPr>
        <xdr:cNvPr id="187" name="18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373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3</xdr:col>
      <xdr:colOff>583693</xdr:colOff>
      <xdr:row>258</xdr:row>
      <xdr:rowOff>260604</xdr:rowOff>
    </xdr:to>
    <xdr:pic>
      <xdr:nvPicPr>
        <xdr:cNvPr id="188" name="18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3</xdr:col>
      <xdr:colOff>583693</xdr:colOff>
      <xdr:row>206</xdr:row>
      <xdr:rowOff>260604</xdr:rowOff>
    </xdr:to>
    <xdr:pic>
      <xdr:nvPicPr>
        <xdr:cNvPr id="189" name="18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3</xdr:col>
      <xdr:colOff>964693</xdr:colOff>
      <xdr:row>205</xdr:row>
      <xdr:rowOff>260604</xdr:rowOff>
    </xdr:to>
    <xdr:pic>
      <xdr:nvPicPr>
        <xdr:cNvPr id="190" name="18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856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3</xdr:col>
      <xdr:colOff>583693</xdr:colOff>
      <xdr:row>206</xdr:row>
      <xdr:rowOff>260604</xdr:rowOff>
    </xdr:to>
    <xdr:pic>
      <xdr:nvPicPr>
        <xdr:cNvPr id="191" name="19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3</xdr:col>
      <xdr:colOff>583693</xdr:colOff>
      <xdr:row>206</xdr:row>
      <xdr:rowOff>260604</xdr:rowOff>
    </xdr:to>
    <xdr:pic>
      <xdr:nvPicPr>
        <xdr:cNvPr id="192" name="19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3</xdr:col>
      <xdr:colOff>964693</xdr:colOff>
      <xdr:row>205</xdr:row>
      <xdr:rowOff>260604</xdr:rowOff>
    </xdr:to>
    <xdr:pic>
      <xdr:nvPicPr>
        <xdr:cNvPr id="193" name="19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856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3</xdr:col>
      <xdr:colOff>583693</xdr:colOff>
      <xdr:row>206</xdr:row>
      <xdr:rowOff>260604</xdr:rowOff>
    </xdr:to>
    <xdr:pic>
      <xdr:nvPicPr>
        <xdr:cNvPr id="194" name="19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3</xdr:col>
      <xdr:colOff>583693</xdr:colOff>
      <xdr:row>206</xdr:row>
      <xdr:rowOff>260604</xdr:rowOff>
    </xdr:to>
    <xdr:pic>
      <xdr:nvPicPr>
        <xdr:cNvPr id="195" name="19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3</xdr:col>
      <xdr:colOff>964693</xdr:colOff>
      <xdr:row>205</xdr:row>
      <xdr:rowOff>260604</xdr:rowOff>
    </xdr:to>
    <xdr:pic>
      <xdr:nvPicPr>
        <xdr:cNvPr id="196" name="19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856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3</xdr:col>
      <xdr:colOff>583693</xdr:colOff>
      <xdr:row>206</xdr:row>
      <xdr:rowOff>260604</xdr:rowOff>
    </xdr:to>
    <xdr:pic>
      <xdr:nvPicPr>
        <xdr:cNvPr id="197" name="19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3</xdr:col>
      <xdr:colOff>583693</xdr:colOff>
      <xdr:row>154</xdr:row>
      <xdr:rowOff>260604</xdr:rowOff>
    </xdr:to>
    <xdr:pic>
      <xdr:nvPicPr>
        <xdr:cNvPr id="198" name="19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3</xdr:col>
      <xdr:colOff>964693</xdr:colOff>
      <xdr:row>153</xdr:row>
      <xdr:rowOff>260604</xdr:rowOff>
    </xdr:to>
    <xdr:pic>
      <xdr:nvPicPr>
        <xdr:cNvPr id="199" name="19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3</xdr:col>
      <xdr:colOff>583693</xdr:colOff>
      <xdr:row>154</xdr:row>
      <xdr:rowOff>260604</xdr:rowOff>
    </xdr:to>
    <xdr:pic>
      <xdr:nvPicPr>
        <xdr:cNvPr id="200" name="19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3</xdr:col>
      <xdr:colOff>583693</xdr:colOff>
      <xdr:row>154</xdr:row>
      <xdr:rowOff>260604</xdr:rowOff>
    </xdr:to>
    <xdr:pic>
      <xdr:nvPicPr>
        <xdr:cNvPr id="201" name="20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3</xdr:col>
      <xdr:colOff>964693</xdr:colOff>
      <xdr:row>153</xdr:row>
      <xdr:rowOff>260604</xdr:rowOff>
    </xdr:to>
    <xdr:pic>
      <xdr:nvPicPr>
        <xdr:cNvPr id="202" name="20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3</xdr:col>
      <xdr:colOff>583693</xdr:colOff>
      <xdr:row>154</xdr:row>
      <xdr:rowOff>260604</xdr:rowOff>
    </xdr:to>
    <xdr:pic>
      <xdr:nvPicPr>
        <xdr:cNvPr id="203" name="20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3</xdr:col>
      <xdr:colOff>583693</xdr:colOff>
      <xdr:row>154</xdr:row>
      <xdr:rowOff>260604</xdr:rowOff>
    </xdr:to>
    <xdr:pic>
      <xdr:nvPicPr>
        <xdr:cNvPr id="204" name="20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3</xdr:col>
      <xdr:colOff>964693</xdr:colOff>
      <xdr:row>153</xdr:row>
      <xdr:rowOff>260604</xdr:rowOff>
    </xdr:to>
    <xdr:pic>
      <xdr:nvPicPr>
        <xdr:cNvPr id="205" name="20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3</xdr:col>
      <xdr:colOff>583693</xdr:colOff>
      <xdr:row>154</xdr:row>
      <xdr:rowOff>260604</xdr:rowOff>
    </xdr:to>
    <xdr:pic>
      <xdr:nvPicPr>
        <xdr:cNvPr id="206" name="20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3</xdr:col>
      <xdr:colOff>583693</xdr:colOff>
      <xdr:row>154</xdr:row>
      <xdr:rowOff>260604</xdr:rowOff>
    </xdr:to>
    <xdr:pic>
      <xdr:nvPicPr>
        <xdr:cNvPr id="207" name="20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3</xdr:col>
      <xdr:colOff>964693</xdr:colOff>
      <xdr:row>153</xdr:row>
      <xdr:rowOff>260604</xdr:rowOff>
    </xdr:to>
    <xdr:pic>
      <xdr:nvPicPr>
        <xdr:cNvPr id="208" name="20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3</xdr:col>
      <xdr:colOff>583693</xdr:colOff>
      <xdr:row>154</xdr:row>
      <xdr:rowOff>260604</xdr:rowOff>
    </xdr:to>
    <xdr:pic>
      <xdr:nvPicPr>
        <xdr:cNvPr id="209" name="20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3</xdr:col>
      <xdr:colOff>583693</xdr:colOff>
      <xdr:row>414</xdr:row>
      <xdr:rowOff>260604</xdr:rowOff>
    </xdr:to>
    <xdr:pic>
      <xdr:nvPicPr>
        <xdr:cNvPr id="210" name="20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877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413</xdr:row>
      <xdr:rowOff>254001</xdr:rowOff>
    </xdr:from>
    <xdr:to>
      <xdr:col>3</xdr:col>
      <xdr:colOff>964693</xdr:colOff>
      <xdr:row>413</xdr:row>
      <xdr:rowOff>260604</xdr:rowOff>
    </xdr:to>
    <xdr:pic>
      <xdr:nvPicPr>
        <xdr:cNvPr id="211" name="21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1923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3</xdr:col>
      <xdr:colOff>583693</xdr:colOff>
      <xdr:row>414</xdr:row>
      <xdr:rowOff>260604</xdr:rowOff>
    </xdr:to>
    <xdr:pic>
      <xdr:nvPicPr>
        <xdr:cNvPr id="212" name="21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877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3</xdr:col>
      <xdr:colOff>583693</xdr:colOff>
      <xdr:row>518</xdr:row>
      <xdr:rowOff>260604</xdr:rowOff>
    </xdr:to>
    <xdr:pic>
      <xdr:nvPicPr>
        <xdr:cNvPr id="213" name="21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910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3</xdr:col>
      <xdr:colOff>964693</xdr:colOff>
      <xdr:row>517</xdr:row>
      <xdr:rowOff>260604</xdr:rowOff>
    </xdr:to>
    <xdr:pic>
      <xdr:nvPicPr>
        <xdr:cNvPr id="214" name="21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0957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3</xdr:col>
      <xdr:colOff>583693</xdr:colOff>
      <xdr:row>518</xdr:row>
      <xdr:rowOff>260604</xdr:rowOff>
    </xdr:to>
    <xdr:pic>
      <xdr:nvPicPr>
        <xdr:cNvPr id="215" name="21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910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0</xdr:row>
      <xdr:rowOff>254001</xdr:rowOff>
    </xdr:from>
    <xdr:to>
      <xdr:col>2</xdr:col>
      <xdr:colOff>1183768</xdr:colOff>
      <xdr:row>0</xdr:row>
      <xdr:rowOff>260604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540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838201</xdr:colOff>
      <xdr:row>2</xdr:row>
      <xdr:rowOff>114300</xdr:rowOff>
    </xdr:from>
    <xdr:to>
      <xdr:col>17</xdr:col>
      <xdr:colOff>838200</xdr:colOff>
      <xdr:row>3</xdr:row>
      <xdr:rowOff>495300</xdr:rowOff>
    </xdr:to>
    <xdr:sp macro="" textlink="">
      <xdr:nvSpPr>
        <xdr:cNvPr id="3" name="2 Triángulo isósceles"/>
        <xdr:cNvSpPr/>
      </xdr:nvSpPr>
      <xdr:spPr>
        <a:xfrm>
          <a:off x="26403301" y="1504950"/>
          <a:ext cx="1714499" cy="10763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20</xdr:col>
      <xdr:colOff>1028701</xdr:colOff>
      <xdr:row>2</xdr:row>
      <xdr:rowOff>114300</xdr:rowOff>
    </xdr:from>
    <xdr:to>
      <xdr:col>21</xdr:col>
      <xdr:colOff>647700</xdr:colOff>
      <xdr:row>3</xdr:row>
      <xdr:rowOff>571500</xdr:rowOff>
    </xdr:to>
    <xdr:sp macro="" textlink="">
      <xdr:nvSpPr>
        <xdr:cNvPr id="4" name="3 Elipse"/>
        <xdr:cNvSpPr/>
      </xdr:nvSpPr>
      <xdr:spPr>
        <a:xfrm>
          <a:off x="34661476" y="1504950"/>
          <a:ext cx="1781174" cy="11525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18</xdr:col>
      <xdr:colOff>1295400</xdr:colOff>
      <xdr:row>2</xdr:row>
      <xdr:rowOff>152400</xdr:rowOff>
    </xdr:from>
    <xdr:to>
      <xdr:col>19</xdr:col>
      <xdr:colOff>1028700</xdr:colOff>
      <xdr:row>3</xdr:row>
      <xdr:rowOff>571500</xdr:rowOff>
    </xdr:to>
    <xdr:sp macro="" textlink="">
      <xdr:nvSpPr>
        <xdr:cNvPr id="5" name="4 Rectángulo"/>
        <xdr:cNvSpPr/>
      </xdr:nvSpPr>
      <xdr:spPr>
        <a:xfrm>
          <a:off x="30289500" y="1543050"/>
          <a:ext cx="1704975" cy="11144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 editAs="oneCell">
    <xdr:from>
      <xdr:col>1</xdr:col>
      <xdr:colOff>190501</xdr:colOff>
      <xdr:row>51</xdr:row>
      <xdr:rowOff>254001</xdr:rowOff>
    </xdr:from>
    <xdr:to>
      <xdr:col>2</xdr:col>
      <xdr:colOff>1002793</xdr:colOff>
      <xdr:row>51</xdr:row>
      <xdr:rowOff>260604</xdr:rowOff>
    </xdr:to>
    <xdr:pic>
      <xdr:nvPicPr>
        <xdr:cNvPr id="6" name="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919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</xdr:row>
      <xdr:rowOff>254001</xdr:rowOff>
    </xdr:from>
    <xdr:to>
      <xdr:col>2</xdr:col>
      <xdr:colOff>1002793</xdr:colOff>
      <xdr:row>1</xdr:row>
      <xdr:rowOff>260604</xdr:rowOff>
    </xdr:to>
    <xdr:pic>
      <xdr:nvPicPr>
        <xdr:cNvPr id="7" name="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493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102</xdr:row>
      <xdr:rowOff>254001</xdr:rowOff>
    </xdr:from>
    <xdr:to>
      <xdr:col>2</xdr:col>
      <xdr:colOff>1002793</xdr:colOff>
      <xdr:row>102</xdr:row>
      <xdr:rowOff>254001</xdr:rowOff>
    </xdr:to>
    <xdr:pic>
      <xdr:nvPicPr>
        <xdr:cNvPr id="8" name="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1510526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1028700</xdr:colOff>
      <xdr:row>104</xdr:row>
      <xdr:rowOff>76200</xdr:rowOff>
    </xdr:from>
    <xdr:to>
      <xdr:col>17</xdr:col>
      <xdr:colOff>838200</xdr:colOff>
      <xdr:row>105</xdr:row>
      <xdr:rowOff>609600</xdr:rowOff>
    </xdr:to>
    <xdr:sp macro="" textlink="">
      <xdr:nvSpPr>
        <xdr:cNvPr id="9" name="8 Triángulo isósceles"/>
        <xdr:cNvSpPr/>
      </xdr:nvSpPr>
      <xdr:spPr>
        <a:xfrm>
          <a:off x="26593800" y="72723375"/>
          <a:ext cx="1524000" cy="12287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104</xdr:row>
      <xdr:rowOff>114300</xdr:rowOff>
    </xdr:from>
    <xdr:to>
      <xdr:col>19</xdr:col>
      <xdr:colOff>1066800</xdr:colOff>
      <xdr:row>105</xdr:row>
      <xdr:rowOff>609600</xdr:rowOff>
    </xdr:to>
    <xdr:sp macro="" textlink="">
      <xdr:nvSpPr>
        <xdr:cNvPr id="10" name="9 Rectángulo"/>
        <xdr:cNvSpPr/>
      </xdr:nvSpPr>
      <xdr:spPr>
        <a:xfrm>
          <a:off x="30441900" y="72761475"/>
          <a:ext cx="1590675" cy="11906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1028700</xdr:colOff>
      <xdr:row>104</xdr:row>
      <xdr:rowOff>0</xdr:rowOff>
    </xdr:from>
    <xdr:to>
      <xdr:col>21</xdr:col>
      <xdr:colOff>876300</xdr:colOff>
      <xdr:row>105</xdr:row>
      <xdr:rowOff>571500</xdr:rowOff>
    </xdr:to>
    <xdr:sp macro="" textlink="">
      <xdr:nvSpPr>
        <xdr:cNvPr id="11" name="10 Elipse"/>
        <xdr:cNvSpPr/>
      </xdr:nvSpPr>
      <xdr:spPr>
        <a:xfrm>
          <a:off x="34661475" y="72647175"/>
          <a:ext cx="2009775" cy="1266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" name="1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3" name="1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4" name="1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15" name="1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843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50</xdr:row>
      <xdr:rowOff>254001</xdr:rowOff>
    </xdr:from>
    <xdr:to>
      <xdr:col>2</xdr:col>
      <xdr:colOff>1183768</xdr:colOff>
      <xdr:row>50</xdr:row>
      <xdr:rowOff>260604</xdr:rowOff>
    </xdr:to>
    <xdr:pic>
      <xdr:nvPicPr>
        <xdr:cNvPr id="16" name="1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84968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</xdr:row>
      <xdr:rowOff>254001</xdr:rowOff>
    </xdr:from>
    <xdr:to>
      <xdr:col>2</xdr:col>
      <xdr:colOff>1002793</xdr:colOff>
      <xdr:row>51</xdr:row>
      <xdr:rowOff>260604</xdr:rowOff>
    </xdr:to>
    <xdr:pic>
      <xdr:nvPicPr>
        <xdr:cNvPr id="17" name="1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91922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101</xdr:row>
      <xdr:rowOff>254001</xdr:rowOff>
    </xdr:from>
    <xdr:to>
      <xdr:col>2</xdr:col>
      <xdr:colOff>1183768</xdr:colOff>
      <xdr:row>101</xdr:row>
      <xdr:rowOff>260604</xdr:rowOff>
    </xdr:to>
    <xdr:pic>
      <xdr:nvPicPr>
        <xdr:cNvPr id="18" name="1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08152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102</xdr:row>
      <xdr:rowOff>254001</xdr:rowOff>
    </xdr:from>
    <xdr:to>
      <xdr:col>2</xdr:col>
      <xdr:colOff>1002793</xdr:colOff>
      <xdr:row>102</xdr:row>
      <xdr:rowOff>254001</xdr:rowOff>
    </xdr:to>
    <xdr:pic>
      <xdr:nvPicPr>
        <xdr:cNvPr id="19" name="1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71510526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20" name="1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21" name="2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22" name="2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856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23" name="2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24" name="2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373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25" name="2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309</xdr:row>
      <xdr:rowOff>254001</xdr:rowOff>
    </xdr:from>
    <xdr:to>
      <xdr:col>2</xdr:col>
      <xdr:colOff>1183768</xdr:colOff>
      <xdr:row>309</xdr:row>
      <xdr:rowOff>260604</xdr:rowOff>
    </xdr:to>
    <xdr:pic>
      <xdr:nvPicPr>
        <xdr:cNvPr id="26" name="2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2890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27" name="2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843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362</xdr:row>
      <xdr:rowOff>254001</xdr:rowOff>
    </xdr:from>
    <xdr:to>
      <xdr:col>2</xdr:col>
      <xdr:colOff>1002793</xdr:colOff>
      <xdr:row>362</xdr:row>
      <xdr:rowOff>260604</xdr:rowOff>
    </xdr:to>
    <xdr:pic>
      <xdr:nvPicPr>
        <xdr:cNvPr id="28" name="2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74360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361</xdr:row>
      <xdr:rowOff>254001</xdr:rowOff>
    </xdr:from>
    <xdr:to>
      <xdr:col>2</xdr:col>
      <xdr:colOff>1183768</xdr:colOff>
      <xdr:row>361</xdr:row>
      <xdr:rowOff>260604</xdr:rowOff>
    </xdr:to>
    <xdr:pic>
      <xdr:nvPicPr>
        <xdr:cNvPr id="29" name="2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674070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362</xdr:row>
      <xdr:rowOff>254001</xdr:rowOff>
    </xdr:from>
    <xdr:to>
      <xdr:col>2</xdr:col>
      <xdr:colOff>1002793</xdr:colOff>
      <xdr:row>362</xdr:row>
      <xdr:rowOff>260604</xdr:rowOff>
    </xdr:to>
    <xdr:pic>
      <xdr:nvPicPr>
        <xdr:cNvPr id="30" name="2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3743602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31" name="3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877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413</xdr:row>
      <xdr:rowOff>254001</xdr:rowOff>
    </xdr:from>
    <xdr:to>
      <xdr:col>2</xdr:col>
      <xdr:colOff>1183768</xdr:colOff>
      <xdr:row>413</xdr:row>
      <xdr:rowOff>260604</xdr:rowOff>
    </xdr:to>
    <xdr:pic>
      <xdr:nvPicPr>
        <xdr:cNvPr id="32" name="3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1923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33" name="3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877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466</xdr:row>
      <xdr:rowOff>254001</xdr:rowOff>
    </xdr:from>
    <xdr:to>
      <xdr:col>2</xdr:col>
      <xdr:colOff>1002793</xdr:colOff>
      <xdr:row>466</xdr:row>
      <xdr:rowOff>260604</xdr:rowOff>
    </xdr:to>
    <xdr:pic>
      <xdr:nvPicPr>
        <xdr:cNvPr id="34" name="3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2339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465</xdr:row>
      <xdr:rowOff>254001</xdr:rowOff>
    </xdr:from>
    <xdr:to>
      <xdr:col>2</xdr:col>
      <xdr:colOff>1183768</xdr:colOff>
      <xdr:row>465</xdr:row>
      <xdr:rowOff>260604</xdr:rowOff>
    </xdr:to>
    <xdr:pic>
      <xdr:nvPicPr>
        <xdr:cNvPr id="35" name="3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1644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466</xdr:row>
      <xdr:rowOff>254001</xdr:rowOff>
    </xdr:from>
    <xdr:to>
      <xdr:col>2</xdr:col>
      <xdr:colOff>1002793</xdr:colOff>
      <xdr:row>466</xdr:row>
      <xdr:rowOff>260604</xdr:rowOff>
    </xdr:to>
    <xdr:pic>
      <xdr:nvPicPr>
        <xdr:cNvPr id="36" name="3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02339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37" name="3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910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38" name="3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0957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39" name="3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910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570</xdr:row>
      <xdr:rowOff>254001</xdr:rowOff>
    </xdr:from>
    <xdr:to>
      <xdr:col>2</xdr:col>
      <xdr:colOff>1002793</xdr:colOff>
      <xdr:row>570</xdr:row>
      <xdr:rowOff>254001</xdr:rowOff>
    </xdr:to>
    <xdr:pic>
      <xdr:nvPicPr>
        <xdr:cNvPr id="40" name="3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7242726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569</xdr:row>
      <xdr:rowOff>254001</xdr:rowOff>
    </xdr:from>
    <xdr:to>
      <xdr:col>2</xdr:col>
      <xdr:colOff>1183768</xdr:colOff>
      <xdr:row>569</xdr:row>
      <xdr:rowOff>254001</xdr:rowOff>
    </xdr:to>
    <xdr:pic>
      <xdr:nvPicPr>
        <xdr:cNvPr id="41" name="4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6547401"/>
          <a:ext cx="5079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570</xdr:row>
      <xdr:rowOff>254001</xdr:rowOff>
    </xdr:from>
    <xdr:to>
      <xdr:col>2</xdr:col>
      <xdr:colOff>1002793</xdr:colOff>
      <xdr:row>570</xdr:row>
      <xdr:rowOff>254001</xdr:rowOff>
    </xdr:to>
    <xdr:pic>
      <xdr:nvPicPr>
        <xdr:cNvPr id="42" name="4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7242726"/>
          <a:ext cx="46984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609600</xdr:colOff>
      <xdr:row>53</xdr:row>
      <xdr:rowOff>152400</xdr:rowOff>
    </xdr:from>
    <xdr:to>
      <xdr:col>17</xdr:col>
      <xdr:colOff>914400</xdr:colOff>
      <xdr:row>54</xdr:row>
      <xdr:rowOff>685800</xdr:rowOff>
    </xdr:to>
    <xdr:sp macro="" textlink="">
      <xdr:nvSpPr>
        <xdr:cNvPr id="43" name="42 Triángulo isósceles"/>
        <xdr:cNvSpPr/>
      </xdr:nvSpPr>
      <xdr:spPr>
        <a:xfrm>
          <a:off x="26174700" y="40481250"/>
          <a:ext cx="2019300" cy="12668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53</xdr:row>
      <xdr:rowOff>114300</xdr:rowOff>
    </xdr:from>
    <xdr:to>
      <xdr:col>19</xdr:col>
      <xdr:colOff>1219200</xdr:colOff>
      <xdr:row>54</xdr:row>
      <xdr:rowOff>609600</xdr:rowOff>
    </xdr:to>
    <xdr:sp macro="" textlink="">
      <xdr:nvSpPr>
        <xdr:cNvPr id="44" name="43 Rectángulo"/>
        <xdr:cNvSpPr/>
      </xdr:nvSpPr>
      <xdr:spPr>
        <a:xfrm>
          <a:off x="30441900" y="40443150"/>
          <a:ext cx="1743075" cy="12287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952500</xdr:colOff>
      <xdr:row>53</xdr:row>
      <xdr:rowOff>0</xdr:rowOff>
    </xdr:from>
    <xdr:to>
      <xdr:col>21</xdr:col>
      <xdr:colOff>838200</xdr:colOff>
      <xdr:row>54</xdr:row>
      <xdr:rowOff>571500</xdr:rowOff>
    </xdr:to>
    <xdr:sp macro="" textlink="">
      <xdr:nvSpPr>
        <xdr:cNvPr id="45" name="44 Elipse"/>
        <xdr:cNvSpPr/>
      </xdr:nvSpPr>
      <xdr:spPr>
        <a:xfrm>
          <a:off x="34585275" y="40328850"/>
          <a:ext cx="2047875" cy="13049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1104900</xdr:colOff>
      <xdr:row>156</xdr:row>
      <xdr:rowOff>76200</xdr:rowOff>
    </xdr:from>
    <xdr:to>
      <xdr:col>17</xdr:col>
      <xdr:colOff>1066800</xdr:colOff>
      <xdr:row>157</xdr:row>
      <xdr:rowOff>647700</xdr:rowOff>
    </xdr:to>
    <xdr:sp macro="" textlink="">
      <xdr:nvSpPr>
        <xdr:cNvPr id="46" name="45 Triángulo isósceles"/>
        <xdr:cNvSpPr/>
      </xdr:nvSpPr>
      <xdr:spPr>
        <a:xfrm>
          <a:off x="26670000" y="108861225"/>
          <a:ext cx="1676400" cy="12668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1219200</xdr:colOff>
      <xdr:row>156</xdr:row>
      <xdr:rowOff>114300</xdr:rowOff>
    </xdr:from>
    <xdr:to>
      <xdr:col>19</xdr:col>
      <xdr:colOff>800100</xdr:colOff>
      <xdr:row>157</xdr:row>
      <xdr:rowOff>533400</xdr:rowOff>
    </xdr:to>
    <xdr:sp macro="" textlink="">
      <xdr:nvSpPr>
        <xdr:cNvPr id="47" name="46 Rectángulo"/>
        <xdr:cNvSpPr/>
      </xdr:nvSpPr>
      <xdr:spPr>
        <a:xfrm>
          <a:off x="30213300" y="108899325"/>
          <a:ext cx="1552575" cy="11144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647700</xdr:colOff>
      <xdr:row>156</xdr:row>
      <xdr:rowOff>114300</xdr:rowOff>
    </xdr:from>
    <xdr:to>
      <xdr:col>21</xdr:col>
      <xdr:colOff>266700</xdr:colOff>
      <xdr:row>157</xdr:row>
      <xdr:rowOff>571500</xdr:rowOff>
    </xdr:to>
    <xdr:sp macro="" textlink="">
      <xdr:nvSpPr>
        <xdr:cNvPr id="48" name="47 Elipse"/>
        <xdr:cNvSpPr/>
      </xdr:nvSpPr>
      <xdr:spPr>
        <a:xfrm>
          <a:off x="34280475" y="108899325"/>
          <a:ext cx="1781175" cy="11525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1181100</xdr:colOff>
      <xdr:row>207</xdr:row>
      <xdr:rowOff>647700</xdr:rowOff>
    </xdr:from>
    <xdr:to>
      <xdr:col>17</xdr:col>
      <xdr:colOff>990600</xdr:colOff>
      <xdr:row>209</xdr:row>
      <xdr:rowOff>533400</xdr:rowOff>
    </xdr:to>
    <xdr:sp macro="" textlink="">
      <xdr:nvSpPr>
        <xdr:cNvPr id="49" name="48 Triángulo isósceles"/>
        <xdr:cNvSpPr/>
      </xdr:nvSpPr>
      <xdr:spPr>
        <a:xfrm>
          <a:off x="26746200" y="141170025"/>
          <a:ext cx="1524000" cy="127635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1295400</xdr:colOff>
      <xdr:row>208</xdr:row>
      <xdr:rowOff>38100</xdr:rowOff>
    </xdr:from>
    <xdr:to>
      <xdr:col>19</xdr:col>
      <xdr:colOff>838200</xdr:colOff>
      <xdr:row>209</xdr:row>
      <xdr:rowOff>647700</xdr:rowOff>
    </xdr:to>
    <xdr:sp macro="" textlink="">
      <xdr:nvSpPr>
        <xdr:cNvPr id="50" name="49 Rectángulo"/>
        <xdr:cNvSpPr/>
      </xdr:nvSpPr>
      <xdr:spPr>
        <a:xfrm>
          <a:off x="30289500" y="141255750"/>
          <a:ext cx="1514475" cy="13049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762000</xdr:colOff>
      <xdr:row>208</xdr:row>
      <xdr:rowOff>76200</xdr:rowOff>
    </xdr:from>
    <xdr:to>
      <xdr:col>21</xdr:col>
      <xdr:colOff>685800</xdr:colOff>
      <xdr:row>209</xdr:row>
      <xdr:rowOff>647700</xdr:rowOff>
    </xdr:to>
    <xdr:sp macro="" textlink="">
      <xdr:nvSpPr>
        <xdr:cNvPr id="51" name="50 Elipse"/>
        <xdr:cNvSpPr/>
      </xdr:nvSpPr>
      <xdr:spPr>
        <a:xfrm>
          <a:off x="34394775" y="141293850"/>
          <a:ext cx="2085975" cy="1266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1219200</xdr:colOff>
      <xdr:row>260</xdr:row>
      <xdr:rowOff>190500</xdr:rowOff>
    </xdr:from>
    <xdr:to>
      <xdr:col>17</xdr:col>
      <xdr:colOff>800100</xdr:colOff>
      <xdr:row>261</xdr:row>
      <xdr:rowOff>609600</xdr:rowOff>
    </xdr:to>
    <xdr:sp macro="" textlink="">
      <xdr:nvSpPr>
        <xdr:cNvPr id="52" name="51 Triángulo isósceles"/>
        <xdr:cNvSpPr/>
      </xdr:nvSpPr>
      <xdr:spPr>
        <a:xfrm>
          <a:off x="26784300" y="173859825"/>
          <a:ext cx="1295400" cy="11144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260</xdr:row>
      <xdr:rowOff>114300</xdr:rowOff>
    </xdr:from>
    <xdr:to>
      <xdr:col>19</xdr:col>
      <xdr:colOff>952500</xdr:colOff>
      <xdr:row>262</xdr:row>
      <xdr:rowOff>0</xdr:rowOff>
    </xdr:to>
    <xdr:sp macro="" textlink="">
      <xdr:nvSpPr>
        <xdr:cNvPr id="53" name="52 Rectángulo"/>
        <xdr:cNvSpPr/>
      </xdr:nvSpPr>
      <xdr:spPr>
        <a:xfrm>
          <a:off x="30441900" y="173783625"/>
          <a:ext cx="1476375" cy="12763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1219200</xdr:colOff>
      <xdr:row>259</xdr:row>
      <xdr:rowOff>609600</xdr:rowOff>
    </xdr:from>
    <xdr:to>
      <xdr:col>21</xdr:col>
      <xdr:colOff>723899</xdr:colOff>
      <xdr:row>262</xdr:row>
      <xdr:rowOff>44450</xdr:rowOff>
    </xdr:to>
    <xdr:sp macro="" textlink="">
      <xdr:nvSpPr>
        <xdr:cNvPr id="54" name="53 Elipse"/>
        <xdr:cNvSpPr/>
      </xdr:nvSpPr>
      <xdr:spPr>
        <a:xfrm>
          <a:off x="34851975" y="173583600"/>
          <a:ext cx="1666874" cy="1520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1181100</xdr:colOff>
      <xdr:row>312</xdr:row>
      <xdr:rowOff>38100</xdr:rowOff>
    </xdr:from>
    <xdr:to>
      <xdr:col>17</xdr:col>
      <xdr:colOff>990600</xdr:colOff>
      <xdr:row>313</xdr:row>
      <xdr:rowOff>666750</xdr:rowOff>
    </xdr:to>
    <xdr:sp macro="" textlink="">
      <xdr:nvSpPr>
        <xdr:cNvPr id="55" name="54 Triángulo isósceles"/>
        <xdr:cNvSpPr/>
      </xdr:nvSpPr>
      <xdr:spPr>
        <a:xfrm>
          <a:off x="26746200" y="206159100"/>
          <a:ext cx="1524000" cy="13239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1524000</xdr:colOff>
      <xdr:row>312</xdr:row>
      <xdr:rowOff>76200</xdr:rowOff>
    </xdr:from>
    <xdr:to>
      <xdr:col>19</xdr:col>
      <xdr:colOff>952500</xdr:colOff>
      <xdr:row>313</xdr:row>
      <xdr:rowOff>609600</xdr:rowOff>
    </xdr:to>
    <xdr:sp macro="" textlink="">
      <xdr:nvSpPr>
        <xdr:cNvPr id="56" name="55 Rectángulo"/>
        <xdr:cNvSpPr/>
      </xdr:nvSpPr>
      <xdr:spPr>
        <a:xfrm>
          <a:off x="30518100" y="206197200"/>
          <a:ext cx="1400175" cy="12287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1143000</xdr:colOff>
      <xdr:row>312</xdr:row>
      <xdr:rowOff>38100</xdr:rowOff>
    </xdr:from>
    <xdr:to>
      <xdr:col>21</xdr:col>
      <xdr:colOff>609600</xdr:colOff>
      <xdr:row>314</xdr:row>
      <xdr:rowOff>6350</xdr:rowOff>
    </xdr:to>
    <xdr:sp macro="" textlink="">
      <xdr:nvSpPr>
        <xdr:cNvPr id="57" name="56 Elipse"/>
        <xdr:cNvSpPr/>
      </xdr:nvSpPr>
      <xdr:spPr>
        <a:xfrm>
          <a:off x="34775775" y="206159100"/>
          <a:ext cx="1628775" cy="13589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1028700</xdr:colOff>
      <xdr:row>364</xdr:row>
      <xdr:rowOff>76200</xdr:rowOff>
    </xdr:from>
    <xdr:to>
      <xdr:col>17</xdr:col>
      <xdr:colOff>1028700</xdr:colOff>
      <xdr:row>365</xdr:row>
      <xdr:rowOff>514350</xdr:rowOff>
    </xdr:to>
    <xdr:sp macro="" textlink="">
      <xdr:nvSpPr>
        <xdr:cNvPr id="58" name="57 Triángulo isósceles"/>
        <xdr:cNvSpPr/>
      </xdr:nvSpPr>
      <xdr:spPr>
        <a:xfrm>
          <a:off x="26593800" y="238648875"/>
          <a:ext cx="1714500" cy="11334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1638300</xdr:colOff>
      <xdr:row>364</xdr:row>
      <xdr:rowOff>38100</xdr:rowOff>
    </xdr:from>
    <xdr:to>
      <xdr:col>19</xdr:col>
      <xdr:colOff>1143000</xdr:colOff>
      <xdr:row>365</xdr:row>
      <xdr:rowOff>612775</xdr:rowOff>
    </xdr:to>
    <xdr:sp macro="" textlink="">
      <xdr:nvSpPr>
        <xdr:cNvPr id="59" name="58 Rectángulo"/>
        <xdr:cNvSpPr/>
      </xdr:nvSpPr>
      <xdr:spPr>
        <a:xfrm>
          <a:off x="30632400" y="238610775"/>
          <a:ext cx="1476375" cy="12700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1447800</xdr:colOff>
      <xdr:row>364</xdr:row>
      <xdr:rowOff>76200</xdr:rowOff>
    </xdr:from>
    <xdr:to>
      <xdr:col>21</xdr:col>
      <xdr:colOff>914400</xdr:colOff>
      <xdr:row>366</xdr:row>
      <xdr:rowOff>0</xdr:rowOff>
    </xdr:to>
    <xdr:sp macro="" textlink="">
      <xdr:nvSpPr>
        <xdr:cNvPr id="60" name="59 Elipse"/>
        <xdr:cNvSpPr/>
      </xdr:nvSpPr>
      <xdr:spPr>
        <a:xfrm>
          <a:off x="35080575" y="238648875"/>
          <a:ext cx="1628775" cy="13144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990600</xdr:colOff>
      <xdr:row>416</xdr:row>
      <xdr:rowOff>114300</xdr:rowOff>
    </xdr:from>
    <xdr:to>
      <xdr:col>17</xdr:col>
      <xdr:colOff>876300</xdr:colOff>
      <xdr:row>417</xdr:row>
      <xdr:rowOff>552450</xdr:rowOff>
    </xdr:to>
    <xdr:sp macro="" textlink="">
      <xdr:nvSpPr>
        <xdr:cNvPr id="61" name="60 Triángulo isósceles"/>
        <xdr:cNvSpPr/>
      </xdr:nvSpPr>
      <xdr:spPr>
        <a:xfrm>
          <a:off x="26555700" y="271138650"/>
          <a:ext cx="1600200" cy="1133475"/>
        </a:xfrm>
        <a:prstGeom prst="triangle">
          <a:avLst>
            <a:gd name="adj" fmla="val 50000"/>
          </a:avLst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416</xdr:row>
      <xdr:rowOff>76200</xdr:rowOff>
    </xdr:from>
    <xdr:to>
      <xdr:col>19</xdr:col>
      <xdr:colOff>1104900</xdr:colOff>
      <xdr:row>418</xdr:row>
      <xdr:rowOff>3175</xdr:rowOff>
    </xdr:to>
    <xdr:sp macro="" textlink="">
      <xdr:nvSpPr>
        <xdr:cNvPr id="62" name="61 Rectángulo"/>
        <xdr:cNvSpPr/>
      </xdr:nvSpPr>
      <xdr:spPr>
        <a:xfrm>
          <a:off x="30441900" y="271100550"/>
          <a:ext cx="1628775" cy="13176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1447800</xdr:colOff>
      <xdr:row>415</xdr:row>
      <xdr:rowOff>647700</xdr:rowOff>
    </xdr:from>
    <xdr:to>
      <xdr:col>21</xdr:col>
      <xdr:colOff>762000</xdr:colOff>
      <xdr:row>418</xdr:row>
      <xdr:rowOff>6350</xdr:rowOff>
    </xdr:to>
    <xdr:sp macro="" textlink="">
      <xdr:nvSpPr>
        <xdr:cNvPr id="63" name="62 Elipse"/>
        <xdr:cNvSpPr/>
      </xdr:nvSpPr>
      <xdr:spPr>
        <a:xfrm>
          <a:off x="35080575" y="270976725"/>
          <a:ext cx="1476375" cy="14446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1028700</xdr:colOff>
      <xdr:row>468</xdr:row>
      <xdr:rowOff>152400</xdr:rowOff>
    </xdr:from>
    <xdr:to>
      <xdr:col>17</xdr:col>
      <xdr:colOff>1028700</xdr:colOff>
      <xdr:row>469</xdr:row>
      <xdr:rowOff>590550</xdr:rowOff>
    </xdr:to>
    <xdr:sp macro="" textlink="">
      <xdr:nvSpPr>
        <xdr:cNvPr id="64" name="63 Triángulo isósceles"/>
        <xdr:cNvSpPr/>
      </xdr:nvSpPr>
      <xdr:spPr>
        <a:xfrm>
          <a:off x="26593800" y="303628425"/>
          <a:ext cx="1714500" cy="11334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1409700</xdr:colOff>
      <xdr:row>468</xdr:row>
      <xdr:rowOff>114300</xdr:rowOff>
    </xdr:from>
    <xdr:to>
      <xdr:col>19</xdr:col>
      <xdr:colOff>1028700</xdr:colOff>
      <xdr:row>470</xdr:row>
      <xdr:rowOff>3175</xdr:rowOff>
    </xdr:to>
    <xdr:sp macro="" textlink="">
      <xdr:nvSpPr>
        <xdr:cNvPr id="65" name="64 Rectángulo"/>
        <xdr:cNvSpPr/>
      </xdr:nvSpPr>
      <xdr:spPr>
        <a:xfrm>
          <a:off x="30403800" y="303590325"/>
          <a:ext cx="1590675" cy="12795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1295400</xdr:colOff>
      <xdr:row>468</xdr:row>
      <xdr:rowOff>38100</xdr:rowOff>
    </xdr:from>
    <xdr:to>
      <xdr:col>21</xdr:col>
      <xdr:colOff>723900</xdr:colOff>
      <xdr:row>469</xdr:row>
      <xdr:rowOff>615950</xdr:rowOff>
    </xdr:to>
    <xdr:sp macro="" textlink="">
      <xdr:nvSpPr>
        <xdr:cNvPr id="66" name="65 Elipse"/>
        <xdr:cNvSpPr/>
      </xdr:nvSpPr>
      <xdr:spPr>
        <a:xfrm>
          <a:off x="34928175" y="303514125"/>
          <a:ext cx="1590675" cy="127317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1143000</xdr:colOff>
      <xdr:row>520</xdr:row>
      <xdr:rowOff>0</xdr:rowOff>
    </xdr:from>
    <xdr:to>
      <xdr:col>17</xdr:col>
      <xdr:colOff>723900</xdr:colOff>
      <xdr:row>521</xdr:row>
      <xdr:rowOff>533400</xdr:rowOff>
    </xdr:to>
    <xdr:sp macro="" textlink="">
      <xdr:nvSpPr>
        <xdr:cNvPr id="67" name="66 Triángulo isósceles"/>
        <xdr:cNvSpPr/>
      </xdr:nvSpPr>
      <xdr:spPr>
        <a:xfrm>
          <a:off x="26708100" y="335927700"/>
          <a:ext cx="1295400" cy="12287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1600200</xdr:colOff>
      <xdr:row>520</xdr:row>
      <xdr:rowOff>76200</xdr:rowOff>
    </xdr:from>
    <xdr:to>
      <xdr:col>19</xdr:col>
      <xdr:colOff>1524000</xdr:colOff>
      <xdr:row>521</xdr:row>
      <xdr:rowOff>612775</xdr:rowOff>
    </xdr:to>
    <xdr:sp macro="" textlink="">
      <xdr:nvSpPr>
        <xdr:cNvPr id="68" name="67 Rectángulo"/>
        <xdr:cNvSpPr/>
      </xdr:nvSpPr>
      <xdr:spPr>
        <a:xfrm>
          <a:off x="30594300" y="336003900"/>
          <a:ext cx="1895475" cy="12319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1066800</xdr:colOff>
      <xdr:row>519</xdr:row>
      <xdr:rowOff>609600</xdr:rowOff>
    </xdr:from>
    <xdr:to>
      <xdr:col>21</xdr:col>
      <xdr:colOff>876300</xdr:colOff>
      <xdr:row>521</xdr:row>
      <xdr:rowOff>654050</xdr:rowOff>
    </xdr:to>
    <xdr:sp macro="" textlink="">
      <xdr:nvSpPr>
        <xdr:cNvPr id="69" name="68 Elipse"/>
        <xdr:cNvSpPr/>
      </xdr:nvSpPr>
      <xdr:spPr>
        <a:xfrm>
          <a:off x="34699575" y="335841975"/>
          <a:ext cx="1971675" cy="14351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876300</xdr:colOff>
      <xdr:row>572</xdr:row>
      <xdr:rowOff>38100</xdr:rowOff>
    </xdr:from>
    <xdr:to>
      <xdr:col>17</xdr:col>
      <xdr:colOff>838200</xdr:colOff>
      <xdr:row>573</xdr:row>
      <xdr:rowOff>628650</xdr:rowOff>
    </xdr:to>
    <xdr:sp macro="" textlink="">
      <xdr:nvSpPr>
        <xdr:cNvPr id="70" name="69 Triángulo isósceles"/>
        <xdr:cNvSpPr/>
      </xdr:nvSpPr>
      <xdr:spPr>
        <a:xfrm>
          <a:off x="26441400" y="368417475"/>
          <a:ext cx="1676400" cy="128587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1562100</xdr:colOff>
      <xdr:row>572</xdr:row>
      <xdr:rowOff>38100</xdr:rowOff>
    </xdr:from>
    <xdr:to>
      <xdr:col>19</xdr:col>
      <xdr:colOff>1066800</xdr:colOff>
      <xdr:row>573</xdr:row>
      <xdr:rowOff>574675</xdr:rowOff>
    </xdr:to>
    <xdr:sp macro="" textlink="">
      <xdr:nvSpPr>
        <xdr:cNvPr id="71" name="70 Rectángulo"/>
        <xdr:cNvSpPr/>
      </xdr:nvSpPr>
      <xdr:spPr>
        <a:xfrm>
          <a:off x="30556200" y="368417475"/>
          <a:ext cx="1476375" cy="123190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1295400</xdr:colOff>
      <xdr:row>572</xdr:row>
      <xdr:rowOff>76200</xdr:rowOff>
    </xdr:from>
    <xdr:to>
      <xdr:col>21</xdr:col>
      <xdr:colOff>723900</xdr:colOff>
      <xdr:row>573</xdr:row>
      <xdr:rowOff>539750</xdr:rowOff>
    </xdr:to>
    <xdr:sp macro="" textlink="">
      <xdr:nvSpPr>
        <xdr:cNvPr id="72" name="71 Elipse"/>
        <xdr:cNvSpPr/>
      </xdr:nvSpPr>
      <xdr:spPr>
        <a:xfrm>
          <a:off x="34928175" y="368455575"/>
          <a:ext cx="1590675" cy="115887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73" name="7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843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309</xdr:row>
      <xdr:rowOff>254001</xdr:rowOff>
    </xdr:from>
    <xdr:to>
      <xdr:col>2</xdr:col>
      <xdr:colOff>1183768</xdr:colOff>
      <xdr:row>309</xdr:row>
      <xdr:rowOff>260604</xdr:rowOff>
    </xdr:to>
    <xdr:pic>
      <xdr:nvPicPr>
        <xdr:cNvPr id="74" name="7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2890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75" name="7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049843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76" name="7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77" name="7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373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78" name="7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79" name="7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80" name="7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373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81" name="8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2" name="8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83" name="8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856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4" name="8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5" name="8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86" name="8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856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7" name="8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8" name="8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89" name="8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856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90" name="8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1" name="9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92" name="9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3" name="9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4" name="9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95" name="9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6" name="9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7" name="9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98" name="9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9" name="9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00" name="9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101" name="10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02" name="10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103" name="10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877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413</xdr:row>
      <xdr:rowOff>254001</xdr:rowOff>
    </xdr:from>
    <xdr:to>
      <xdr:col>2</xdr:col>
      <xdr:colOff>1183768</xdr:colOff>
      <xdr:row>413</xdr:row>
      <xdr:rowOff>260604</xdr:rowOff>
    </xdr:to>
    <xdr:pic>
      <xdr:nvPicPr>
        <xdr:cNvPr id="104" name="10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1923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105" name="10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98877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06" name="10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910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107" name="10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0957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08" name="10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910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09" name="10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110" name="10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373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11" name="11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12" name="11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113" name="11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18373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14" name="11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725326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15" name="11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116" name="11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856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17" name="11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18" name="11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119" name="11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938567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20" name="11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4008100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1" name="12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122" name="12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3" name="12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4" name="12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125" name="12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6953051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6" name="12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07648376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27" name="12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910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128" name="12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0957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29" name="12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910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30" name="12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910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131" name="13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095726"/>
          <a:ext cx="5079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32" name="13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34791051"/>
          <a:ext cx="46984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0</xdr:row>
      <xdr:rowOff>254001</xdr:rowOff>
    </xdr:from>
    <xdr:to>
      <xdr:col>2</xdr:col>
      <xdr:colOff>1183768</xdr:colOff>
      <xdr:row>0</xdr:row>
      <xdr:rowOff>260604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540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838201</xdr:colOff>
      <xdr:row>2</xdr:row>
      <xdr:rowOff>114300</xdr:rowOff>
    </xdr:from>
    <xdr:to>
      <xdr:col>17</xdr:col>
      <xdr:colOff>838200</xdr:colOff>
      <xdr:row>3</xdr:row>
      <xdr:rowOff>495300</xdr:rowOff>
    </xdr:to>
    <xdr:sp macro="" textlink="">
      <xdr:nvSpPr>
        <xdr:cNvPr id="3" name="2 Triángulo isósceles"/>
        <xdr:cNvSpPr/>
      </xdr:nvSpPr>
      <xdr:spPr>
        <a:xfrm>
          <a:off x="26403301" y="1905000"/>
          <a:ext cx="1714499" cy="127635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20</xdr:col>
      <xdr:colOff>1028701</xdr:colOff>
      <xdr:row>2</xdr:row>
      <xdr:rowOff>114300</xdr:rowOff>
    </xdr:from>
    <xdr:to>
      <xdr:col>21</xdr:col>
      <xdr:colOff>647700</xdr:colOff>
      <xdr:row>3</xdr:row>
      <xdr:rowOff>571500</xdr:rowOff>
    </xdr:to>
    <xdr:sp macro="" textlink="">
      <xdr:nvSpPr>
        <xdr:cNvPr id="4" name="3 Elipse"/>
        <xdr:cNvSpPr/>
      </xdr:nvSpPr>
      <xdr:spPr>
        <a:xfrm>
          <a:off x="34661476" y="1905000"/>
          <a:ext cx="1781174" cy="13525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18</xdr:col>
      <xdr:colOff>1295400</xdr:colOff>
      <xdr:row>2</xdr:row>
      <xdr:rowOff>152400</xdr:rowOff>
    </xdr:from>
    <xdr:to>
      <xdr:col>19</xdr:col>
      <xdr:colOff>1028700</xdr:colOff>
      <xdr:row>3</xdr:row>
      <xdr:rowOff>571500</xdr:rowOff>
    </xdr:to>
    <xdr:sp macro="" textlink="">
      <xdr:nvSpPr>
        <xdr:cNvPr id="5" name="4 Rectángulo"/>
        <xdr:cNvSpPr/>
      </xdr:nvSpPr>
      <xdr:spPr>
        <a:xfrm>
          <a:off x="30289500" y="1943100"/>
          <a:ext cx="1704975" cy="13144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 editAs="oneCell">
    <xdr:from>
      <xdr:col>1</xdr:col>
      <xdr:colOff>190501</xdr:colOff>
      <xdr:row>51</xdr:row>
      <xdr:rowOff>254001</xdr:rowOff>
    </xdr:from>
    <xdr:to>
      <xdr:col>2</xdr:col>
      <xdr:colOff>1002793</xdr:colOff>
      <xdr:row>51</xdr:row>
      <xdr:rowOff>260604</xdr:rowOff>
    </xdr:to>
    <xdr:pic>
      <xdr:nvPicPr>
        <xdr:cNvPr id="6" name="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734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</xdr:row>
      <xdr:rowOff>254001</xdr:rowOff>
    </xdr:from>
    <xdr:to>
      <xdr:col>2</xdr:col>
      <xdr:colOff>1002793</xdr:colOff>
      <xdr:row>1</xdr:row>
      <xdr:rowOff>260604</xdr:rowOff>
    </xdr:to>
    <xdr:pic>
      <xdr:nvPicPr>
        <xdr:cNvPr id="7" name="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1493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102</xdr:row>
      <xdr:rowOff>254001</xdr:rowOff>
    </xdr:from>
    <xdr:to>
      <xdr:col>2</xdr:col>
      <xdr:colOff>1002793</xdr:colOff>
      <xdr:row>102</xdr:row>
      <xdr:rowOff>254001</xdr:rowOff>
    </xdr:to>
    <xdr:pic>
      <xdr:nvPicPr>
        <xdr:cNvPr id="8" name="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65424051"/>
          <a:ext cx="19171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1028700</xdr:colOff>
      <xdr:row>104</xdr:row>
      <xdr:rowOff>76200</xdr:rowOff>
    </xdr:from>
    <xdr:to>
      <xdr:col>17</xdr:col>
      <xdr:colOff>838200</xdr:colOff>
      <xdr:row>105</xdr:row>
      <xdr:rowOff>609600</xdr:rowOff>
    </xdr:to>
    <xdr:sp macro="" textlink="">
      <xdr:nvSpPr>
        <xdr:cNvPr id="9" name="8 Triángulo isósceles"/>
        <xdr:cNvSpPr/>
      </xdr:nvSpPr>
      <xdr:spPr>
        <a:xfrm>
          <a:off x="26593800" y="67036950"/>
          <a:ext cx="1524000" cy="142875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104</xdr:row>
      <xdr:rowOff>114300</xdr:rowOff>
    </xdr:from>
    <xdr:to>
      <xdr:col>19</xdr:col>
      <xdr:colOff>1066800</xdr:colOff>
      <xdr:row>105</xdr:row>
      <xdr:rowOff>609600</xdr:rowOff>
    </xdr:to>
    <xdr:sp macro="" textlink="">
      <xdr:nvSpPr>
        <xdr:cNvPr id="10" name="9 Rectángulo"/>
        <xdr:cNvSpPr/>
      </xdr:nvSpPr>
      <xdr:spPr>
        <a:xfrm>
          <a:off x="30441900" y="67075050"/>
          <a:ext cx="1590675" cy="13906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1028700</xdr:colOff>
      <xdr:row>104</xdr:row>
      <xdr:rowOff>0</xdr:rowOff>
    </xdr:from>
    <xdr:to>
      <xdr:col>21</xdr:col>
      <xdr:colOff>876300</xdr:colOff>
      <xdr:row>105</xdr:row>
      <xdr:rowOff>571500</xdr:rowOff>
    </xdr:to>
    <xdr:sp macro="" textlink="">
      <xdr:nvSpPr>
        <xdr:cNvPr id="11" name="10 Elipse"/>
        <xdr:cNvSpPr/>
      </xdr:nvSpPr>
      <xdr:spPr>
        <a:xfrm>
          <a:off x="34661475" y="66960750"/>
          <a:ext cx="2009775" cy="14668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" name="1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3" name="1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4" name="1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15" name="1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965547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50</xdr:row>
      <xdr:rowOff>254001</xdr:rowOff>
    </xdr:from>
    <xdr:to>
      <xdr:col>2</xdr:col>
      <xdr:colOff>1183768</xdr:colOff>
      <xdr:row>50</xdr:row>
      <xdr:rowOff>260604</xdr:rowOff>
    </xdr:to>
    <xdr:pic>
      <xdr:nvPicPr>
        <xdr:cNvPr id="16" name="1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18389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</xdr:row>
      <xdr:rowOff>254001</xdr:rowOff>
    </xdr:from>
    <xdr:to>
      <xdr:col>2</xdr:col>
      <xdr:colOff>1002793</xdr:colOff>
      <xdr:row>51</xdr:row>
      <xdr:rowOff>260604</xdr:rowOff>
    </xdr:to>
    <xdr:pic>
      <xdr:nvPicPr>
        <xdr:cNvPr id="17" name="1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734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101</xdr:row>
      <xdr:rowOff>254001</xdr:rowOff>
    </xdr:from>
    <xdr:to>
      <xdr:col>2</xdr:col>
      <xdr:colOff>1183768</xdr:colOff>
      <xdr:row>101</xdr:row>
      <xdr:rowOff>260604</xdr:rowOff>
    </xdr:to>
    <xdr:pic>
      <xdr:nvPicPr>
        <xdr:cNvPr id="18" name="1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645287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102</xdr:row>
      <xdr:rowOff>254001</xdr:rowOff>
    </xdr:from>
    <xdr:to>
      <xdr:col>2</xdr:col>
      <xdr:colOff>1002793</xdr:colOff>
      <xdr:row>102</xdr:row>
      <xdr:rowOff>254001</xdr:rowOff>
    </xdr:to>
    <xdr:pic>
      <xdr:nvPicPr>
        <xdr:cNvPr id="19" name="1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65424051"/>
          <a:ext cx="19171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20" name="1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73709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21" name="2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22" name="2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02893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23" name="2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24" name="2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2077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25" name="2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309</xdr:row>
      <xdr:rowOff>254001</xdr:rowOff>
    </xdr:from>
    <xdr:to>
      <xdr:col>2</xdr:col>
      <xdr:colOff>1183768</xdr:colOff>
      <xdr:row>309</xdr:row>
      <xdr:rowOff>260604</xdr:rowOff>
    </xdr:to>
    <xdr:pic>
      <xdr:nvPicPr>
        <xdr:cNvPr id="26" name="2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956593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27" name="2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965547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362</xdr:row>
      <xdr:rowOff>254001</xdr:rowOff>
    </xdr:from>
    <xdr:to>
      <xdr:col>2</xdr:col>
      <xdr:colOff>1002793</xdr:colOff>
      <xdr:row>362</xdr:row>
      <xdr:rowOff>260604</xdr:rowOff>
    </xdr:to>
    <xdr:pic>
      <xdr:nvPicPr>
        <xdr:cNvPr id="28" name="2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294731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361</xdr:row>
      <xdr:rowOff>254001</xdr:rowOff>
    </xdr:from>
    <xdr:to>
      <xdr:col>2</xdr:col>
      <xdr:colOff>1183768</xdr:colOff>
      <xdr:row>361</xdr:row>
      <xdr:rowOff>260604</xdr:rowOff>
    </xdr:to>
    <xdr:pic>
      <xdr:nvPicPr>
        <xdr:cNvPr id="29" name="2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285777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362</xdr:row>
      <xdr:rowOff>254001</xdr:rowOff>
    </xdr:from>
    <xdr:to>
      <xdr:col>2</xdr:col>
      <xdr:colOff>1002793</xdr:colOff>
      <xdr:row>362</xdr:row>
      <xdr:rowOff>260604</xdr:rowOff>
    </xdr:to>
    <xdr:pic>
      <xdr:nvPicPr>
        <xdr:cNvPr id="30" name="2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294731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31" name="3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23915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413</xdr:row>
      <xdr:rowOff>254001</xdr:rowOff>
    </xdr:from>
    <xdr:to>
      <xdr:col>2</xdr:col>
      <xdr:colOff>1183768</xdr:colOff>
      <xdr:row>413</xdr:row>
      <xdr:rowOff>260604</xdr:rowOff>
    </xdr:to>
    <xdr:pic>
      <xdr:nvPicPr>
        <xdr:cNvPr id="32" name="3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14961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33" name="3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23915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466</xdr:row>
      <xdr:rowOff>254001</xdr:rowOff>
    </xdr:from>
    <xdr:to>
      <xdr:col>2</xdr:col>
      <xdr:colOff>1002793</xdr:colOff>
      <xdr:row>466</xdr:row>
      <xdr:rowOff>260604</xdr:rowOff>
    </xdr:to>
    <xdr:pic>
      <xdr:nvPicPr>
        <xdr:cNvPr id="34" name="3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953099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465</xdr:row>
      <xdr:rowOff>254001</xdr:rowOff>
    </xdr:from>
    <xdr:to>
      <xdr:col>2</xdr:col>
      <xdr:colOff>1183768</xdr:colOff>
      <xdr:row>465</xdr:row>
      <xdr:rowOff>260604</xdr:rowOff>
    </xdr:to>
    <xdr:pic>
      <xdr:nvPicPr>
        <xdr:cNvPr id="35" name="3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944145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466</xdr:row>
      <xdr:rowOff>254001</xdr:rowOff>
    </xdr:from>
    <xdr:to>
      <xdr:col>2</xdr:col>
      <xdr:colOff>1002793</xdr:colOff>
      <xdr:row>466</xdr:row>
      <xdr:rowOff>260604</xdr:rowOff>
    </xdr:to>
    <xdr:pic>
      <xdr:nvPicPr>
        <xdr:cNvPr id="36" name="3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953099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37" name="3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82283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38" name="3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73329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39" name="3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82283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570</xdr:row>
      <xdr:rowOff>254001</xdr:rowOff>
    </xdr:from>
    <xdr:to>
      <xdr:col>2</xdr:col>
      <xdr:colOff>1002793</xdr:colOff>
      <xdr:row>570</xdr:row>
      <xdr:rowOff>254001</xdr:rowOff>
    </xdr:to>
    <xdr:pic>
      <xdr:nvPicPr>
        <xdr:cNvPr id="40" name="3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1146726"/>
          <a:ext cx="19171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569</xdr:row>
      <xdr:rowOff>254001</xdr:rowOff>
    </xdr:from>
    <xdr:to>
      <xdr:col>2</xdr:col>
      <xdr:colOff>1183768</xdr:colOff>
      <xdr:row>569</xdr:row>
      <xdr:rowOff>254001</xdr:rowOff>
    </xdr:to>
    <xdr:pic>
      <xdr:nvPicPr>
        <xdr:cNvPr id="41" name="4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0251376"/>
          <a:ext cx="2098167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570</xdr:row>
      <xdr:rowOff>254001</xdr:rowOff>
    </xdr:from>
    <xdr:to>
      <xdr:col>2</xdr:col>
      <xdr:colOff>1002793</xdr:colOff>
      <xdr:row>570</xdr:row>
      <xdr:rowOff>254001</xdr:rowOff>
    </xdr:to>
    <xdr:pic>
      <xdr:nvPicPr>
        <xdr:cNvPr id="42" name="4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1146726"/>
          <a:ext cx="19171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609600</xdr:colOff>
      <xdr:row>53</xdr:row>
      <xdr:rowOff>152400</xdr:rowOff>
    </xdr:from>
    <xdr:to>
      <xdr:col>17</xdr:col>
      <xdr:colOff>914400</xdr:colOff>
      <xdr:row>54</xdr:row>
      <xdr:rowOff>685800</xdr:rowOff>
    </xdr:to>
    <xdr:sp macro="" textlink="">
      <xdr:nvSpPr>
        <xdr:cNvPr id="43" name="42 Triángulo isósceles"/>
        <xdr:cNvSpPr/>
      </xdr:nvSpPr>
      <xdr:spPr>
        <a:xfrm>
          <a:off x="26174700" y="34423350"/>
          <a:ext cx="2019300" cy="142875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53</xdr:row>
      <xdr:rowOff>114300</xdr:rowOff>
    </xdr:from>
    <xdr:to>
      <xdr:col>19</xdr:col>
      <xdr:colOff>1219200</xdr:colOff>
      <xdr:row>54</xdr:row>
      <xdr:rowOff>609600</xdr:rowOff>
    </xdr:to>
    <xdr:sp macro="" textlink="">
      <xdr:nvSpPr>
        <xdr:cNvPr id="44" name="43 Rectángulo"/>
        <xdr:cNvSpPr/>
      </xdr:nvSpPr>
      <xdr:spPr>
        <a:xfrm>
          <a:off x="30441900" y="34385250"/>
          <a:ext cx="1743075" cy="13906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952500</xdr:colOff>
      <xdr:row>53</xdr:row>
      <xdr:rowOff>0</xdr:rowOff>
    </xdr:from>
    <xdr:to>
      <xdr:col>21</xdr:col>
      <xdr:colOff>838200</xdr:colOff>
      <xdr:row>54</xdr:row>
      <xdr:rowOff>571500</xdr:rowOff>
    </xdr:to>
    <xdr:sp macro="" textlink="">
      <xdr:nvSpPr>
        <xdr:cNvPr id="45" name="44 Elipse"/>
        <xdr:cNvSpPr/>
      </xdr:nvSpPr>
      <xdr:spPr>
        <a:xfrm>
          <a:off x="34585275" y="34270950"/>
          <a:ext cx="2047875" cy="14668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1104900</xdr:colOff>
      <xdr:row>156</xdr:row>
      <xdr:rowOff>76200</xdr:rowOff>
    </xdr:from>
    <xdr:to>
      <xdr:col>17</xdr:col>
      <xdr:colOff>1066800</xdr:colOff>
      <xdr:row>157</xdr:row>
      <xdr:rowOff>647700</xdr:rowOff>
    </xdr:to>
    <xdr:sp macro="" textlink="">
      <xdr:nvSpPr>
        <xdr:cNvPr id="46" name="45 Triángulo isósceles"/>
        <xdr:cNvSpPr/>
      </xdr:nvSpPr>
      <xdr:spPr>
        <a:xfrm>
          <a:off x="26670000" y="99879150"/>
          <a:ext cx="1676400" cy="146685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1219200</xdr:colOff>
      <xdr:row>156</xdr:row>
      <xdr:rowOff>114300</xdr:rowOff>
    </xdr:from>
    <xdr:to>
      <xdr:col>19</xdr:col>
      <xdr:colOff>800100</xdr:colOff>
      <xdr:row>157</xdr:row>
      <xdr:rowOff>533400</xdr:rowOff>
    </xdr:to>
    <xdr:sp macro="" textlink="">
      <xdr:nvSpPr>
        <xdr:cNvPr id="47" name="46 Rectángulo"/>
        <xdr:cNvSpPr/>
      </xdr:nvSpPr>
      <xdr:spPr>
        <a:xfrm>
          <a:off x="30213300" y="99917250"/>
          <a:ext cx="1552575" cy="13144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647700</xdr:colOff>
      <xdr:row>156</xdr:row>
      <xdr:rowOff>114300</xdr:rowOff>
    </xdr:from>
    <xdr:to>
      <xdr:col>21</xdr:col>
      <xdr:colOff>266700</xdr:colOff>
      <xdr:row>157</xdr:row>
      <xdr:rowOff>571500</xdr:rowOff>
    </xdr:to>
    <xdr:sp macro="" textlink="">
      <xdr:nvSpPr>
        <xdr:cNvPr id="48" name="47 Elipse"/>
        <xdr:cNvSpPr/>
      </xdr:nvSpPr>
      <xdr:spPr>
        <a:xfrm>
          <a:off x="34280475" y="99917250"/>
          <a:ext cx="1781175" cy="13525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1181100</xdr:colOff>
      <xdr:row>207</xdr:row>
      <xdr:rowOff>647700</xdr:rowOff>
    </xdr:from>
    <xdr:to>
      <xdr:col>17</xdr:col>
      <xdr:colOff>990600</xdr:colOff>
      <xdr:row>209</xdr:row>
      <xdr:rowOff>533400</xdr:rowOff>
    </xdr:to>
    <xdr:sp macro="" textlink="">
      <xdr:nvSpPr>
        <xdr:cNvPr id="49" name="48 Triángulo isósceles"/>
        <xdr:cNvSpPr/>
      </xdr:nvSpPr>
      <xdr:spPr>
        <a:xfrm>
          <a:off x="26746200" y="132473700"/>
          <a:ext cx="1524000" cy="167640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1295400</xdr:colOff>
      <xdr:row>208</xdr:row>
      <xdr:rowOff>38100</xdr:rowOff>
    </xdr:from>
    <xdr:to>
      <xdr:col>19</xdr:col>
      <xdr:colOff>838200</xdr:colOff>
      <xdr:row>209</xdr:row>
      <xdr:rowOff>647700</xdr:rowOff>
    </xdr:to>
    <xdr:sp macro="" textlink="">
      <xdr:nvSpPr>
        <xdr:cNvPr id="50" name="49 Rectángulo"/>
        <xdr:cNvSpPr/>
      </xdr:nvSpPr>
      <xdr:spPr>
        <a:xfrm>
          <a:off x="30289500" y="132759450"/>
          <a:ext cx="1514475" cy="15049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762000</xdr:colOff>
      <xdr:row>208</xdr:row>
      <xdr:rowOff>76200</xdr:rowOff>
    </xdr:from>
    <xdr:to>
      <xdr:col>21</xdr:col>
      <xdr:colOff>685800</xdr:colOff>
      <xdr:row>209</xdr:row>
      <xdr:rowOff>647700</xdr:rowOff>
    </xdr:to>
    <xdr:sp macro="" textlink="">
      <xdr:nvSpPr>
        <xdr:cNvPr id="51" name="50 Elipse"/>
        <xdr:cNvSpPr/>
      </xdr:nvSpPr>
      <xdr:spPr>
        <a:xfrm>
          <a:off x="34394775" y="132797550"/>
          <a:ext cx="2085975" cy="14668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1219200</xdr:colOff>
      <xdr:row>260</xdr:row>
      <xdr:rowOff>190500</xdr:rowOff>
    </xdr:from>
    <xdr:to>
      <xdr:col>17</xdr:col>
      <xdr:colOff>800100</xdr:colOff>
      <xdr:row>261</xdr:row>
      <xdr:rowOff>609600</xdr:rowOff>
    </xdr:to>
    <xdr:sp macro="" textlink="">
      <xdr:nvSpPr>
        <xdr:cNvPr id="52" name="51 Triángulo isósceles"/>
        <xdr:cNvSpPr/>
      </xdr:nvSpPr>
      <xdr:spPr>
        <a:xfrm>
          <a:off x="26784300" y="165230175"/>
          <a:ext cx="1295400" cy="11144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260</xdr:row>
      <xdr:rowOff>114300</xdr:rowOff>
    </xdr:from>
    <xdr:to>
      <xdr:col>19</xdr:col>
      <xdr:colOff>952500</xdr:colOff>
      <xdr:row>262</xdr:row>
      <xdr:rowOff>0</xdr:rowOff>
    </xdr:to>
    <xdr:sp macro="" textlink="">
      <xdr:nvSpPr>
        <xdr:cNvPr id="53" name="52 Rectángulo"/>
        <xdr:cNvSpPr/>
      </xdr:nvSpPr>
      <xdr:spPr>
        <a:xfrm>
          <a:off x="30441900" y="165153975"/>
          <a:ext cx="1476375" cy="12763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1219200</xdr:colOff>
      <xdr:row>259</xdr:row>
      <xdr:rowOff>609600</xdr:rowOff>
    </xdr:from>
    <xdr:to>
      <xdr:col>21</xdr:col>
      <xdr:colOff>723899</xdr:colOff>
      <xdr:row>262</xdr:row>
      <xdr:rowOff>44450</xdr:rowOff>
    </xdr:to>
    <xdr:sp macro="" textlink="">
      <xdr:nvSpPr>
        <xdr:cNvPr id="54" name="53 Elipse"/>
        <xdr:cNvSpPr/>
      </xdr:nvSpPr>
      <xdr:spPr>
        <a:xfrm>
          <a:off x="34851975" y="164953950"/>
          <a:ext cx="1666874" cy="1520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1181100</xdr:colOff>
      <xdr:row>312</xdr:row>
      <xdr:rowOff>38100</xdr:rowOff>
    </xdr:from>
    <xdr:to>
      <xdr:col>17</xdr:col>
      <xdr:colOff>990600</xdr:colOff>
      <xdr:row>313</xdr:row>
      <xdr:rowOff>666750</xdr:rowOff>
    </xdr:to>
    <xdr:sp macro="" textlink="">
      <xdr:nvSpPr>
        <xdr:cNvPr id="55" name="54 Triángulo isósceles"/>
        <xdr:cNvSpPr/>
      </xdr:nvSpPr>
      <xdr:spPr>
        <a:xfrm>
          <a:off x="26746200" y="198129525"/>
          <a:ext cx="1524000" cy="152400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1524000</xdr:colOff>
      <xdr:row>312</xdr:row>
      <xdr:rowOff>76200</xdr:rowOff>
    </xdr:from>
    <xdr:to>
      <xdr:col>19</xdr:col>
      <xdr:colOff>952500</xdr:colOff>
      <xdr:row>313</xdr:row>
      <xdr:rowOff>609600</xdr:rowOff>
    </xdr:to>
    <xdr:sp macro="" textlink="">
      <xdr:nvSpPr>
        <xdr:cNvPr id="56" name="55 Rectángulo"/>
        <xdr:cNvSpPr/>
      </xdr:nvSpPr>
      <xdr:spPr>
        <a:xfrm>
          <a:off x="30518100" y="198167625"/>
          <a:ext cx="1400175" cy="14287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1143000</xdr:colOff>
      <xdr:row>312</xdr:row>
      <xdr:rowOff>38100</xdr:rowOff>
    </xdr:from>
    <xdr:to>
      <xdr:col>21</xdr:col>
      <xdr:colOff>609600</xdr:colOff>
      <xdr:row>314</xdr:row>
      <xdr:rowOff>6350</xdr:rowOff>
    </xdr:to>
    <xdr:sp macro="" textlink="">
      <xdr:nvSpPr>
        <xdr:cNvPr id="57" name="56 Elipse"/>
        <xdr:cNvSpPr/>
      </xdr:nvSpPr>
      <xdr:spPr>
        <a:xfrm>
          <a:off x="34775775" y="198129525"/>
          <a:ext cx="1628775" cy="17589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1028700</xdr:colOff>
      <xdr:row>364</xdr:row>
      <xdr:rowOff>76200</xdr:rowOff>
    </xdr:from>
    <xdr:to>
      <xdr:col>17</xdr:col>
      <xdr:colOff>1028700</xdr:colOff>
      <xdr:row>365</xdr:row>
      <xdr:rowOff>514350</xdr:rowOff>
    </xdr:to>
    <xdr:sp macro="" textlink="">
      <xdr:nvSpPr>
        <xdr:cNvPr id="58" name="57 Triángulo isósceles"/>
        <xdr:cNvSpPr/>
      </xdr:nvSpPr>
      <xdr:spPr>
        <a:xfrm>
          <a:off x="26593800" y="231086025"/>
          <a:ext cx="1714500" cy="133350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1638300</xdr:colOff>
      <xdr:row>364</xdr:row>
      <xdr:rowOff>38100</xdr:rowOff>
    </xdr:from>
    <xdr:to>
      <xdr:col>19</xdr:col>
      <xdr:colOff>1143000</xdr:colOff>
      <xdr:row>365</xdr:row>
      <xdr:rowOff>612775</xdr:rowOff>
    </xdr:to>
    <xdr:sp macro="" textlink="">
      <xdr:nvSpPr>
        <xdr:cNvPr id="59" name="58 Rectángulo"/>
        <xdr:cNvSpPr/>
      </xdr:nvSpPr>
      <xdr:spPr>
        <a:xfrm>
          <a:off x="30632400" y="231047925"/>
          <a:ext cx="1476375" cy="14700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1447800</xdr:colOff>
      <xdr:row>364</xdr:row>
      <xdr:rowOff>76200</xdr:rowOff>
    </xdr:from>
    <xdr:to>
      <xdr:col>21</xdr:col>
      <xdr:colOff>914400</xdr:colOff>
      <xdr:row>366</xdr:row>
      <xdr:rowOff>0</xdr:rowOff>
    </xdr:to>
    <xdr:sp macro="" textlink="">
      <xdr:nvSpPr>
        <xdr:cNvPr id="60" name="59 Elipse"/>
        <xdr:cNvSpPr/>
      </xdr:nvSpPr>
      <xdr:spPr>
        <a:xfrm>
          <a:off x="35080575" y="231086025"/>
          <a:ext cx="1628775" cy="17145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990600</xdr:colOff>
      <xdr:row>416</xdr:row>
      <xdr:rowOff>114300</xdr:rowOff>
    </xdr:from>
    <xdr:to>
      <xdr:col>17</xdr:col>
      <xdr:colOff>876300</xdr:colOff>
      <xdr:row>417</xdr:row>
      <xdr:rowOff>552450</xdr:rowOff>
    </xdr:to>
    <xdr:sp macro="" textlink="">
      <xdr:nvSpPr>
        <xdr:cNvPr id="61" name="60 Triángulo isósceles"/>
        <xdr:cNvSpPr/>
      </xdr:nvSpPr>
      <xdr:spPr>
        <a:xfrm>
          <a:off x="26555700" y="264042525"/>
          <a:ext cx="1600200" cy="1333500"/>
        </a:xfrm>
        <a:prstGeom prst="triangle">
          <a:avLst>
            <a:gd name="adj" fmla="val 50000"/>
          </a:avLst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416</xdr:row>
      <xdr:rowOff>76200</xdr:rowOff>
    </xdr:from>
    <xdr:to>
      <xdr:col>19</xdr:col>
      <xdr:colOff>1104900</xdr:colOff>
      <xdr:row>418</xdr:row>
      <xdr:rowOff>3175</xdr:rowOff>
    </xdr:to>
    <xdr:sp macro="" textlink="">
      <xdr:nvSpPr>
        <xdr:cNvPr id="62" name="61 Rectángulo"/>
        <xdr:cNvSpPr/>
      </xdr:nvSpPr>
      <xdr:spPr>
        <a:xfrm>
          <a:off x="30441900" y="264004425"/>
          <a:ext cx="1628775" cy="171767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1447800</xdr:colOff>
      <xdr:row>415</xdr:row>
      <xdr:rowOff>647700</xdr:rowOff>
    </xdr:from>
    <xdr:to>
      <xdr:col>21</xdr:col>
      <xdr:colOff>762000</xdr:colOff>
      <xdr:row>418</xdr:row>
      <xdr:rowOff>6350</xdr:rowOff>
    </xdr:to>
    <xdr:sp macro="" textlink="">
      <xdr:nvSpPr>
        <xdr:cNvPr id="63" name="62 Elipse"/>
        <xdr:cNvSpPr/>
      </xdr:nvSpPr>
      <xdr:spPr>
        <a:xfrm>
          <a:off x="35080575" y="263680575"/>
          <a:ext cx="1476375" cy="20447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1028700</xdr:colOff>
      <xdr:row>468</xdr:row>
      <xdr:rowOff>152400</xdr:rowOff>
    </xdr:from>
    <xdr:to>
      <xdr:col>17</xdr:col>
      <xdr:colOff>1028700</xdr:colOff>
      <xdr:row>469</xdr:row>
      <xdr:rowOff>590550</xdr:rowOff>
    </xdr:to>
    <xdr:sp macro="" textlink="">
      <xdr:nvSpPr>
        <xdr:cNvPr id="64" name="63 Triángulo isósceles"/>
        <xdr:cNvSpPr/>
      </xdr:nvSpPr>
      <xdr:spPr>
        <a:xfrm>
          <a:off x="26593800" y="296999025"/>
          <a:ext cx="1714500" cy="133350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1409700</xdr:colOff>
      <xdr:row>468</xdr:row>
      <xdr:rowOff>114300</xdr:rowOff>
    </xdr:from>
    <xdr:to>
      <xdr:col>19</xdr:col>
      <xdr:colOff>1028700</xdr:colOff>
      <xdr:row>470</xdr:row>
      <xdr:rowOff>3175</xdr:rowOff>
    </xdr:to>
    <xdr:sp macro="" textlink="">
      <xdr:nvSpPr>
        <xdr:cNvPr id="65" name="64 Rectángulo"/>
        <xdr:cNvSpPr/>
      </xdr:nvSpPr>
      <xdr:spPr>
        <a:xfrm>
          <a:off x="30403800" y="296960925"/>
          <a:ext cx="1590675" cy="167957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1295400</xdr:colOff>
      <xdr:row>468</xdr:row>
      <xdr:rowOff>38100</xdr:rowOff>
    </xdr:from>
    <xdr:to>
      <xdr:col>21</xdr:col>
      <xdr:colOff>723900</xdr:colOff>
      <xdr:row>469</xdr:row>
      <xdr:rowOff>615950</xdr:rowOff>
    </xdr:to>
    <xdr:sp macro="" textlink="">
      <xdr:nvSpPr>
        <xdr:cNvPr id="66" name="65 Elipse"/>
        <xdr:cNvSpPr/>
      </xdr:nvSpPr>
      <xdr:spPr>
        <a:xfrm>
          <a:off x="34928175" y="296884725"/>
          <a:ext cx="1590675" cy="14732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1143000</xdr:colOff>
      <xdr:row>520</xdr:row>
      <xdr:rowOff>0</xdr:rowOff>
    </xdr:from>
    <xdr:to>
      <xdr:col>17</xdr:col>
      <xdr:colOff>723900</xdr:colOff>
      <xdr:row>521</xdr:row>
      <xdr:rowOff>533400</xdr:rowOff>
    </xdr:to>
    <xdr:sp macro="" textlink="">
      <xdr:nvSpPr>
        <xdr:cNvPr id="67" name="66 Triángulo isósceles"/>
        <xdr:cNvSpPr/>
      </xdr:nvSpPr>
      <xdr:spPr>
        <a:xfrm>
          <a:off x="26708100" y="329765025"/>
          <a:ext cx="1295400" cy="142875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1600200</xdr:colOff>
      <xdr:row>520</xdr:row>
      <xdr:rowOff>76200</xdr:rowOff>
    </xdr:from>
    <xdr:to>
      <xdr:col>19</xdr:col>
      <xdr:colOff>1524000</xdr:colOff>
      <xdr:row>521</xdr:row>
      <xdr:rowOff>612775</xdr:rowOff>
    </xdr:to>
    <xdr:sp macro="" textlink="">
      <xdr:nvSpPr>
        <xdr:cNvPr id="68" name="67 Rectángulo"/>
        <xdr:cNvSpPr/>
      </xdr:nvSpPr>
      <xdr:spPr>
        <a:xfrm>
          <a:off x="30594300" y="329841225"/>
          <a:ext cx="1895475" cy="14319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1066800</xdr:colOff>
      <xdr:row>519</xdr:row>
      <xdr:rowOff>609600</xdr:rowOff>
    </xdr:from>
    <xdr:to>
      <xdr:col>21</xdr:col>
      <xdr:colOff>876300</xdr:colOff>
      <xdr:row>521</xdr:row>
      <xdr:rowOff>654050</xdr:rowOff>
    </xdr:to>
    <xdr:sp macro="" textlink="">
      <xdr:nvSpPr>
        <xdr:cNvPr id="69" name="68 Elipse"/>
        <xdr:cNvSpPr/>
      </xdr:nvSpPr>
      <xdr:spPr>
        <a:xfrm>
          <a:off x="34699575" y="329479275"/>
          <a:ext cx="1971675" cy="18351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876300</xdr:colOff>
      <xdr:row>572</xdr:row>
      <xdr:rowOff>38100</xdr:rowOff>
    </xdr:from>
    <xdr:to>
      <xdr:col>17</xdr:col>
      <xdr:colOff>838200</xdr:colOff>
      <xdr:row>573</xdr:row>
      <xdr:rowOff>628650</xdr:rowOff>
    </xdr:to>
    <xdr:sp macro="" textlink="">
      <xdr:nvSpPr>
        <xdr:cNvPr id="70" name="69 Triángulo isósceles"/>
        <xdr:cNvSpPr/>
      </xdr:nvSpPr>
      <xdr:spPr>
        <a:xfrm>
          <a:off x="26441400" y="362721525"/>
          <a:ext cx="1676400" cy="148590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1562100</xdr:colOff>
      <xdr:row>572</xdr:row>
      <xdr:rowOff>38100</xdr:rowOff>
    </xdr:from>
    <xdr:to>
      <xdr:col>19</xdr:col>
      <xdr:colOff>1066800</xdr:colOff>
      <xdr:row>573</xdr:row>
      <xdr:rowOff>574675</xdr:rowOff>
    </xdr:to>
    <xdr:sp macro="" textlink="">
      <xdr:nvSpPr>
        <xdr:cNvPr id="71" name="70 Rectángulo"/>
        <xdr:cNvSpPr/>
      </xdr:nvSpPr>
      <xdr:spPr>
        <a:xfrm>
          <a:off x="30556200" y="362721525"/>
          <a:ext cx="1476375" cy="14319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1295400</xdr:colOff>
      <xdr:row>572</xdr:row>
      <xdr:rowOff>76200</xdr:rowOff>
    </xdr:from>
    <xdr:to>
      <xdr:col>21</xdr:col>
      <xdr:colOff>723900</xdr:colOff>
      <xdr:row>573</xdr:row>
      <xdr:rowOff>539750</xdr:rowOff>
    </xdr:to>
    <xdr:sp macro="" textlink="">
      <xdr:nvSpPr>
        <xdr:cNvPr id="72" name="71 Elipse"/>
        <xdr:cNvSpPr/>
      </xdr:nvSpPr>
      <xdr:spPr>
        <a:xfrm>
          <a:off x="34928175" y="362759625"/>
          <a:ext cx="1590675" cy="13589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73" name="7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965547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309</xdr:row>
      <xdr:rowOff>254001</xdr:rowOff>
    </xdr:from>
    <xdr:to>
      <xdr:col>2</xdr:col>
      <xdr:colOff>1183768</xdr:colOff>
      <xdr:row>309</xdr:row>
      <xdr:rowOff>260604</xdr:rowOff>
    </xdr:to>
    <xdr:pic>
      <xdr:nvPicPr>
        <xdr:cNvPr id="74" name="7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956593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75" name="7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965547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76" name="7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77" name="7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2077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78" name="7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79" name="7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80" name="7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2077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81" name="8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2" name="8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83" name="8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02893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4" name="8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5" name="8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86" name="8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02893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7" name="8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8" name="8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89" name="8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02893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90" name="8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1" name="9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92" name="9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73709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3" name="9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4" name="9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95" name="9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73709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6" name="9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7" name="9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98" name="9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73709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9" name="9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00" name="9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101" name="10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73709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02" name="10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103" name="10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23915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413</xdr:row>
      <xdr:rowOff>254001</xdr:rowOff>
    </xdr:from>
    <xdr:to>
      <xdr:col>2</xdr:col>
      <xdr:colOff>1183768</xdr:colOff>
      <xdr:row>413</xdr:row>
      <xdr:rowOff>260604</xdr:rowOff>
    </xdr:to>
    <xdr:pic>
      <xdr:nvPicPr>
        <xdr:cNvPr id="104" name="10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14961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105" name="10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23915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06" name="10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82283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107" name="10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73329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08" name="10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82283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09" name="10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110" name="10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2077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11" name="11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12" name="11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113" name="11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2077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14" name="11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15" name="11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116" name="11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02893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17" name="11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18" name="11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119" name="11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02893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20" name="11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1" name="12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122" name="12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73709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3" name="12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4" name="12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125" name="12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73709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6" name="12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27" name="12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82283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128" name="12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73329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29" name="12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82283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30" name="12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82283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131" name="13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73329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32" name="13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82283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0</xdr:row>
      <xdr:rowOff>254001</xdr:rowOff>
    </xdr:from>
    <xdr:to>
      <xdr:col>2</xdr:col>
      <xdr:colOff>1183768</xdr:colOff>
      <xdr:row>0</xdr:row>
      <xdr:rowOff>260604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540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838201</xdr:colOff>
      <xdr:row>2</xdr:row>
      <xdr:rowOff>114300</xdr:rowOff>
    </xdr:from>
    <xdr:to>
      <xdr:col>17</xdr:col>
      <xdr:colOff>838200</xdr:colOff>
      <xdr:row>3</xdr:row>
      <xdr:rowOff>495300</xdr:rowOff>
    </xdr:to>
    <xdr:sp macro="" textlink="">
      <xdr:nvSpPr>
        <xdr:cNvPr id="3" name="2 Triángulo isósceles"/>
        <xdr:cNvSpPr/>
      </xdr:nvSpPr>
      <xdr:spPr>
        <a:xfrm>
          <a:off x="26403301" y="1905000"/>
          <a:ext cx="1714499" cy="127635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20</xdr:col>
      <xdr:colOff>1028701</xdr:colOff>
      <xdr:row>2</xdr:row>
      <xdr:rowOff>114300</xdr:rowOff>
    </xdr:from>
    <xdr:to>
      <xdr:col>21</xdr:col>
      <xdr:colOff>647700</xdr:colOff>
      <xdr:row>3</xdr:row>
      <xdr:rowOff>571500</xdr:rowOff>
    </xdr:to>
    <xdr:sp macro="" textlink="">
      <xdr:nvSpPr>
        <xdr:cNvPr id="4" name="3 Elipse"/>
        <xdr:cNvSpPr/>
      </xdr:nvSpPr>
      <xdr:spPr>
        <a:xfrm>
          <a:off x="34661476" y="1905000"/>
          <a:ext cx="1781174" cy="13525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18</xdr:col>
      <xdr:colOff>1295400</xdr:colOff>
      <xdr:row>2</xdr:row>
      <xdr:rowOff>152400</xdr:rowOff>
    </xdr:from>
    <xdr:to>
      <xdr:col>19</xdr:col>
      <xdr:colOff>1028700</xdr:colOff>
      <xdr:row>3</xdr:row>
      <xdr:rowOff>571500</xdr:rowOff>
    </xdr:to>
    <xdr:sp macro="" textlink="">
      <xdr:nvSpPr>
        <xdr:cNvPr id="5" name="4 Rectángulo"/>
        <xdr:cNvSpPr/>
      </xdr:nvSpPr>
      <xdr:spPr>
        <a:xfrm>
          <a:off x="30289500" y="1943100"/>
          <a:ext cx="1704975" cy="13144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 editAs="oneCell">
    <xdr:from>
      <xdr:col>1</xdr:col>
      <xdr:colOff>190501</xdr:colOff>
      <xdr:row>51</xdr:row>
      <xdr:rowOff>254001</xdr:rowOff>
    </xdr:from>
    <xdr:to>
      <xdr:col>2</xdr:col>
      <xdr:colOff>1002793</xdr:colOff>
      <xdr:row>51</xdr:row>
      <xdr:rowOff>260604</xdr:rowOff>
    </xdr:to>
    <xdr:pic>
      <xdr:nvPicPr>
        <xdr:cNvPr id="6" name="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734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</xdr:row>
      <xdr:rowOff>254001</xdr:rowOff>
    </xdr:from>
    <xdr:to>
      <xdr:col>2</xdr:col>
      <xdr:colOff>1002793</xdr:colOff>
      <xdr:row>1</xdr:row>
      <xdr:rowOff>260604</xdr:rowOff>
    </xdr:to>
    <xdr:pic>
      <xdr:nvPicPr>
        <xdr:cNvPr id="7" name="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1493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102</xdr:row>
      <xdr:rowOff>254001</xdr:rowOff>
    </xdr:from>
    <xdr:to>
      <xdr:col>2</xdr:col>
      <xdr:colOff>1002793</xdr:colOff>
      <xdr:row>102</xdr:row>
      <xdr:rowOff>254001</xdr:rowOff>
    </xdr:to>
    <xdr:pic>
      <xdr:nvPicPr>
        <xdr:cNvPr id="8" name="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65424051"/>
          <a:ext cx="19171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1028700</xdr:colOff>
      <xdr:row>104</xdr:row>
      <xdr:rowOff>76200</xdr:rowOff>
    </xdr:from>
    <xdr:to>
      <xdr:col>17</xdr:col>
      <xdr:colOff>838200</xdr:colOff>
      <xdr:row>105</xdr:row>
      <xdr:rowOff>609600</xdr:rowOff>
    </xdr:to>
    <xdr:sp macro="" textlink="">
      <xdr:nvSpPr>
        <xdr:cNvPr id="9" name="8 Triángulo isósceles"/>
        <xdr:cNvSpPr/>
      </xdr:nvSpPr>
      <xdr:spPr>
        <a:xfrm>
          <a:off x="26593800" y="67036950"/>
          <a:ext cx="1524000" cy="142875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104</xdr:row>
      <xdr:rowOff>114300</xdr:rowOff>
    </xdr:from>
    <xdr:to>
      <xdr:col>19</xdr:col>
      <xdr:colOff>1066800</xdr:colOff>
      <xdr:row>105</xdr:row>
      <xdr:rowOff>609600</xdr:rowOff>
    </xdr:to>
    <xdr:sp macro="" textlink="">
      <xdr:nvSpPr>
        <xdr:cNvPr id="10" name="9 Rectángulo"/>
        <xdr:cNvSpPr/>
      </xdr:nvSpPr>
      <xdr:spPr>
        <a:xfrm>
          <a:off x="30441900" y="67075050"/>
          <a:ext cx="1590675" cy="13906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1028700</xdr:colOff>
      <xdr:row>104</xdr:row>
      <xdr:rowOff>0</xdr:rowOff>
    </xdr:from>
    <xdr:to>
      <xdr:col>21</xdr:col>
      <xdr:colOff>876300</xdr:colOff>
      <xdr:row>105</xdr:row>
      <xdr:rowOff>571500</xdr:rowOff>
    </xdr:to>
    <xdr:sp macro="" textlink="">
      <xdr:nvSpPr>
        <xdr:cNvPr id="11" name="10 Elipse"/>
        <xdr:cNvSpPr/>
      </xdr:nvSpPr>
      <xdr:spPr>
        <a:xfrm>
          <a:off x="34661475" y="66960750"/>
          <a:ext cx="2009775" cy="14668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" name="1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3" name="1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4" name="1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15" name="1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965547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50</xdr:row>
      <xdr:rowOff>254001</xdr:rowOff>
    </xdr:from>
    <xdr:to>
      <xdr:col>2</xdr:col>
      <xdr:colOff>1183768</xdr:colOff>
      <xdr:row>50</xdr:row>
      <xdr:rowOff>260604</xdr:rowOff>
    </xdr:to>
    <xdr:pic>
      <xdr:nvPicPr>
        <xdr:cNvPr id="16" name="1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18389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</xdr:row>
      <xdr:rowOff>254001</xdr:rowOff>
    </xdr:from>
    <xdr:to>
      <xdr:col>2</xdr:col>
      <xdr:colOff>1002793</xdr:colOff>
      <xdr:row>51</xdr:row>
      <xdr:rowOff>260604</xdr:rowOff>
    </xdr:to>
    <xdr:pic>
      <xdr:nvPicPr>
        <xdr:cNvPr id="17" name="1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734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101</xdr:row>
      <xdr:rowOff>254001</xdr:rowOff>
    </xdr:from>
    <xdr:to>
      <xdr:col>2</xdr:col>
      <xdr:colOff>1183768</xdr:colOff>
      <xdr:row>101</xdr:row>
      <xdr:rowOff>260604</xdr:rowOff>
    </xdr:to>
    <xdr:pic>
      <xdr:nvPicPr>
        <xdr:cNvPr id="18" name="1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645287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102</xdr:row>
      <xdr:rowOff>254001</xdr:rowOff>
    </xdr:from>
    <xdr:to>
      <xdr:col>2</xdr:col>
      <xdr:colOff>1002793</xdr:colOff>
      <xdr:row>102</xdr:row>
      <xdr:rowOff>254001</xdr:rowOff>
    </xdr:to>
    <xdr:pic>
      <xdr:nvPicPr>
        <xdr:cNvPr id="19" name="1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65424051"/>
          <a:ext cx="19171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20" name="1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73709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21" name="2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22" name="2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02893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23" name="2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24" name="2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2077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25" name="2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309</xdr:row>
      <xdr:rowOff>254001</xdr:rowOff>
    </xdr:from>
    <xdr:to>
      <xdr:col>2</xdr:col>
      <xdr:colOff>1183768</xdr:colOff>
      <xdr:row>309</xdr:row>
      <xdr:rowOff>260604</xdr:rowOff>
    </xdr:to>
    <xdr:pic>
      <xdr:nvPicPr>
        <xdr:cNvPr id="26" name="2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956593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27" name="2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965547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362</xdr:row>
      <xdr:rowOff>254001</xdr:rowOff>
    </xdr:from>
    <xdr:to>
      <xdr:col>2</xdr:col>
      <xdr:colOff>1002793</xdr:colOff>
      <xdr:row>362</xdr:row>
      <xdr:rowOff>260604</xdr:rowOff>
    </xdr:to>
    <xdr:pic>
      <xdr:nvPicPr>
        <xdr:cNvPr id="28" name="2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294731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361</xdr:row>
      <xdr:rowOff>254001</xdr:rowOff>
    </xdr:from>
    <xdr:to>
      <xdr:col>2</xdr:col>
      <xdr:colOff>1183768</xdr:colOff>
      <xdr:row>361</xdr:row>
      <xdr:rowOff>260604</xdr:rowOff>
    </xdr:to>
    <xdr:pic>
      <xdr:nvPicPr>
        <xdr:cNvPr id="29" name="2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285777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362</xdr:row>
      <xdr:rowOff>254001</xdr:rowOff>
    </xdr:from>
    <xdr:to>
      <xdr:col>2</xdr:col>
      <xdr:colOff>1002793</xdr:colOff>
      <xdr:row>362</xdr:row>
      <xdr:rowOff>260604</xdr:rowOff>
    </xdr:to>
    <xdr:pic>
      <xdr:nvPicPr>
        <xdr:cNvPr id="30" name="2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294731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31" name="3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23915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413</xdr:row>
      <xdr:rowOff>254001</xdr:rowOff>
    </xdr:from>
    <xdr:to>
      <xdr:col>2</xdr:col>
      <xdr:colOff>1183768</xdr:colOff>
      <xdr:row>413</xdr:row>
      <xdr:rowOff>260604</xdr:rowOff>
    </xdr:to>
    <xdr:pic>
      <xdr:nvPicPr>
        <xdr:cNvPr id="32" name="3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14961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33" name="3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23915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466</xdr:row>
      <xdr:rowOff>254001</xdr:rowOff>
    </xdr:from>
    <xdr:to>
      <xdr:col>2</xdr:col>
      <xdr:colOff>1002793</xdr:colOff>
      <xdr:row>466</xdr:row>
      <xdr:rowOff>260604</xdr:rowOff>
    </xdr:to>
    <xdr:pic>
      <xdr:nvPicPr>
        <xdr:cNvPr id="34" name="3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953099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465</xdr:row>
      <xdr:rowOff>254001</xdr:rowOff>
    </xdr:from>
    <xdr:to>
      <xdr:col>2</xdr:col>
      <xdr:colOff>1183768</xdr:colOff>
      <xdr:row>465</xdr:row>
      <xdr:rowOff>260604</xdr:rowOff>
    </xdr:to>
    <xdr:pic>
      <xdr:nvPicPr>
        <xdr:cNvPr id="35" name="3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944145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466</xdr:row>
      <xdr:rowOff>254001</xdr:rowOff>
    </xdr:from>
    <xdr:to>
      <xdr:col>2</xdr:col>
      <xdr:colOff>1002793</xdr:colOff>
      <xdr:row>466</xdr:row>
      <xdr:rowOff>260604</xdr:rowOff>
    </xdr:to>
    <xdr:pic>
      <xdr:nvPicPr>
        <xdr:cNvPr id="36" name="3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953099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37" name="3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82283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38" name="3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73329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39" name="3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82283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570</xdr:row>
      <xdr:rowOff>254001</xdr:rowOff>
    </xdr:from>
    <xdr:to>
      <xdr:col>2</xdr:col>
      <xdr:colOff>1002793</xdr:colOff>
      <xdr:row>570</xdr:row>
      <xdr:rowOff>254001</xdr:rowOff>
    </xdr:to>
    <xdr:pic>
      <xdr:nvPicPr>
        <xdr:cNvPr id="40" name="3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1146726"/>
          <a:ext cx="19171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569</xdr:row>
      <xdr:rowOff>254001</xdr:rowOff>
    </xdr:from>
    <xdr:to>
      <xdr:col>2</xdr:col>
      <xdr:colOff>1183768</xdr:colOff>
      <xdr:row>569</xdr:row>
      <xdr:rowOff>254001</xdr:rowOff>
    </xdr:to>
    <xdr:pic>
      <xdr:nvPicPr>
        <xdr:cNvPr id="41" name="4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0251376"/>
          <a:ext cx="2098167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570</xdr:row>
      <xdr:rowOff>254001</xdr:rowOff>
    </xdr:from>
    <xdr:to>
      <xdr:col>2</xdr:col>
      <xdr:colOff>1002793</xdr:colOff>
      <xdr:row>570</xdr:row>
      <xdr:rowOff>254001</xdr:rowOff>
    </xdr:to>
    <xdr:pic>
      <xdr:nvPicPr>
        <xdr:cNvPr id="42" name="4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61146726"/>
          <a:ext cx="1917192" cy="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16</xdr:col>
      <xdr:colOff>609600</xdr:colOff>
      <xdr:row>53</xdr:row>
      <xdr:rowOff>152400</xdr:rowOff>
    </xdr:from>
    <xdr:to>
      <xdr:col>17</xdr:col>
      <xdr:colOff>914400</xdr:colOff>
      <xdr:row>54</xdr:row>
      <xdr:rowOff>685800</xdr:rowOff>
    </xdr:to>
    <xdr:sp macro="" textlink="">
      <xdr:nvSpPr>
        <xdr:cNvPr id="43" name="42 Triángulo isósceles"/>
        <xdr:cNvSpPr/>
      </xdr:nvSpPr>
      <xdr:spPr>
        <a:xfrm>
          <a:off x="26174700" y="34423350"/>
          <a:ext cx="2019300" cy="142875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53</xdr:row>
      <xdr:rowOff>114300</xdr:rowOff>
    </xdr:from>
    <xdr:to>
      <xdr:col>19</xdr:col>
      <xdr:colOff>1219200</xdr:colOff>
      <xdr:row>54</xdr:row>
      <xdr:rowOff>609600</xdr:rowOff>
    </xdr:to>
    <xdr:sp macro="" textlink="">
      <xdr:nvSpPr>
        <xdr:cNvPr id="44" name="43 Rectángulo"/>
        <xdr:cNvSpPr/>
      </xdr:nvSpPr>
      <xdr:spPr>
        <a:xfrm>
          <a:off x="30441900" y="34385250"/>
          <a:ext cx="1743075" cy="13906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952500</xdr:colOff>
      <xdr:row>53</xdr:row>
      <xdr:rowOff>0</xdr:rowOff>
    </xdr:from>
    <xdr:to>
      <xdr:col>21</xdr:col>
      <xdr:colOff>838200</xdr:colOff>
      <xdr:row>54</xdr:row>
      <xdr:rowOff>571500</xdr:rowOff>
    </xdr:to>
    <xdr:sp macro="" textlink="">
      <xdr:nvSpPr>
        <xdr:cNvPr id="45" name="44 Elipse"/>
        <xdr:cNvSpPr/>
      </xdr:nvSpPr>
      <xdr:spPr>
        <a:xfrm>
          <a:off x="34585275" y="34270950"/>
          <a:ext cx="2047875" cy="14668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1104900</xdr:colOff>
      <xdr:row>156</xdr:row>
      <xdr:rowOff>76200</xdr:rowOff>
    </xdr:from>
    <xdr:to>
      <xdr:col>17</xdr:col>
      <xdr:colOff>1066800</xdr:colOff>
      <xdr:row>157</xdr:row>
      <xdr:rowOff>647700</xdr:rowOff>
    </xdr:to>
    <xdr:sp macro="" textlink="">
      <xdr:nvSpPr>
        <xdr:cNvPr id="46" name="45 Triángulo isósceles"/>
        <xdr:cNvSpPr/>
      </xdr:nvSpPr>
      <xdr:spPr>
        <a:xfrm>
          <a:off x="26670000" y="99879150"/>
          <a:ext cx="1676400" cy="146685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1219200</xdr:colOff>
      <xdr:row>156</xdr:row>
      <xdr:rowOff>114300</xdr:rowOff>
    </xdr:from>
    <xdr:to>
      <xdr:col>19</xdr:col>
      <xdr:colOff>800100</xdr:colOff>
      <xdr:row>157</xdr:row>
      <xdr:rowOff>533400</xdr:rowOff>
    </xdr:to>
    <xdr:sp macro="" textlink="">
      <xdr:nvSpPr>
        <xdr:cNvPr id="47" name="46 Rectángulo"/>
        <xdr:cNvSpPr/>
      </xdr:nvSpPr>
      <xdr:spPr>
        <a:xfrm>
          <a:off x="30213300" y="99917250"/>
          <a:ext cx="1552575" cy="13144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647700</xdr:colOff>
      <xdr:row>156</xdr:row>
      <xdr:rowOff>114300</xdr:rowOff>
    </xdr:from>
    <xdr:to>
      <xdr:col>21</xdr:col>
      <xdr:colOff>266700</xdr:colOff>
      <xdr:row>157</xdr:row>
      <xdr:rowOff>571500</xdr:rowOff>
    </xdr:to>
    <xdr:sp macro="" textlink="">
      <xdr:nvSpPr>
        <xdr:cNvPr id="48" name="47 Elipse"/>
        <xdr:cNvSpPr/>
      </xdr:nvSpPr>
      <xdr:spPr>
        <a:xfrm>
          <a:off x="34280475" y="99917250"/>
          <a:ext cx="1781175" cy="13525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1181100</xdr:colOff>
      <xdr:row>207</xdr:row>
      <xdr:rowOff>647700</xdr:rowOff>
    </xdr:from>
    <xdr:to>
      <xdr:col>17</xdr:col>
      <xdr:colOff>990600</xdr:colOff>
      <xdr:row>209</xdr:row>
      <xdr:rowOff>533400</xdr:rowOff>
    </xdr:to>
    <xdr:sp macro="" textlink="">
      <xdr:nvSpPr>
        <xdr:cNvPr id="49" name="48 Triángulo isósceles"/>
        <xdr:cNvSpPr/>
      </xdr:nvSpPr>
      <xdr:spPr>
        <a:xfrm>
          <a:off x="26746200" y="132473700"/>
          <a:ext cx="1524000" cy="167640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1295400</xdr:colOff>
      <xdr:row>208</xdr:row>
      <xdr:rowOff>38100</xdr:rowOff>
    </xdr:from>
    <xdr:to>
      <xdr:col>19</xdr:col>
      <xdr:colOff>838200</xdr:colOff>
      <xdr:row>209</xdr:row>
      <xdr:rowOff>647700</xdr:rowOff>
    </xdr:to>
    <xdr:sp macro="" textlink="">
      <xdr:nvSpPr>
        <xdr:cNvPr id="50" name="49 Rectángulo"/>
        <xdr:cNvSpPr/>
      </xdr:nvSpPr>
      <xdr:spPr>
        <a:xfrm>
          <a:off x="30289500" y="132759450"/>
          <a:ext cx="1514475" cy="15049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762000</xdr:colOff>
      <xdr:row>208</xdr:row>
      <xdr:rowOff>76200</xdr:rowOff>
    </xdr:from>
    <xdr:to>
      <xdr:col>21</xdr:col>
      <xdr:colOff>685800</xdr:colOff>
      <xdr:row>209</xdr:row>
      <xdr:rowOff>647700</xdr:rowOff>
    </xdr:to>
    <xdr:sp macro="" textlink="">
      <xdr:nvSpPr>
        <xdr:cNvPr id="51" name="50 Elipse"/>
        <xdr:cNvSpPr/>
      </xdr:nvSpPr>
      <xdr:spPr>
        <a:xfrm>
          <a:off x="34394775" y="132797550"/>
          <a:ext cx="2085975" cy="14668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1219200</xdr:colOff>
      <xdr:row>260</xdr:row>
      <xdr:rowOff>190500</xdr:rowOff>
    </xdr:from>
    <xdr:to>
      <xdr:col>17</xdr:col>
      <xdr:colOff>800100</xdr:colOff>
      <xdr:row>261</xdr:row>
      <xdr:rowOff>609600</xdr:rowOff>
    </xdr:to>
    <xdr:sp macro="" textlink="">
      <xdr:nvSpPr>
        <xdr:cNvPr id="52" name="51 Triángulo isósceles"/>
        <xdr:cNvSpPr/>
      </xdr:nvSpPr>
      <xdr:spPr>
        <a:xfrm>
          <a:off x="26784300" y="165230175"/>
          <a:ext cx="1295400" cy="1114425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260</xdr:row>
      <xdr:rowOff>114300</xdr:rowOff>
    </xdr:from>
    <xdr:to>
      <xdr:col>19</xdr:col>
      <xdr:colOff>952500</xdr:colOff>
      <xdr:row>262</xdr:row>
      <xdr:rowOff>0</xdr:rowOff>
    </xdr:to>
    <xdr:sp macro="" textlink="">
      <xdr:nvSpPr>
        <xdr:cNvPr id="53" name="52 Rectángulo"/>
        <xdr:cNvSpPr/>
      </xdr:nvSpPr>
      <xdr:spPr>
        <a:xfrm>
          <a:off x="30441900" y="165153975"/>
          <a:ext cx="1476375" cy="12763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1219200</xdr:colOff>
      <xdr:row>259</xdr:row>
      <xdr:rowOff>609600</xdr:rowOff>
    </xdr:from>
    <xdr:to>
      <xdr:col>21</xdr:col>
      <xdr:colOff>723899</xdr:colOff>
      <xdr:row>262</xdr:row>
      <xdr:rowOff>44450</xdr:rowOff>
    </xdr:to>
    <xdr:sp macro="" textlink="">
      <xdr:nvSpPr>
        <xdr:cNvPr id="54" name="53 Elipse"/>
        <xdr:cNvSpPr/>
      </xdr:nvSpPr>
      <xdr:spPr>
        <a:xfrm>
          <a:off x="34851975" y="164953950"/>
          <a:ext cx="1666874" cy="1520825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1181100</xdr:colOff>
      <xdr:row>312</xdr:row>
      <xdr:rowOff>38100</xdr:rowOff>
    </xdr:from>
    <xdr:to>
      <xdr:col>17</xdr:col>
      <xdr:colOff>990600</xdr:colOff>
      <xdr:row>313</xdr:row>
      <xdr:rowOff>666750</xdr:rowOff>
    </xdr:to>
    <xdr:sp macro="" textlink="">
      <xdr:nvSpPr>
        <xdr:cNvPr id="55" name="54 Triángulo isósceles"/>
        <xdr:cNvSpPr/>
      </xdr:nvSpPr>
      <xdr:spPr>
        <a:xfrm>
          <a:off x="26746200" y="198129525"/>
          <a:ext cx="1524000" cy="152400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1524000</xdr:colOff>
      <xdr:row>312</xdr:row>
      <xdr:rowOff>76200</xdr:rowOff>
    </xdr:from>
    <xdr:to>
      <xdr:col>19</xdr:col>
      <xdr:colOff>952500</xdr:colOff>
      <xdr:row>313</xdr:row>
      <xdr:rowOff>609600</xdr:rowOff>
    </xdr:to>
    <xdr:sp macro="" textlink="">
      <xdr:nvSpPr>
        <xdr:cNvPr id="56" name="55 Rectángulo"/>
        <xdr:cNvSpPr/>
      </xdr:nvSpPr>
      <xdr:spPr>
        <a:xfrm>
          <a:off x="30518100" y="198167625"/>
          <a:ext cx="1400175" cy="1428750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1143000</xdr:colOff>
      <xdr:row>312</xdr:row>
      <xdr:rowOff>38100</xdr:rowOff>
    </xdr:from>
    <xdr:to>
      <xdr:col>21</xdr:col>
      <xdr:colOff>609600</xdr:colOff>
      <xdr:row>314</xdr:row>
      <xdr:rowOff>6350</xdr:rowOff>
    </xdr:to>
    <xdr:sp macro="" textlink="">
      <xdr:nvSpPr>
        <xdr:cNvPr id="57" name="56 Elipse"/>
        <xdr:cNvSpPr/>
      </xdr:nvSpPr>
      <xdr:spPr>
        <a:xfrm>
          <a:off x="34775775" y="198129525"/>
          <a:ext cx="1628775" cy="17589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1028700</xdr:colOff>
      <xdr:row>364</xdr:row>
      <xdr:rowOff>76200</xdr:rowOff>
    </xdr:from>
    <xdr:to>
      <xdr:col>17</xdr:col>
      <xdr:colOff>1028700</xdr:colOff>
      <xdr:row>365</xdr:row>
      <xdr:rowOff>514350</xdr:rowOff>
    </xdr:to>
    <xdr:sp macro="" textlink="">
      <xdr:nvSpPr>
        <xdr:cNvPr id="58" name="57 Triángulo isósceles"/>
        <xdr:cNvSpPr/>
      </xdr:nvSpPr>
      <xdr:spPr>
        <a:xfrm>
          <a:off x="26593800" y="231086025"/>
          <a:ext cx="1714500" cy="133350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1638300</xdr:colOff>
      <xdr:row>364</xdr:row>
      <xdr:rowOff>38100</xdr:rowOff>
    </xdr:from>
    <xdr:to>
      <xdr:col>19</xdr:col>
      <xdr:colOff>1143000</xdr:colOff>
      <xdr:row>365</xdr:row>
      <xdr:rowOff>612775</xdr:rowOff>
    </xdr:to>
    <xdr:sp macro="" textlink="">
      <xdr:nvSpPr>
        <xdr:cNvPr id="59" name="58 Rectángulo"/>
        <xdr:cNvSpPr/>
      </xdr:nvSpPr>
      <xdr:spPr>
        <a:xfrm>
          <a:off x="30632400" y="231047925"/>
          <a:ext cx="1476375" cy="14700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1447800</xdr:colOff>
      <xdr:row>364</xdr:row>
      <xdr:rowOff>76200</xdr:rowOff>
    </xdr:from>
    <xdr:to>
      <xdr:col>21</xdr:col>
      <xdr:colOff>914400</xdr:colOff>
      <xdr:row>366</xdr:row>
      <xdr:rowOff>0</xdr:rowOff>
    </xdr:to>
    <xdr:sp macro="" textlink="">
      <xdr:nvSpPr>
        <xdr:cNvPr id="60" name="59 Elipse"/>
        <xdr:cNvSpPr/>
      </xdr:nvSpPr>
      <xdr:spPr>
        <a:xfrm>
          <a:off x="35080575" y="231086025"/>
          <a:ext cx="1628775" cy="17145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990600</xdr:colOff>
      <xdr:row>416</xdr:row>
      <xdr:rowOff>114300</xdr:rowOff>
    </xdr:from>
    <xdr:to>
      <xdr:col>17</xdr:col>
      <xdr:colOff>876300</xdr:colOff>
      <xdr:row>417</xdr:row>
      <xdr:rowOff>552450</xdr:rowOff>
    </xdr:to>
    <xdr:sp macro="" textlink="">
      <xdr:nvSpPr>
        <xdr:cNvPr id="61" name="60 Triángulo isósceles"/>
        <xdr:cNvSpPr/>
      </xdr:nvSpPr>
      <xdr:spPr>
        <a:xfrm>
          <a:off x="26555700" y="264042525"/>
          <a:ext cx="1600200" cy="1333500"/>
        </a:xfrm>
        <a:prstGeom prst="triangle">
          <a:avLst>
            <a:gd name="adj" fmla="val 50000"/>
          </a:avLst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1447800</xdr:colOff>
      <xdr:row>416</xdr:row>
      <xdr:rowOff>76200</xdr:rowOff>
    </xdr:from>
    <xdr:to>
      <xdr:col>19</xdr:col>
      <xdr:colOff>1104900</xdr:colOff>
      <xdr:row>418</xdr:row>
      <xdr:rowOff>3175</xdr:rowOff>
    </xdr:to>
    <xdr:sp macro="" textlink="">
      <xdr:nvSpPr>
        <xdr:cNvPr id="62" name="61 Rectángulo"/>
        <xdr:cNvSpPr/>
      </xdr:nvSpPr>
      <xdr:spPr>
        <a:xfrm>
          <a:off x="30441900" y="264004425"/>
          <a:ext cx="1628775" cy="171767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1447800</xdr:colOff>
      <xdr:row>415</xdr:row>
      <xdr:rowOff>647700</xdr:rowOff>
    </xdr:from>
    <xdr:to>
      <xdr:col>21</xdr:col>
      <xdr:colOff>762000</xdr:colOff>
      <xdr:row>418</xdr:row>
      <xdr:rowOff>6350</xdr:rowOff>
    </xdr:to>
    <xdr:sp macro="" textlink="">
      <xdr:nvSpPr>
        <xdr:cNvPr id="63" name="62 Elipse"/>
        <xdr:cNvSpPr/>
      </xdr:nvSpPr>
      <xdr:spPr>
        <a:xfrm>
          <a:off x="35080575" y="263680575"/>
          <a:ext cx="1476375" cy="20447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1028700</xdr:colOff>
      <xdr:row>468</xdr:row>
      <xdr:rowOff>152400</xdr:rowOff>
    </xdr:from>
    <xdr:to>
      <xdr:col>17</xdr:col>
      <xdr:colOff>1028700</xdr:colOff>
      <xdr:row>469</xdr:row>
      <xdr:rowOff>590550</xdr:rowOff>
    </xdr:to>
    <xdr:sp macro="" textlink="">
      <xdr:nvSpPr>
        <xdr:cNvPr id="64" name="63 Triángulo isósceles"/>
        <xdr:cNvSpPr/>
      </xdr:nvSpPr>
      <xdr:spPr>
        <a:xfrm>
          <a:off x="26593800" y="296999025"/>
          <a:ext cx="1714500" cy="133350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1409700</xdr:colOff>
      <xdr:row>468</xdr:row>
      <xdr:rowOff>114300</xdr:rowOff>
    </xdr:from>
    <xdr:to>
      <xdr:col>19</xdr:col>
      <xdr:colOff>1028700</xdr:colOff>
      <xdr:row>470</xdr:row>
      <xdr:rowOff>3175</xdr:rowOff>
    </xdr:to>
    <xdr:sp macro="" textlink="">
      <xdr:nvSpPr>
        <xdr:cNvPr id="65" name="64 Rectángulo"/>
        <xdr:cNvSpPr/>
      </xdr:nvSpPr>
      <xdr:spPr>
        <a:xfrm>
          <a:off x="30403800" y="296960925"/>
          <a:ext cx="1590675" cy="167957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1295400</xdr:colOff>
      <xdr:row>468</xdr:row>
      <xdr:rowOff>38100</xdr:rowOff>
    </xdr:from>
    <xdr:to>
      <xdr:col>21</xdr:col>
      <xdr:colOff>723900</xdr:colOff>
      <xdr:row>469</xdr:row>
      <xdr:rowOff>615950</xdr:rowOff>
    </xdr:to>
    <xdr:sp macro="" textlink="">
      <xdr:nvSpPr>
        <xdr:cNvPr id="66" name="65 Elipse"/>
        <xdr:cNvSpPr/>
      </xdr:nvSpPr>
      <xdr:spPr>
        <a:xfrm>
          <a:off x="34928175" y="296884725"/>
          <a:ext cx="1590675" cy="14732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1143000</xdr:colOff>
      <xdr:row>520</xdr:row>
      <xdr:rowOff>0</xdr:rowOff>
    </xdr:from>
    <xdr:to>
      <xdr:col>17</xdr:col>
      <xdr:colOff>723900</xdr:colOff>
      <xdr:row>521</xdr:row>
      <xdr:rowOff>533400</xdr:rowOff>
    </xdr:to>
    <xdr:sp macro="" textlink="">
      <xdr:nvSpPr>
        <xdr:cNvPr id="67" name="66 Triángulo isósceles"/>
        <xdr:cNvSpPr/>
      </xdr:nvSpPr>
      <xdr:spPr>
        <a:xfrm>
          <a:off x="26708100" y="329765025"/>
          <a:ext cx="1295400" cy="142875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1600200</xdr:colOff>
      <xdr:row>520</xdr:row>
      <xdr:rowOff>76200</xdr:rowOff>
    </xdr:from>
    <xdr:to>
      <xdr:col>19</xdr:col>
      <xdr:colOff>1524000</xdr:colOff>
      <xdr:row>521</xdr:row>
      <xdr:rowOff>612775</xdr:rowOff>
    </xdr:to>
    <xdr:sp macro="" textlink="">
      <xdr:nvSpPr>
        <xdr:cNvPr id="68" name="67 Rectángulo"/>
        <xdr:cNvSpPr/>
      </xdr:nvSpPr>
      <xdr:spPr>
        <a:xfrm>
          <a:off x="30594300" y="329841225"/>
          <a:ext cx="1895475" cy="14319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1066800</xdr:colOff>
      <xdr:row>519</xdr:row>
      <xdr:rowOff>609600</xdr:rowOff>
    </xdr:from>
    <xdr:to>
      <xdr:col>21</xdr:col>
      <xdr:colOff>876300</xdr:colOff>
      <xdr:row>521</xdr:row>
      <xdr:rowOff>654050</xdr:rowOff>
    </xdr:to>
    <xdr:sp macro="" textlink="">
      <xdr:nvSpPr>
        <xdr:cNvPr id="69" name="68 Elipse"/>
        <xdr:cNvSpPr/>
      </xdr:nvSpPr>
      <xdr:spPr>
        <a:xfrm>
          <a:off x="34699575" y="329479275"/>
          <a:ext cx="1971675" cy="183515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16</xdr:col>
      <xdr:colOff>876300</xdr:colOff>
      <xdr:row>572</xdr:row>
      <xdr:rowOff>38100</xdr:rowOff>
    </xdr:from>
    <xdr:to>
      <xdr:col>17</xdr:col>
      <xdr:colOff>838200</xdr:colOff>
      <xdr:row>573</xdr:row>
      <xdr:rowOff>628650</xdr:rowOff>
    </xdr:to>
    <xdr:sp macro="" textlink="">
      <xdr:nvSpPr>
        <xdr:cNvPr id="70" name="69 Triángulo isósceles"/>
        <xdr:cNvSpPr/>
      </xdr:nvSpPr>
      <xdr:spPr>
        <a:xfrm>
          <a:off x="26441400" y="362721525"/>
          <a:ext cx="1676400" cy="1485900"/>
        </a:xfrm>
        <a:prstGeom prst="triangl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18</xdr:col>
      <xdr:colOff>1562100</xdr:colOff>
      <xdr:row>572</xdr:row>
      <xdr:rowOff>38100</xdr:rowOff>
    </xdr:from>
    <xdr:to>
      <xdr:col>19</xdr:col>
      <xdr:colOff>1066800</xdr:colOff>
      <xdr:row>573</xdr:row>
      <xdr:rowOff>574675</xdr:rowOff>
    </xdr:to>
    <xdr:sp macro="" textlink="">
      <xdr:nvSpPr>
        <xdr:cNvPr id="71" name="70 Rectángulo"/>
        <xdr:cNvSpPr/>
      </xdr:nvSpPr>
      <xdr:spPr>
        <a:xfrm>
          <a:off x="30556200" y="362721525"/>
          <a:ext cx="1476375" cy="1431925"/>
        </a:xfrm>
        <a:prstGeom prst="rect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20</xdr:col>
      <xdr:colOff>1295400</xdr:colOff>
      <xdr:row>572</xdr:row>
      <xdr:rowOff>76200</xdr:rowOff>
    </xdr:from>
    <xdr:to>
      <xdr:col>21</xdr:col>
      <xdr:colOff>723900</xdr:colOff>
      <xdr:row>573</xdr:row>
      <xdr:rowOff>539750</xdr:rowOff>
    </xdr:to>
    <xdr:sp macro="" textlink="">
      <xdr:nvSpPr>
        <xdr:cNvPr id="72" name="71 Elipse"/>
        <xdr:cNvSpPr/>
      </xdr:nvSpPr>
      <xdr:spPr>
        <a:xfrm>
          <a:off x="34928175" y="362759625"/>
          <a:ext cx="1590675" cy="1358900"/>
        </a:xfrm>
        <a:prstGeom prst="ellipse">
          <a:avLst/>
        </a:prstGeom>
        <a:solidFill>
          <a:srgbClr val="00206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65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73" name="7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965547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309</xdr:row>
      <xdr:rowOff>254001</xdr:rowOff>
    </xdr:from>
    <xdr:to>
      <xdr:col>2</xdr:col>
      <xdr:colOff>1183768</xdr:colOff>
      <xdr:row>309</xdr:row>
      <xdr:rowOff>260604</xdr:rowOff>
    </xdr:to>
    <xdr:pic>
      <xdr:nvPicPr>
        <xdr:cNvPr id="74" name="7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956593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310</xdr:row>
      <xdr:rowOff>254001</xdr:rowOff>
    </xdr:from>
    <xdr:to>
      <xdr:col>2</xdr:col>
      <xdr:colOff>1002793</xdr:colOff>
      <xdr:row>310</xdr:row>
      <xdr:rowOff>260604</xdr:rowOff>
    </xdr:to>
    <xdr:pic>
      <xdr:nvPicPr>
        <xdr:cNvPr id="75" name="7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965547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76" name="7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77" name="7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2077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78" name="7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79" name="7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80" name="7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2077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81" name="8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2" name="8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83" name="8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02893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4" name="8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5" name="8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86" name="8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02893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7" name="8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88" name="8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89" name="8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02893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90" name="8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1" name="9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92" name="9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73709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3" name="9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4" name="9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95" name="9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73709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6" name="9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7" name="9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98" name="9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73709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99" name="9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00" name="9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101" name="10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73709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02" name="10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103" name="10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23915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413</xdr:row>
      <xdr:rowOff>254001</xdr:rowOff>
    </xdr:from>
    <xdr:to>
      <xdr:col>2</xdr:col>
      <xdr:colOff>1183768</xdr:colOff>
      <xdr:row>413</xdr:row>
      <xdr:rowOff>260604</xdr:rowOff>
    </xdr:to>
    <xdr:pic>
      <xdr:nvPicPr>
        <xdr:cNvPr id="104" name="10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14961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414</xdr:row>
      <xdr:rowOff>254001</xdr:rowOff>
    </xdr:from>
    <xdr:to>
      <xdr:col>2</xdr:col>
      <xdr:colOff>1002793</xdr:colOff>
      <xdr:row>414</xdr:row>
      <xdr:rowOff>260604</xdr:rowOff>
    </xdr:to>
    <xdr:pic>
      <xdr:nvPicPr>
        <xdr:cNvPr id="105" name="10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2623915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06" name="10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82283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107" name="10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73329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08" name="10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82283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09" name="10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110" name="10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2077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11" name="11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12" name="11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257</xdr:row>
      <xdr:rowOff>254001</xdr:rowOff>
    </xdr:from>
    <xdr:to>
      <xdr:col>2</xdr:col>
      <xdr:colOff>1183768</xdr:colOff>
      <xdr:row>257</xdr:row>
      <xdr:rowOff>260604</xdr:rowOff>
    </xdr:to>
    <xdr:pic>
      <xdr:nvPicPr>
        <xdr:cNvPr id="113" name="11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2077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258</xdr:row>
      <xdr:rowOff>254001</xdr:rowOff>
    </xdr:from>
    <xdr:to>
      <xdr:col>2</xdr:col>
      <xdr:colOff>1002793</xdr:colOff>
      <xdr:row>258</xdr:row>
      <xdr:rowOff>260604</xdr:rowOff>
    </xdr:to>
    <xdr:pic>
      <xdr:nvPicPr>
        <xdr:cNvPr id="114" name="11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639030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15" name="11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116" name="11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02893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17" name="11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18" name="11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205</xdr:row>
      <xdr:rowOff>254001</xdr:rowOff>
    </xdr:from>
    <xdr:to>
      <xdr:col>2</xdr:col>
      <xdr:colOff>1183768</xdr:colOff>
      <xdr:row>205</xdr:row>
      <xdr:rowOff>260604</xdr:rowOff>
    </xdr:to>
    <xdr:pic>
      <xdr:nvPicPr>
        <xdr:cNvPr id="119" name="11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02893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206</xdr:row>
      <xdr:rowOff>254001</xdr:rowOff>
    </xdr:from>
    <xdr:to>
      <xdr:col>2</xdr:col>
      <xdr:colOff>1002793</xdr:colOff>
      <xdr:row>206</xdr:row>
      <xdr:rowOff>260604</xdr:rowOff>
    </xdr:to>
    <xdr:pic>
      <xdr:nvPicPr>
        <xdr:cNvPr id="120" name="11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1311846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1" name="12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122" name="12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73709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3" name="122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4" name="123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153</xdr:row>
      <xdr:rowOff>254001</xdr:rowOff>
    </xdr:from>
    <xdr:to>
      <xdr:col>2</xdr:col>
      <xdr:colOff>1183768</xdr:colOff>
      <xdr:row>153</xdr:row>
      <xdr:rowOff>260604</xdr:rowOff>
    </xdr:to>
    <xdr:pic>
      <xdr:nvPicPr>
        <xdr:cNvPr id="125" name="124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7370901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154</xdr:row>
      <xdr:rowOff>254001</xdr:rowOff>
    </xdr:from>
    <xdr:to>
      <xdr:col>2</xdr:col>
      <xdr:colOff>1002793</xdr:colOff>
      <xdr:row>154</xdr:row>
      <xdr:rowOff>260604</xdr:rowOff>
    </xdr:to>
    <xdr:pic>
      <xdr:nvPicPr>
        <xdr:cNvPr id="126" name="125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98266251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27" name="126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82283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128" name="127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73329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29" name="128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82283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30" name="129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82283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517</xdr:row>
      <xdr:rowOff>254001</xdr:rowOff>
    </xdr:from>
    <xdr:to>
      <xdr:col>2</xdr:col>
      <xdr:colOff>1183768</xdr:colOff>
      <xdr:row>517</xdr:row>
      <xdr:rowOff>260604</xdr:rowOff>
    </xdr:to>
    <xdr:pic>
      <xdr:nvPicPr>
        <xdr:cNvPr id="131" name="130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7332976"/>
          <a:ext cx="2098167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190501</xdr:colOff>
      <xdr:row>518</xdr:row>
      <xdr:rowOff>254001</xdr:rowOff>
    </xdr:from>
    <xdr:to>
      <xdr:col>2</xdr:col>
      <xdr:colOff>1002793</xdr:colOff>
      <xdr:row>518</xdr:row>
      <xdr:rowOff>260604</xdr:rowOff>
    </xdr:to>
    <xdr:pic>
      <xdr:nvPicPr>
        <xdr:cNvPr id="132" name="131 Imagen"/>
        <xdr:cNvPicPr/>
      </xdr:nvPicPr>
      <xdr:blipFill>
        <a:blip xmlns:r="http://schemas.openxmlformats.org/officeDocument/2006/relationships" r:embed="rId1"/>
        <a:srcRect l="42001"/>
        <a:stretch>
          <a:fillRect/>
        </a:stretch>
      </xdr:blipFill>
      <xdr:spPr bwMode="auto">
        <a:xfrm>
          <a:off x="190501" y="328228326"/>
          <a:ext cx="1917192" cy="660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2</xdr:row>
      <xdr:rowOff>133350</xdr:rowOff>
    </xdr:from>
    <xdr:to>
      <xdr:col>17</xdr:col>
      <xdr:colOff>85725</xdr:colOff>
      <xdr:row>8</xdr:row>
      <xdr:rowOff>95250</xdr:rowOff>
    </xdr:to>
    <xdr:graphicFrame macro="">
      <xdr:nvGraphicFramePr>
        <xdr:cNvPr id="2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9</xdr:row>
      <xdr:rowOff>19050</xdr:rowOff>
    </xdr:from>
    <xdr:to>
      <xdr:col>17</xdr:col>
      <xdr:colOff>104775</xdr:colOff>
      <xdr:row>14</xdr:row>
      <xdr:rowOff>47625</xdr:rowOff>
    </xdr:to>
    <xdr:graphicFrame macro="">
      <xdr:nvGraphicFramePr>
        <xdr:cNvPr id="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15</xdr:row>
      <xdr:rowOff>152400</xdr:rowOff>
    </xdr:from>
    <xdr:to>
      <xdr:col>17</xdr:col>
      <xdr:colOff>104775</xdr:colOff>
      <xdr:row>20</xdr:row>
      <xdr:rowOff>180975</xdr:rowOff>
    </xdr:to>
    <xdr:graphicFrame macro="">
      <xdr:nvGraphicFramePr>
        <xdr:cNvPr id="4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22</xdr:row>
      <xdr:rowOff>152400</xdr:rowOff>
    </xdr:from>
    <xdr:to>
      <xdr:col>17</xdr:col>
      <xdr:colOff>171450</xdr:colOff>
      <xdr:row>27</xdr:row>
      <xdr:rowOff>180975</xdr:rowOff>
    </xdr:to>
    <xdr:graphicFrame macro="">
      <xdr:nvGraphicFramePr>
        <xdr:cNvPr id="5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161925</xdr:colOff>
      <xdr:row>29</xdr:row>
      <xdr:rowOff>152400</xdr:rowOff>
    </xdr:from>
    <xdr:to>
      <xdr:col>17</xdr:col>
      <xdr:colOff>161925</xdr:colOff>
      <xdr:row>34</xdr:row>
      <xdr:rowOff>180975</xdr:rowOff>
    </xdr:to>
    <xdr:graphicFrame macro="">
      <xdr:nvGraphicFramePr>
        <xdr:cNvPr id="6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133350</xdr:colOff>
      <xdr:row>37</xdr:row>
      <xdr:rowOff>47625</xdr:rowOff>
    </xdr:from>
    <xdr:to>
      <xdr:col>17</xdr:col>
      <xdr:colOff>133350</xdr:colOff>
      <xdr:row>42</xdr:row>
      <xdr:rowOff>76200</xdr:rowOff>
    </xdr:to>
    <xdr:graphicFrame macro="">
      <xdr:nvGraphicFramePr>
        <xdr:cNvPr id="7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133350</xdr:colOff>
      <xdr:row>43</xdr:row>
      <xdr:rowOff>180975</xdr:rowOff>
    </xdr:from>
    <xdr:to>
      <xdr:col>17</xdr:col>
      <xdr:colOff>133350</xdr:colOff>
      <xdr:row>49</xdr:row>
      <xdr:rowOff>0</xdr:rowOff>
    </xdr:to>
    <xdr:graphicFrame macro="">
      <xdr:nvGraphicFramePr>
        <xdr:cNvPr id="8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133350</xdr:colOff>
      <xdr:row>51</xdr:row>
      <xdr:rowOff>190500</xdr:rowOff>
    </xdr:from>
    <xdr:to>
      <xdr:col>17</xdr:col>
      <xdr:colOff>133350</xdr:colOff>
      <xdr:row>57</xdr:row>
      <xdr:rowOff>9525</xdr:rowOff>
    </xdr:to>
    <xdr:graphicFrame macro="">
      <xdr:nvGraphicFramePr>
        <xdr:cNvPr id="9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152400</xdr:colOff>
      <xdr:row>57</xdr:row>
      <xdr:rowOff>200025</xdr:rowOff>
    </xdr:from>
    <xdr:to>
      <xdr:col>17</xdr:col>
      <xdr:colOff>152400</xdr:colOff>
      <xdr:row>63</xdr:row>
      <xdr:rowOff>19050</xdr:rowOff>
    </xdr:to>
    <xdr:graphicFrame macro="">
      <xdr:nvGraphicFramePr>
        <xdr:cNvPr id="10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133350</xdr:colOff>
      <xdr:row>65</xdr:row>
      <xdr:rowOff>9525</xdr:rowOff>
    </xdr:from>
    <xdr:to>
      <xdr:col>17</xdr:col>
      <xdr:colOff>133350</xdr:colOff>
      <xdr:row>70</xdr:row>
      <xdr:rowOff>38100</xdr:rowOff>
    </xdr:to>
    <xdr:graphicFrame macro="">
      <xdr:nvGraphicFramePr>
        <xdr:cNvPr id="11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161925</xdr:colOff>
      <xdr:row>71</xdr:row>
      <xdr:rowOff>180975</xdr:rowOff>
    </xdr:from>
    <xdr:to>
      <xdr:col>17</xdr:col>
      <xdr:colOff>161925</xdr:colOff>
      <xdr:row>77</xdr:row>
      <xdr:rowOff>0</xdr:rowOff>
    </xdr:to>
    <xdr:graphicFrame macro="">
      <xdr:nvGraphicFramePr>
        <xdr:cNvPr id="12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152400</xdr:colOff>
      <xdr:row>79</xdr:row>
      <xdr:rowOff>0</xdr:rowOff>
    </xdr:from>
    <xdr:to>
      <xdr:col>17</xdr:col>
      <xdr:colOff>152400</xdr:colOff>
      <xdr:row>84</xdr:row>
      <xdr:rowOff>28575</xdr:rowOff>
    </xdr:to>
    <xdr:graphicFrame macro="">
      <xdr:nvGraphicFramePr>
        <xdr:cNvPr id="13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57150</xdr:colOff>
      <xdr:row>10</xdr:row>
      <xdr:rowOff>47625</xdr:rowOff>
    </xdr:from>
    <xdr:to>
      <xdr:col>26</xdr:col>
      <xdr:colOff>819150</xdr:colOff>
      <xdr:row>23</xdr:row>
      <xdr:rowOff>9525</xdr:rowOff>
    </xdr:to>
    <xdr:graphicFrame macro="">
      <xdr:nvGraphicFramePr>
        <xdr:cNvPr id="14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85725</xdr:colOff>
      <xdr:row>2</xdr:row>
      <xdr:rowOff>133350</xdr:rowOff>
    </xdr:from>
    <xdr:to>
      <xdr:col>44</xdr:col>
      <xdr:colOff>85725</xdr:colOff>
      <xdr:row>8</xdr:row>
      <xdr:rowOff>95250</xdr:rowOff>
    </xdr:to>
    <xdr:graphicFrame macro="">
      <xdr:nvGraphicFramePr>
        <xdr:cNvPr id="15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104775</xdr:colOff>
      <xdr:row>9</xdr:row>
      <xdr:rowOff>19050</xdr:rowOff>
    </xdr:from>
    <xdr:to>
      <xdr:col>44</xdr:col>
      <xdr:colOff>104775</xdr:colOff>
      <xdr:row>14</xdr:row>
      <xdr:rowOff>47625</xdr:rowOff>
    </xdr:to>
    <xdr:graphicFrame macro="">
      <xdr:nvGraphicFramePr>
        <xdr:cNvPr id="1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104775</xdr:colOff>
      <xdr:row>15</xdr:row>
      <xdr:rowOff>152400</xdr:rowOff>
    </xdr:from>
    <xdr:to>
      <xdr:col>44</xdr:col>
      <xdr:colOff>104775</xdr:colOff>
      <xdr:row>20</xdr:row>
      <xdr:rowOff>180975</xdr:rowOff>
    </xdr:to>
    <xdr:graphicFrame macro="">
      <xdr:nvGraphicFramePr>
        <xdr:cNvPr id="17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171450</xdr:colOff>
      <xdr:row>22</xdr:row>
      <xdr:rowOff>152400</xdr:rowOff>
    </xdr:from>
    <xdr:to>
      <xdr:col>44</xdr:col>
      <xdr:colOff>171450</xdr:colOff>
      <xdr:row>27</xdr:row>
      <xdr:rowOff>180975</xdr:rowOff>
    </xdr:to>
    <xdr:graphicFrame macro="">
      <xdr:nvGraphicFramePr>
        <xdr:cNvPr id="18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161925</xdr:colOff>
      <xdr:row>29</xdr:row>
      <xdr:rowOff>152400</xdr:rowOff>
    </xdr:from>
    <xdr:to>
      <xdr:col>44</xdr:col>
      <xdr:colOff>161925</xdr:colOff>
      <xdr:row>34</xdr:row>
      <xdr:rowOff>180975</xdr:rowOff>
    </xdr:to>
    <xdr:graphicFrame macro="">
      <xdr:nvGraphicFramePr>
        <xdr:cNvPr id="19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133350</xdr:colOff>
      <xdr:row>37</xdr:row>
      <xdr:rowOff>47625</xdr:rowOff>
    </xdr:from>
    <xdr:to>
      <xdr:col>44</xdr:col>
      <xdr:colOff>133350</xdr:colOff>
      <xdr:row>42</xdr:row>
      <xdr:rowOff>76200</xdr:rowOff>
    </xdr:to>
    <xdr:graphicFrame macro="">
      <xdr:nvGraphicFramePr>
        <xdr:cNvPr id="20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133350</xdr:colOff>
      <xdr:row>43</xdr:row>
      <xdr:rowOff>180975</xdr:rowOff>
    </xdr:from>
    <xdr:to>
      <xdr:col>44</xdr:col>
      <xdr:colOff>133350</xdr:colOff>
      <xdr:row>49</xdr:row>
      <xdr:rowOff>0</xdr:rowOff>
    </xdr:to>
    <xdr:graphicFrame macro="">
      <xdr:nvGraphicFramePr>
        <xdr:cNvPr id="21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38</xdr:col>
      <xdr:colOff>133350</xdr:colOff>
      <xdr:row>51</xdr:row>
      <xdr:rowOff>190500</xdr:rowOff>
    </xdr:from>
    <xdr:to>
      <xdr:col>44</xdr:col>
      <xdr:colOff>133350</xdr:colOff>
      <xdr:row>57</xdr:row>
      <xdr:rowOff>9525</xdr:rowOff>
    </xdr:to>
    <xdr:graphicFrame macro="">
      <xdr:nvGraphicFramePr>
        <xdr:cNvPr id="22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152400</xdr:colOff>
      <xdr:row>57</xdr:row>
      <xdr:rowOff>200025</xdr:rowOff>
    </xdr:from>
    <xdr:to>
      <xdr:col>44</xdr:col>
      <xdr:colOff>152400</xdr:colOff>
      <xdr:row>63</xdr:row>
      <xdr:rowOff>19050</xdr:rowOff>
    </xdr:to>
    <xdr:graphicFrame macro="">
      <xdr:nvGraphicFramePr>
        <xdr:cNvPr id="23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133350</xdr:colOff>
      <xdr:row>65</xdr:row>
      <xdr:rowOff>9525</xdr:rowOff>
    </xdr:from>
    <xdr:to>
      <xdr:col>44</xdr:col>
      <xdr:colOff>133350</xdr:colOff>
      <xdr:row>70</xdr:row>
      <xdr:rowOff>38100</xdr:rowOff>
    </xdr:to>
    <xdr:graphicFrame macro="">
      <xdr:nvGraphicFramePr>
        <xdr:cNvPr id="24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161925</xdr:colOff>
      <xdr:row>71</xdr:row>
      <xdr:rowOff>180975</xdr:rowOff>
    </xdr:from>
    <xdr:to>
      <xdr:col>44</xdr:col>
      <xdr:colOff>161925</xdr:colOff>
      <xdr:row>77</xdr:row>
      <xdr:rowOff>0</xdr:rowOff>
    </xdr:to>
    <xdr:graphicFrame macro="">
      <xdr:nvGraphicFramePr>
        <xdr:cNvPr id="25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152400</xdr:colOff>
      <xdr:row>79</xdr:row>
      <xdr:rowOff>0</xdr:rowOff>
    </xdr:from>
    <xdr:to>
      <xdr:col>44</xdr:col>
      <xdr:colOff>152400</xdr:colOff>
      <xdr:row>84</xdr:row>
      <xdr:rowOff>28575</xdr:rowOff>
    </xdr:to>
    <xdr:graphicFrame macro="">
      <xdr:nvGraphicFramePr>
        <xdr:cNvPr id="26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66674</xdr:colOff>
      <xdr:row>7</xdr:row>
      <xdr:rowOff>76200</xdr:rowOff>
    </xdr:from>
    <xdr:to>
      <xdr:col>53</xdr:col>
      <xdr:colOff>723899</xdr:colOff>
      <xdr:row>21</xdr:row>
      <xdr:rowOff>9525</xdr:rowOff>
    </xdr:to>
    <xdr:graphicFrame macro="">
      <xdr:nvGraphicFramePr>
        <xdr:cNvPr id="27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65</xdr:col>
      <xdr:colOff>85725</xdr:colOff>
      <xdr:row>2</xdr:row>
      <xdr:rowOff>133350</xdr:rowOff>
    </xdr:from>
    <xdr:to>
      <xdr:col>71</xdr:col>
      <xdr:colOff>85725</xdr:colOff>
      <xdr:row>8</xdr:row>
      <xdr:rowOff>95250</xdr:rowOff>
    </xdr:to>
    <xdr:graphicFrame macro="">
      <xdr:nvGraphicFramePr>
        <xdr:cNvPr id="28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65</xdr:col>
      <xdr:colOff>104775</xdr:colOff>
      <xdr:row>9</xdr:row>
      <xdr:rowOff>19050</xdr:rowOff>
    </xdr:from>
    <xdr:to>
      <xdr:col>71</xdr:col>
      <xdr:colOff>104775</xdr:colOff>
      <xdr:row>14</xdr:row>
      <xdr:rowOff>47625</xdr:rowOff>
    </xdr:to>
    <xdr:graphicFrame macro="">
      <xdr:nvGraphicFramePr>
        <xdr:cNvPr id="2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65</xdr:col>
      <xdr:colOff>104775</xdr:colOff>
      <xdr:row>15</xdr:row>
      <xdr:rowOff>152400</xdr:rowOff>
    </xdr:from>
    <xdr:to>
      <xdr:col>71</xdr:col>
      <xdr:colOff>104775</xdr:colOff>
      <xdr:row>20</xdr:row>
      <xdr:rowOff>180975</xdr:rowOff>
    </xdr:to>
    <xdr:graphicFrame macro="">
      <xdr:nvGraphicFramePr>
        <xdr:cNvPr id="30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65</xdr:col>
      <xdr:colOff>171450</xdr:colOff>
      <xdr:row>22</xdr:row>
      <xdr:rowOff>152400</xdr:rowOff>
    </xdr:from>
    <xdr:to>
      <xdr:col>71</xdr:col>
      <xdr:colOff>171450</xdr:colOff>
      <xdr:row>27</xdr:row>
      <xdr:rowOff>180975</xdr:rowOff>
    </xdr:to>
    <xdr:graphicFrame macro="">
      <xdr:nvGraphicFramePr>
        <xdr:cNvPr id="31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65</xdr:col>
      <xdr:colOff>161925</xdr:colOff>
      <xdr:row>29</xdr:row>
      <xdr:rowOff>152400</xdr:rowOff>
    </xdr:from>
    <xdr:to>
      <xdr:col>71</xdr:col>
      <xdr:colOff>161925</xdr:colOff>
      <xdr:row>34</xdr:row>
      <xdr:rowOff>180975</xdr:rowOff>
    </xdr:to>
    <xdr:graphicFrame macro="">
      <xdr:nvGraphicFramePr>
        <xdr:cNvPr id="32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65</xdr:col>
      <xdr:colOff>133350</xdr:colOff>
      <xdr:row>37</xdr:row>
      <xdr:rowOff>47625</xdr:rowOff>
    </xdr:from>
    <xdr:to>
      <xdr:col>71</xdr:col>
      <xdr:colOff>133350</xdr:colOff>
      <xdr:row>42</xdr:row>
      <xdr:rowOff>76200</xdr:rowOff>
    </xdr:to>
    <xdr:graphicFrame macro="">
      <xdr:nvGraphicFramePr>
        <xdr:cNvPr id="33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65</xdr:col>
      <xdr:colOff>133350</xdr:colOff>
      <xdr:row>43</xdr:row>
      <xdr:rowOff>180975</xdr:rowOff>
    </xdr:from>
    <xdr:to>
      <xdr:col>71</xdr:col>
      <xdr:colOff>133350</xdr:colOff>
      <xdr:row>49</xdr:row>
      <xdr:rowOff>0</xdr:rowOff>
    </xdr:to>
    <xdr:graphicFrame macro="">
      <xdr:nvGraphicFramePr>
        <xdr:cNvPr id="34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65</xdr:col>
      <xdr:colOff>133350</xdr:colOff>
      <xdr:row>51</xdr:row>
      <xdr:rowOff>190500</xdr:rowOff>
    </xdr:from>
    <xdr:to>
      <xdr:col>71</xdr:col>
      <xdr:colOff>133350</xdr:colOff>
      <xdr:row>57</xdr:row>
      <xdr:rowOff>9525</xdr:rowOff>
    </xdr:to>
    <xdr:graphicFrame macro="">
      <xdr:nvGraphicFramePr>
        <xdr:cNvPr id="35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65</xdr:col>
      <xdr:colOff>152400</xdr:colOff>
      <xdr:row>57</xdr:row>
      <xdr:rowOff>200025</xdr:rowOff>
    </xdr:from>
    <xdr:to>
      <xdr:col>71</xdr:col>
      <xdr:colOff>152400</xdr:colOff>
      <xdr:row>63</xdr:row>
      <xdr:rowOff>19050</xdr:rowOff>
    </xdr:to>
    <xdr:graphicFrame macro="">
      <xdr:nvGraphicFramePr>
        <xdr:cNvPr id="36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65</xdr:col>
      <xdr:colOff>133350</xdr:colOff>
      <xdr:row>65</xdr:row>
      <xdr:rowOff>9525</xdr:rowOff>
    </xdr:from>
    <xdr:to>
      <xdr:col>71</xdr:col>
      <xdr:colOff>133350</xdr:colOff>
      <xdr:row>70</xdr:row>
      <xdr:rowOff>38100</xdr:rowOff>
    </xdr:to>
    <xdr:graphicFrame macro="">
      <xdr:nvGraphicFramePr>
        <xdr:cNvPr id="37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65</xdr:col>
      <xdr:colOff>161925</xdr:colOff>
      <xdr:row>71</xdr:row>
      <xdr:rowOff>180975</xdr:rowOff>
    </xdr:from>
    <xdr:to>
      <xdr:col>71</xdr:col>
      <xdr:colOff>161925</xdr:colOff>
      <xdr:row>77</xdr:row>
      <xdr:rowOff>0</xdr:rowOff>
    </xdr:to>
    <xdr:graphicFrame macro="">
      <xdr:nvGraphicFramePr>
        <xdr:cNvPr id="38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65</xdr:col>
      <xdr:colOff>152400</xdr:colOff>
      <xdr:row>79</xdr:row>
      <xdr:rowOff>0</xdr:rowOff>
    </xdr:from>
    <xdr:to>
      <xdr:col>71</xdr:col>
      <xdr:colOff>152400</xdr:colOff>
      <xdr:row>84</xdr:row>
      <xdr:rowOff>28575</xdr:rowOff>
    </xdr:to>
    <xdr:graphicFrame macro="">
      <xdr:nvGraphicFramePr>
        <xdr:cNvPr id="39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71</xdr:col>
      <xdr:colOff>828676</xdr:colOff>
      <xdr:row>9</xdr:row>
      <xdr:rowOff>142875</xdr:rowOff>
    </xdr:from>
    <xdr:to>
      <xdr:col>80</xdr:col>
      <xdr:colOff>714376</xdr:colOff>
      <xdr:row>22</xdr:row>
      <xdr:rowOff>95250</xdr:rowOff>
    </xdr:to>
    <xdr:graphicFrame macro="">
      <xdr:nvGraphicFramePr>
        <xdr:cNvPr id="40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92</xdr:col>
      <xdr:colOff>85725</xdr:colOff>
      <xdr:row>2</xdr:row>
      <xdr:rowOff>133350</xdr:rowOff>
    </xdr:from>
    <xdr:to>
      <xdr:col>98</xdr:col>
      <xdr:colOff>85725</xdr:colOff>
      <xdr:row>8</xdr:row>
      <xdr:rowOff>95250</xdr:rowOff>
    </xdr:to>
    <xdr:graphicFrame macro="">
      <xdr:nvGraphicFramePr>
        <xdr:cNvPr id="41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92</xdr:col>
      <xdr:colOff>104775</xdr:colOff>
      <xdr:row>9</xdr:row>
      <xdr:rowOff>19050</xdr:rowOff>
    </xdr:from>
    <xdr:to>
      <xdr:col>98</xdr:col>
      <xdr:colOff>104775</xdr:colOff>
      <xdr:row>14</xdr:row>
      <xdr:rowOff>47625</xdr:rowOff>
    </xdr:to>
    <xdr:graphicFrame macro="">
      <xdr:nvGraphicFramePr>
        <xdr:cNvPr id="4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92</xdr:col>
      <xdr:colOff>104775</xdr:colOff>
      <xdr:row>15</xdr:row>
      <xdr:rowOff>152400</xdr:rowOff>
    </xdr:from>
    <xdr:to>
      <xdr:col>98</xdr:col>
      <xdr:colOff>104775</xdr:colOff>
      <xdr:row>20</xdr:row>
      <xdr:rowOff>180975</xdr:rowOff>
    </xdr:to>
    <xdr:graphicFrame macro="">
      <xdr:nvGraphicFramePr>
        <xdr:cNvPr id="43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92</xdr:col>
      <xdr:colOff>171450</xdr:colOff>
      <xdr:row>22</xdr:row>
      <xdr:rowOff>152400</xdr:rowOff>
    </xdr:from>
    <xdr:to>
      <xdr:col>98</xdr:col>
      <xdr:colOff>171450</xdr:colOff>
      <xdr:row>27</xdr:row>
      <xdr:rowOff>180975</xdr:rowOff>
    </xdr:to>
    <xdr:graphicFrame macro="">
      <xdr:nvGraphicFramePr>
        <xdr:cNvPr id="44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92</xdr:col>
      <xdr:colOff>161925</xdr:colOff>
      <xdr:row>29</xdr:row>
      <xdr:rowOff>152400</xdr:rowOff>
    </xdr:from>
    <xdr:to>
      <xdr:col>98</xdr:col>
      <xdr:colOff>161925</xdr:colOff>
      <xdr:row>34</xdr:row>
      <xdr:rowOff>180975</xdr:rowOff>
    </xdr:to>
    <xdr:graphicFrame macro="">
      <xdr:nvGraphicFramePr>
        <xdr:cNvPr id="45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92</xdr:col>
      <xdr:colOff>133350</xdr:colOff>
      <xdr:row>37</xdr:row>
      <xdr:rowOff>47625</xdr:rowOff>
    </xdr:from>
    <xdr:to>
      <xdr:col>98</xdr:col>
      <xdr:colOff>133350</xdr:colOff>
      <xdr:row>42</xdr:row>
      <xdr:rowOff>76200</xdr:rowOff>
    </xdr:to>
    <xdr:graphicFrame macro="">
      <xdr:nvGraphicFramePr>
        <xdr:cNvPr id="46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92</xdr:col>
      <xdr:colOff>133350</xdr:colOff>
      <xdr:row>43</xdr:row>
      <xdr:rowOff>180975</xdr:rowOff>
    </xdr:from>
    <xdr:to>
      <xdr:col>98</xdr:col>
      <xdr:colOff>133350</xdr:colOff>
      <xdr:row>49</xdr:row>
      <xdr:rowOff>0</xdr:rowOff>
    </xdr:to>
    <xdr:graphicFrame macro="">
      <xdr:nvGraphicFramePr>
        <xdr:cNvPr id="47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92</xdr:col>
      <xdr:colOff>133350</xdr:colOff>
      <xdr:row>51</xdr:row>
      <xdr:rowOff>190500</xdr:rowOff>
    </xdr:from>
    <xdr:to>
      <xdr:col>98</xdr:col>
      <xdr:colOff>133350</xdr:colOff>
      <xdr:row>57</xdr:row>
      <xdr:rowOff>9525</xdr:rowOff>
    </xdr:to>
    <xdr:graphicFrame macro="">
      <xdr:nvGraphicFramePr>
        <xdr:cNvPr id="48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92</xdr:col>
      <xdr:colOff>152400</xdr:colOff>
      <xdr:row>57</xdr:row>
      <xdr:rowOff>200025</xdr:rowOff>
    </xdr:from>
    <xdr:to>
      <xdr:col>98</xdr:col>
      <xdr:colOff>152400</xdr:colOff>
      <xdr:row>63</xdr:row>
      <xdr:rowOff>19050</xdr:rowOff>
    </xdr:to>
    <xdr:graphicFrame macro="">
      <xdr:nvGraphicFramePr>
        <xdr:cNvPr id="49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92</xdr:col>
      <xdr:colOff>133350</xdr:colOff>
      <xdr:row>65</xdr:row>
      <xdr:rowOff>9525</xdr:rowOff>
    </xdr:from>
    <xdr:to>
      <xdr:col>98</xdr:col>
      <xdr:colOff>133350</xdr:colOff>
      <xdr:row>70</xdr:row>
      <xdr:rowOff>38100</xdr:rowOff>
    </xdr:to>
    <xdr:graphicFrame macro="">
      <xdr:nvGraphicFramePr>
        <xdr:cNvPr id="50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92</xdr:col>
      <xdr:colOff>161925</xdr:colOff>
      <xdr:row>71</xdr:row>
      <xdr:rowOff>180975</xdr:rowOff>
    </xdr:from>
    <xdr:to>
      <xdr:col>98</xdr:col>
      <xdr:colOff>161925</xdr:colOff>
      <xdr:row>77</xdr:row>
      <xdr:rowOff>0</xdr:rowOff>
    </xdr:to>
    <xdr:graphicFrame macro="">
      <xdr:nvGraphicFramePr>
        <xdr:cNvPr id="51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92</xdr:col>
      <xdr:colOff>152400</xdr:colOff>
      <xdr:row>79</xdr:row>
      <xdr:rowOff>0</xdr:rowOff>
    </xdr:from>
    <xdr:to>
      <xdr:col>98</xdr:col>
      <xdr:colOff>152400</xdr:colOff>
      <xdr:row>84</xdr:row>
      <xdr:rowOff>28575</xdr:rowOff>
    </xdr:to>
    <xdr:graphicFrame macro="">
      <xdr:nvGraphicFramePr>
        <xdr:cNvPr id="52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98</xdr:col>
      <xdr:colOff>828676</xdr:colOff>
      <xdr:row>9</xdr:row>
      <xdr:rowOff>142875</xdr:rowOff>
    </xdr:from>
    <xdr:to>
      <xdr:col>107</xdr:col>
      <xdr:colOff>714376</xdr:colOff>
      <xdr:row>22</xdr:row>
      <xdr:rowOff>95250</xdr:rowOff>
    </xdr:to>
    <xdr:graphicFrame macro="">
      <xdr:nvGraphicFramePr>
        <xdr:cNvPr id="53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304800</xdr:colOff>
      <xdr:row>94</xdr:row>
      <xdr:rowOff>133349</xdr:rowOff>
    </xdr:from>
    <xdr:to>
      <xdr:col>15</xdr:col>
      <xdr:colOff>76200</xdr:colOff>
      <xdr:row>116</xdr:row>
      <xdr:rowOff>104774</xdr:rowOff>
    </xdr:to>
    <xdr:graphicFrame macro="">
      <xdr:nvGraphicFramePr>
        <xdr:cNvPr id="54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119</xdr:col>
      <xdr:colOff>85725</xdr:colOff>
      <xdr:row>2</xdr:row>
      <xdr:rowOff>133350</xdr:rowOff>
    </xdr:from>
    <xdr:to>
      <xdr:col>125</xdr:col>
      <xdr:colOff>85725</xdr:colOff>
      <xdr:row>8</xdr:row>
      <xdr:rowOff>95250</xdr:rowOff>
    </xdr:to>
    <xdr:graphicFrame macro="">
      <xdr:nvGraphicFramePr>
        <xdr:cNvPr id="55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119</xdr:col>
      <xdr:colOff>104775</xdr:colOff>
      <xdr:row>9</xdr:row>
      <xdr:rowOff>19050</xdr:rowOff>
    </xdr:from>
    <xdr:to>
      <xdr:col>125</xdr:col>
      <xdr:colOff>104775</xdr:colOff>
      <xdr:row>14</xdr:row>
      <xdr:rowOff>47625</xdr:rowOff>
    </xdr:to>
    <xdr:graphicFrame macro="">
      <xdr:nvGraphicFramePr>
        <xdr:cNvPr id="5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119</xdr:col>
      <xdr:colOff>104775</xdr:colOff>
      <xdr:row>15</xdr:row>
      <xdr:rowOff>152400</xdr:rowOff>
    </xdr:from>
    <xdr:to>
      <xdr:col>125</xdr:col>
      <xdr:colOff>104775</xdr:colOff>
      <xdr:row>20</xdr:row>
      <xdr:rowOff>180975</xdr:rowOff>
    </xdr:to>
    <xdr:graphicFrame macro="">
      <xdr:nvGraphicFramePr>
        <xdr:cNvPr id="57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119</xdr:col>
      <xdr:colOff>171450</xdr:colOff>
      <xdr:row>22</xdr:row>
      <xdr:rowOff>152400</xdr:rowOff>
    </xdr:from>
    <xdr:to>
      <xdr:col>125</xdr:col>
      <xdr:colOff>171450</xdr:colOff>
      <xdr:row>27</xdr:row>
      <xdr:rowOff>180975</xdr:rowOff>
    </xdr:to>
    <xdr:graphicFrame macro="">
      <xdr:nvGraphicFramePr>
        <xdr:cNvPr id="58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119</xdr:col>
      <xdr:colOff>161925</xdr:colOff>
      <xdr:row>29</xdr:row>
      <xdr:rowOff>152400</xdr:rowOff>
    </xdr:from>
    <xdr:to>
      <xdr:col>125</xdr:col>
      <xdr:colOff>161925</xdr:colOff>
      <xdr:row>34</xdr:row>
      <xdr:rowOff>180975</xdr:rowOff>
    </xdr:to>
    <xdr:graphicFrame macro="">
      <xdr:nvGraphicFramePr>
        <xdr:cNvPr id="59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119</xdr:col>
      <xdr:colOff>133350</xdr:colOff>
      <xdr:row>37</xdr:row>
      <xdr:rowOff>47625</xdr:rowOff>
    </xdr:from>
    <xdr:to>
      <xdr:col>125</xdr:col>
      <xdr:colOff>133350</xdr:colOff>
      <xdr:row>42</xdr:row>
      <xdr:rowOff>76200</xdr:rowOff>
    </xdr:to>
    <xdr:graphicFrame macro="">
      <xdr:nvGraphicFramePr>
        <xdr:cNvPr id="60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119</xdr:col>
      <xdr:colOff>133350</xdr:colOff>
      <xdr:row>43</xdr:row>
      <xdr:rowOff>180975</xdr:rowOff>
    </xdr:from>
    <xdr:to>
      <xdr:col>125</xdr:col>
      <xdr:colOff>133350</xdr:colOff>
      <xdr:row>49</xdr:row>
      <xdr:rowOff>0</xdr:rowOff>
    </xdr:to>
    <xdr:graphicFrame macro="">
      <xdr:nvGraphicFramePr>
        <xdr:cNvPr id="61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119</xdr:col>
      <xdr:colOff>133350</xdr:colOff>
      <xdr:row>51</xdr:row>
      <xdr:rowOff>190500</xdr:rowOff>
    </xdr:from>
    <xdr:to>
      <xdr:col>125</xdr:col>
      <xdr:colOff>133350</xdr:colOff>
      <xdr:row>57</xdr:row>
      <xdr:rowOff>9525</xdr:rowOff>
    </xdr:to>
    <xdr:graphicFrame macro="">
      <xdr:nvGraphicFramePr>
        <xdr:cNvPr id="62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119</xdr:col>
      <xdr:colOff>152400</xdr:colOff>
      <xdr:row>57</xdr:row>
      <xdr:rowOff>200025</xdr:rowOff>
    </xdr:from>
    <xdr:to>
      <xdr:col>125</xdr:col>
      <xdr:colOff>152400</xdr:colOff>
      <xdr:row>63</xdr:row>
      <xdr:rowOff>19050</xdr:rowOff>
    </xdr:to>
    <xdr:graphicFrame macro="">
      <xdr:nvGraphicFramePr>
        <xdr:cNvPr id="63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119</xdr:col>
      <xdr:colOff>133350</xdr:colOff>
      <xdr:row>65</xdr:row>
      <xdr:rowOff>9525</xdr:rowOff>
    </xdr:from>
    <xdr:to>
      <xdr:col>125</xdr:col>
      <xdr:colOff>133350</xdr:colOff>
      <xdr:row>70</xdr:row>
      <xdr:rowOff>38100</xdr:rowOff>
    </xdr:to>
    <xdr:graphicFrame macro="">
      <xdr:nvGraphicFramePr>
        <xdr:cNvPr id="64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119</xdr:col>
      <xdr:colOff>161925</xdr:colOff>
      <xdr:row>71</xdr:row>
      <xdr:rowOff>180975</xdr:rowOff>
    </xdr:from>
    <xdr:to>
      <xdr:col>125</xdr:col>
      <xdr:colOff>161925</xdr:colOff>
      <xdr:row>77</xdr:row>
      <xdr:rowOff>0</xdr:rowOff>
    </xdr:to>
    <xdr:graphicFrame macro="">
      <xdr:nvGraphicFramePr>
        <xdr:cNvPr id="65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119</xdr:col>
      <xdr:colOff>152400</xdr:colOff>
      <xdr:row>79</xdr:row>
      <xdr:rowOff>0</xdr:rowOff>
    </xdr:from>
    <xdr:to>
      <xdr:col>125</xdr:col>
      <xdr:colOff>152400</xdr:colOff>
      <xdr:row>84</xdr:row>
      <xdr:rowOff>28575</xdr:rowOff>
    </xdr:to>
    <xdr:graphicFrame macro="">
      <xdr:nvGraphicFramePr>
        <xdr:cNvPr id="66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125</xdr:col>
      <xdr:colOff>828676</xdr:colOff>
      <xdr:row>9</xdr:row>
      <xdr:rowOff>142875</xdr:rowOff>
    </xdr:from>
    <xdr:to>
      <xdr:col>134</xdr:col>
      <xdr:colOff>714376</xdr:colOff>
      <xdr:row>22</xdr:row>
      <xdr:rowOff>95250</xdr:rowOff>
    </xdr:to>
    <xdr:graphicFrame macro="">
      <xdr:nvGraphicFramePr>
        <xdr:cNvPr id="67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146</xdr:col>
      <xdr:colOff>85725</xdr:colOff>
      <xdr:row>2</xdr:row>
      <xdr:rowOff>133350</xdr:rowOff>
    </xdr:from>
    <xdr:to>
      <xdr:col>152</xdr:col>
      <xdr:colOff>85725</xdr:colOff>
      <xdr:row>8</xdr:row>
      <xdr:rowOff>95250</xdr:rowOff>
    </xdr:to>
    <xdr:graphicFrame macro="">
      <xdr:nvGraphicFramePr>
        <xdr:cNvPr id="68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146</xdr:col>
      <xdr:colOff>104775</xdr:colOff>
      <xdr:row>9</xdr:row>
      <xdr:rowOff>19050</xdr:rowOff>
    </xdr:from>
    <xdr:to>
      <xdr:col>152</xdr:col>
      <xdr:colOff>104775</xdr:colOff>
      <xdr:row>14</xdr:row>
      <xdr:rowOff>47625</xdr:rowOff>
    </xdr:to>
    <xdr:graphicFrame macro="">
      <xdr:nvGraphicFramePr>
        <xdr:cNvPr id="6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146</xdr:col>
      <xdr:colOff>104775</xdr:colOff>
      <xdr:row>15</xdr:row>
      <xdr:rowOff>152400</xdr:rowOff>
    </xdr:from>
    <xdr:to>
      <xdr:col>152</xdr:col>
      <xdr:colOff>104775</xdr:colOff>
      <xdr:row>20</xdr:row>
      <xdr:rowOff>180975</xdr:rowOff>
    </xdr:to>
    <xdr:graphicFrame macro="">
      <xdr:nvGraphicFramePr>
        <xdr:cNvPr id="70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146</xdr:col>
      <xdr:colOff>171450</xdr:colOff>
      <xdr:row>22</xdr:row>
      <xdr:rowOff>152400</xdr:rowOff>
    </xdr:from>
    <xdr:to>
      <xdr:col>152</xdr:col>
      <xdr:colOff>171450</xdr:colOff>
      <xdr:row>27</xdr:row>
      <xdr:rowOff>180975</xdr:rowOff>
    </xdr:to>
    <xdr:graphicFrame macro="">
      <xdr:nvGraphicFramePr>
        <xdr:cNvPr id="71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146</xdr:col>
      <xdr:colOff>161925</xdr:colOff>
      <xdr:row>29</xdr:row>
      <xdr:rowOff>152400</xdr:rowOff>
    </xdr:from>
    <xdr:to>
      <xdr:col>152</xdr:col>
      <xdr:colOff>161925</xdr:colOff>
      <xdr:row>34</xdr:row>
      <xdr:rowOff>180975</xdr:rowOff>
    </xdr:to>
    <xdr:graphicFrame macro="">
      <xdr:nvGraphicFramePr>
        <xdr:cNvPr id="72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146</xdr:col>
      <xdr:colOff>133350</xdr:colOff>
      <xdr:row>37</xdr:row>
      <xdr:rowOff>47625</xdr:rowOff>
    </xdr:from>
    <xdr:to>
      <xdr:col>152</xdr:col>
      <xdr:colOff>133350</xdr:colOff>
      <xdr:row>42</xdr:row>
      <xdr:rowOff>76200</xdr:rowOff>
    </xdr:to>
    <xdr:graphicFrame macro="">
      <xdr:nvGraphicFramePr>
        <xdr:cNvPr id="73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146</xdr:col>
      <xdr:colOff>133350</xdr:colOff>
      <xdr:row>43</xdr:row>
      <xdr:rowOff>180975</xdr:rowOff>
    </xdr:from>
    <xdr:to>
      <xdr:col>152</xdr:col>
      <xdr:colOff>133350</xdr:colOff>
      <xdr:row>49</xdr:row>
      <xdr:rowOff>0</xdr:rowOff>
    </xdr:to>
    <xdr:graphicFrame macro="">
      <xdr:nvGraphicFramePr>
        <xdr:cNvPr id="74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146</xdr:col>
      <xdr:colOff>133350</xdr:colOff>
      <xdr:row>51</xdr:row>
      <xdr:rowOff>190500</xdr:rowOff>
    </xdr:from>
    <xdr:to>
      <xdr:col>152</xdr:col>
      <xdr:colOff>133350</xdr:colOff>
      <xdr:row>57</xdr:row>
      <xdr:rowOff>9525</xdr:rowOff>
    </xdr:to>
    <xdr:graphicFrame macro="">
      <xdr:nvGraphicFramePr>
        <xdr:cNvPr id="75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146</xdr:col>
      <xdr:colOff>152400</xdr:colOff>
      <xdr:row>57</xdr:row>
      <xdr:rowOff>200025</xdr:rowOff>
    </xdr:from>
    <xdr:to>
      <xdr:col>152</xdr:col>
      <xdr:colOff>152400</xdr:colOff>
      <xdr:row>63</xdr:row>
      <xdr:rowOff>19050</xdr:rowOff>
    </xdr:to>
    <xdr:graphicFrame macro="">
      <xdr:nvGraphicFramePr>
        <xdr:cNvPr id="76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146</xdr:col>
      <xdr:colOff>133350</xdr:colOff>
      <xdr:row>65</xdr:row>
      <xdr:rowOff>9525</xdr:rowOff>
    </xdr:from>
    <xdr:to>
      <xdr:col>152</xdr:col>
      <xdr:colOff>133350</xdr:colOff>
      <xdr:row>70</xdr:row>
      <xdr:rowOff>38100</xdr:rowOff>
    </xdr:to>
    <xdr:graphicFrame macro="">
      <xdr:nvGraphicFramePr>
        <xdr:cNvPr id="77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146</xdr:col>
      <xdr:colOff>161925</xdr:colOff>
      <xdr:row>71</xdr:row>
      <xdr:rowOff>180975</xdr:rowOff>
    </xdr:from>
    <xdr:to>
      <xdr:col>152</xdr:col>
      <xdr:colOff>161925</xdr:colOff>
      <xdr:row>77</xdr:row>
      <xdr:rowOff>0</xdr:rowOff>
    </xdr:to>
    <xdr:graphicFrame macro="">
      <xdr:nvGraphicFramePr>
        <xdr:cNvPr id="78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146</xdr:col>
      <xdr:colOff>152400</xdr:colOff>
      <xdr:row>79</xdr:row>
      <xdr:rowOff>0</xdr:rowOff>
    </xdr:from>
    <xdr:to>
      <xdr:col>152</xdr:col>
      <xdr:colOff>152400</xdr:colOff>
      <xdr:row>84</xdr:row>
      <xdr:rowOff>28575</xdr:rowOff>
    </xdr:to>
    <xdr:graphicFrame macro="">
      <xdr:nvGraphicFramePr>
        <xdr:cNvPr id="79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152</xdr:col>
      <xdr:colOff>828676</xdr:colOff>
      <xdr:row>9</xdr:row>
      <xdr:rowOff>142875</xdr:rowOff>
    </xdr:from>
    <xdr:to>
      <xdr:col>161</xdr:col>
      <xdr:colOff>714376</xdr:colOff>
      <xdr:row>22</xdr:row>
      <xdr:rowOff>95250</xdr:rowOff>
    </xdr:to>
    <xdr:graphicFrame macro="">
      <xdr:nvGraphicFramePr>
        <xdr:cNvPr id="80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C620"/>
  <sheetViews>
    <sheetView topLeftCell="B591" zoomScale="25" zoomScaleNormal="25" workbookViewId="0">
      <selection activeCell="H47" sqref="H47"/>
    </sheetView>
  </sheetViews>
  <sheetFormatPr baseColWidth="10" defaultRowHeight="15"/>
  <cols>
    <col min="1" max="1" width="0.140625" hidden="1" customWidth="1"/>
    <col min="2" max="2" width="16.5703125" customWidth="1"/>
    <col min="3" max="3" width="48" style="155" customWidth="1"/>
    <col min="4" max="4" width="48" style="155" hidden="1" customWidth="1"/>
    <col min="5" max="5" width="23.7109375" style="156" customWidth="1"/>
    <col min="6" max="6" width="12" style="156" hidden="1" customWidth="1"/>
    <col min="7" max="7" width="23.7109375" style="156" customWidth="1"/>
    <col min="8" max="12" width="25.7109375" customWidth="1"/>
    <col min="13" max="13" width="42.28515625" customWidth="1"/>
    <col min="14" max="14" width="28.7109375" customWidth="1"/>
    <col min="15" max="19" width="25.7109375" customWidth="1"/>
    <col min="20" max="20" width="29.5703125" customWidth="1"/>
    <col min="21" max="21" width="40" customWidth="1"/>
    <col min="22" max="22" width="32.42578125" customWidth="1"/>
    <col min="23" max="23" width="28.42578125" customWidth="1"/>
    <col min="24" max="24" width="41.42578125" customWidth="1"/>
    <col min="25" max="25" width="25.5703125" customWidth="1"/>
    <col min="27" max="27" width="18.42578125" bestFit="1" customWidth="1"/>
  </cols>
  <sheetData>
    <row r="1" spans="2:27" ht="54.95" customHeight="1">
      <c r="B1" s="230" t="s">
        <v>695</v>
      </c>
      <c r="C1" s="230"/>
      <c r="D1" s="230"/>
      <c r="E1" s="230"/>
      <c r="F1" s="1"/>
      <c r="G1" s="1"/>
      <c r="K1" s="265" t="s">
        <v>1</v>
      </c>
      <c r="L1" s="265"/>
      <c r="M1" s="265"/>
      <c r="N1" s="265"/>
      <c r="O1" s="265"/>
      <c r="P1" s="265"/>
      <c r="Q1" s="265"/>
      <c r="R1" s="265"/>
    </row>
    <row r="2" spans="2:27" ht="54.75" customHeight="1">
      <c r="B2" s="230"/>
      <c r="C2" s="230"/>
      <c r="D2" s="230"/>
      <c r="E2" s="230"/>
      <c r="F2" s="1"/>
      <c r="G2" s="1"/>
      <c r="L2" s="266" t="s">
        <v>2</v>
      </c>
      <c r="M2" s="266"/>
      <c r="N2" s="266"/>
      <c r="O2" s="266"/>
      <c r="P2" s="266"/>
      <c r="Q2" s="266"/>
      <c r="R2" s="233" t="s">
        <v>3</v>
      </c>
      <c r="S2" s="234"/>
      <c r="T2" s="234"/>
      <c r="U2" s="234"/>
      <c r="V2" s="234"/>
      <c r="W2" s="235"/>
    </row>
    <row r="3" spans="2:27" ht="54.75" customHeight="1">
      <c r="B3" s="230"/>
      <c r="C3" s="230"/>
      <c r="D3" s="230"/>
      <c r="E3" s="230"/>
      <c r="F3" s="1"/>
      <c r="G3" s="1"/>
      <c r="H3" s="2"/>
      <c r="I3" s="2"/>
      <c r="J3" s="2"/>
      <c r="K3" s="2"/>
      <c r="L3" s="2"/>
      <c r="M3" s="2"/>
      <c r="N3" s="2"/>
      <c r="O3" s="2"/>
      <c r="P3" s="3"/>
      <c r="Q3" s="4"/>
      <c r="R3" s="5"/>
      <c r="S3" s="6"/>
      <c r="T3" s="7"/>
      <c r="U3" s="8"/>
      <c r="V3" s="9"/>
      <c r="W3" s="10"/>
      <c r="X3" s="11"/>
    </row>
    <row r="4" spans="2:27" ht="54.95" customHeight="1">
      <c r="B4" s="230"/>
      <c r="C4" s="230"/>
      <c r="D4" s="230"/>
      <c r="E4" s="230"/>
      <c r="F4" s="1"/>
      <c r="G4" s="1"/>
      <c r="H4" s="262" t="s">
        <v>696</v>
      </c>
      <c r="I4" s="262"/>
      <c r="J4" s="262" t="s">
        <v>697</v>
      </c>
      <c r="K4" s="262"/>
      <c r="L4" s="12"/>
      <c r="M4" s="262" t="s">
        <v>6</v>
      </c>
      <c r="N4" s="262"/>
      <c r="O4" s="13"/>
      <c r="P4" s="3"/>
      <c r="Q4" s="4"/>
      <c r="R4" s="14"/>
      <c r="S4" s="4"/>
      <c r="T4" s="15"/>
      <c r="U4" s="16"/>
      <c r="V4" s="15"/>
      <c r="W4" s="17"/>
      <c r="X4" s="2"/>
    </row>
    <row r="5" spans="2:27" ht="54.95" customHeight="1">
      <c r="B5" s="230"/>
      <c r="C5" s="230"/>
      <c r="D5" s="230"/>
      <c r="E5" s="230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57" t="s">
        <v>7</v>
      </c>
      <c r="S5" s="257"/>
      <c r="T5" s="245" t="s">
        <v>8</v>
      </c>
      <c r="U5" s="245"/>
      <c r="V5" s="257" t="s">
        <v>9</v>
      </c>
      <c r="W5" s="257"/>
      <c r="X5" s="2"/>
    </row>
    <row r="6" spans="2:27" ht="68.25" customHeight="1">
      <c r="B6" s="255" t="s">
        <v>10</v>
      </c>
      <c r="C6" s="238" t="s">
        <v>11</v>
      </c>
      <c r="D6" s="164"/>
      <c r="E6" s="263" t="s">
        <v>12</v>
      </c>
      <c r="F6" s="18"/>
      <c r="G6" s="18"/>
      <c r="H6" s="249" t="s">
        <v>698</v>
      </c>
      <c r="I6" s="250"/>
      <c r="J6" s="250"/>
      <c r="K6" s="250"/>
      <c r="L6" s="251"/>
      <c r="M6" s="246" t="s">
        <v>13</v>
      </c>
      <c r="N6" s="253" t="s">
        <v>14</v>
      </c>
      <c r="O6" s="249" t="s">
        <v>699</v>
      </c>
      <c r="P6" s="250"/>
      <c r="Q6" s="250"/>
      <c r="R6" s="250"/>
      <c r="S6" s="251"/>
      <c r="T6" s="267" t="s">
        <v>15</v>
      </c>
      <c r="U6" s="267" t="s">
        <v>700</v>
      </c>
      <c r="V6" s="264" t="s">
        <v>14</v>
      </c>
      <c r="W6" s="264" t="s">
        <v>701</v>
      </c>
      <c r="X6" s="19"/>
    </row>
    <row r="7" spans="2:27" ht="89.25" customHeight="1">
      <c r="B7" s="256"/>
      <c r="C7" s="238"/>
      <c r="D7" s="164"/>
      <c r="E7" s="263"/>
      <c r="F7" s="20"/>
      <c r="G7" s="20"/>
      <c r="H7" s="21" t="s">
        <v>1701</v>
      </c>
      <c r="I7" s="21" t="s">
        <v>1702</v>
      </c>
      <c r="J7" s="21" t="s">
        <v>1703</v>
      </c>
      <c r="K7" s="21" t="s">
        <v>1704</v>
      </c>
      <c r="L7" s="21" t="s">
        <v>1705</v>
      </c>
      <c r="M7" s="247"/>
      <c r="N7" s="254"/>
      <c r="O7" s="21" t="s">
        <v>1706</v>
      </c>
      <c r="P7" s="21" t="s">
        <v>1707</v>
      </c>
      <c r="Q7" s="21" t="s">
        <v>1708</v>
      </c>
      <c r="R7" s="21" t="s">
        <v>1709</v>
      </c>
      <c r="S7" s="21" t="s">
        <v>1710</v>
      </c>
      <c r="T7" s="247"/>
      <c r="U7" s="247"/>
      <c r="V7" s="254"/>
      <c r="W7" s="254"/>
      <c r="X7" s="22"/>
    </row>
    <row r="8" spans="2:27" ht="60" customHeight="1">
      <c r="B8" s="23">
        <v>1</v>
      </c>
      <c r="C8" s="24" t="s">
        <v>21</v>
      </c>
      <c r="D8" s="24"/>
      <c r="E8" s="25" t="s">
        <v>22</v>
      </c>
      <c r="F8" s="26">
        <v>1</v>
      </c>
      <c r="G8" s="55"/>
      <c r="H8" s="27"/>
      <c r="I8" s="27"/>
      <c r="J8" s="27"/>
      <c r="K8" s="28"/>
      <c r="L8" s="29"/>
      <c r="M8" s="30"/>
      <c r="N8" s="30"/>
      <c r="O8" s="29"/>
      <c r="P8" s="27">
        <v>3</v>
      </c>
      <c r="Q8" s="29"/>
      <c r="R8" s="29"/>
      <c r="S8" s="29"/>
      <c r="T8" s="29"/>
      <c r="U8" s="32" t="s">
        <v>23</v>
      </c>
      <c r="V8" s="32" t="s">
        <v>24</v>
      </c>
      <c r="W8" s="33">
        <f>COUNTA(H8:L8,O8:S8)</f>
        <v>1</v>
      </c>
      <c r="X8" s="34"/>
      <c r="Y8" s="35" t="s">
        <v>25</v>
      </c>
      <c r="AA8" s="36">
        <f>COUNTIF(D8:D50,"1C")</f>
        <v>0</v>
      </c>
    </row>
    <row r="9" spans="2:27" ht="60" customHeight="1">
      <c r="B9" s="23">
        <v>2</v>
      </c>
      <c r="C9" s="37" t="s">
        <v>702</v>
      </c>
      <c r="D9" s="37"/>
      <c r="E9" s="25" t="s">
        <v>27</v>
      </c>
      <c r="F9" s="26">
        <v>1</v>
      </c>
      <c r="G9" s="55"/>
      <c r="H9" s="27"/>
      <c r="I9" s="27"/>
      <c r="J9" s="38"/>
      <c r="K9" s="28"/>
      <c r="L9" s="29"/>
      <c r="M9" s="30"/>
      <c r="N9" s="30"/>
      <c r="O9" s="29"/>
      <c r="P9" s="29"/>
      <c r="Q9" s="29"/>
      <c r="R9" s="29"/>
      <c r="S9" s="29"/>
      <c r="T9" s="39"/>
      <c r="U9" s="38"/>
      <c r="V9" s="38"/>
      <c r="W9" s="33">
        <f t="shared" ref="W9:W49" si="0">COUNTA(H9:L9,O9:S9)</f>
        <v>0</v>
      </c>
      <c r="X9" s="40"/>
      <c r="Y9" s="41" t="s">
        <v>28</v>
      </c>
      <c r="AA9" s="36">
        <f>COUNTIF(D8:D50,"1B")</f>
        <v>3</v>
      </c>
    </row>
    <row r="10" spans="2:27" ht="60" customHeight="1">
      <c r="B10" s="23">
        <v>3</v>
      </c>
      <c r="C10" s="42" t="s">
        <v>29</v>
      </c>
      <c r="D10" s="42"/>
      <c r="E10" s="25" t="s">
        <v>22</v>
      </c>
      <c r="F10" s="26">
        <v>1</v>
      </c>
      <c r="G10" s="55"/>
      <c r="H10" s="43"/>
      <c r="I10" s="27"/>
      <c r="J10" s="43"/>
      <c r="K10" s="28"/>
      <c r="L10" s="29"/>
      <c r="M10" s="30"/>
      <c r="N10" s="30"/>
      <c r="O10" s="29"/>
      <c r="P10" s="29"/>
      <c r="Q10" s="29"/>
      <c r="R10" s="29"/>
      <c r="S10" s="29"/>
      <c r="T10" s="39"/>
      <c r="U10" s="39"/>
      <c r="V10" s="39"/>
      <c r="W10" s="33">
        <f t="shared" si="0"/>
        <v>0</v>
      </c>
      <c r="X10" s="44"/>
      <c r="Y10" s="41" t="s">
        <v>30</v>
      </c>
      <c r="AA10" s="36">
        <f>COUNTIF(D8:D50,"1A")</f>
        <v>0</v>
      </c>
    </row>
    <row r="11" spans="2:27" ht="60" customHeight="1">
      <c r="B11" s="23">
        <v>4</v>
      </c>
      <c r="C11" s="42" t="s">
        <v>31</v>
      </c>
      <c r="D11" s="42"/>
      <c r="E11" s="214" t="s">
        <v>1654</v>
      </c>
      <c r="F11" s="26"/>
      <c r="G11" s="55"/>
      <c r="H11" s="27"/>
      <c r="I11" s="43"/>
      <c r="J11" s="27"/>
      <c r="K11" s="27"/>
      <c r="L11" s="29"/>
      <c r="M11" s="32"/>
      <c r="N11" s="32"/>
      <c r="O11" s="29"/>
      <c r="P11" s="29"/>
      <c r="Q11" s="27"/>
      <c r="R11" s="29"/>
      <c r="S11" s="29"/>
      <c r="T11" s="39"/>
      <c r="U11" s="39"/>
      <c r="V11" s="39"/>
      <c r="W11" s="33">
        <f t="shared" si="0"/>
        <v>0</v>
      </c>
      <c r="X11" s="44"/>
    </row>
    <row r="12" spans="2:27" ht="60" customHeight="1">
      <c r="B12" s="23">
        <v>5</v>
      </c>
      <c r="C12" s="42" t="s">
        <v>32</v>
      </c>
      <c r="D12" s="42"/>
      <c r="E12" s="214" t="s">
        <v>1654</v>
      </c>
      <c r="F12" s="26"/>
      <c r="G12" s="55"/>
      <c r="H12" s="27"/>
      <c r="I12" s="27"/>
      <c r="J12" s="43"/>
      <c r="K12" s="27"/>
      <c r="L12" s="27"/>
      <c r="M12" s="32"/>
      <c r="N12" s="32"/>
      <c r="O12" s="29"/>
      <c r="P12" s="29"/>
      <c r="Q12" s="27"/>
      <c r="R12" s="29"/>
      <c r="S12" s="29"/>
      <c r="T12" s="39"/>
      <c r="U12" s="30"/>
      <c r="V12" s="30"/>
      <c r="W12" s="33">
        <f t="shared" si="0"/>
        <v>0</v>
      </c>
      <c r="X12" s="44"/>
    </row>
    <row r="13" spans="2:27" ht="60" customHeight="1">
      <c r="B13" s="23">
        <v>6</v>
      </c>
      <c r="C13" s="45" t="s">
        <v>34</v>
      </c>
      <c r="D13" s="45"/>
      <c r="E13" s="46" t="s">
        <v>1654</v>
      </c>
      <c r="F13" s="26"/>
      <c r="G13" s="55"/>
      <c r="H13" s="27"/>
      <c r="I13" s="27"/>
      <c r="J13" s="27"/>
      <c r="K13" s="28"/>
      <c r="L13" s="27"/>
      <c r="M13" s="32"/>
      <c r="N13" s="32"/>
      <c r="O13" s="27"/>
      <c r="P13" s="27"/>
      <c r="Q13" s="27"/>
      <c r="R13" s="27"/>
      <c r="S13" s="29"/>
      <c r="T13" s="39"/>
      <c r="U13" s="32" t="s">
        <v>35</v>
      </c>
      <c r="V13" s="32" t="s">
        <v>24</v>
      </c>
      <c r="W13" s="33">
        <f t="shared" si="0"/>
        <v>0</v>
      </c>
      <c r="X13" s="40"/>
    </row>
    <row r="14" spans="2:27" ht="60" customHeight="1">
      <c r="B14" s="23">
        <v>7</v>
      </c>
      <c r="C14" s="42" t="s">
        <v>703</v>
      </c>
      <c r="D14" s="42"/>
      <c r="E14" s="214" t="s">
        <v>1655</v>
      </c>
      <c r="F14" s="26"/>
      <c r="G14" s="55"/>
      <c r="H14" s="43"/>
      <c r="I14" s="43"/>
      <c r="J14" s="27"/>
      <c r="K14" s="28"/>
      <c r="L14" s="29"/>
      <c r="M14" s="30"/>
      <c r="N14" s="30"/>
      <c r="O14" s="29"/>
      <c r="P14" s="29"/>
      <c r="Q14" s="29"/>
      <c r="R14" s="29"/>
      <c r="S14" s="29"/>
      <c r="T14" s="39"/>
      <c r="U14" s="39"/>
      <c r="V14" s="39"/>
      <c r="W14" s="33">
        <f t="shared" si="0"/>
        <v>0</v>
      </c>
    </row>
    <row r="15" spans="2:27" ht="60" customHeight="1">
      <c r="B15" s="23">
        <v>8</v>
      </c>
      <c r="C15" s="42" t="s">
        <v>37</v>
      </c>
      <c r="D15" s="42"/>
      <c r="E15" s="25" t="s">
        <v>27</v>
      </c>
      <c r="F15" s="26">
        <v>1</v>
      </c>
      <c r="G15" s="55"/>
      <c r="H15" s="43"/>
      <c r="I15" s="43"/>
      <c r="J15" s="43"/>
      <c r="K15" s="28"/>
      <c r="L15" s="29"/>
      <c r="M15" s="47"/>
      <c r="N15" s="29"/>
      <c r="O15" s="29"/>
      <c r="P15" s="29"/>
      <c r="Q15" s="27"/>
      <c r="R15" s="29"/>
      <c r="S15" s="29"/>
      <c r="T15" s="39"/>
      <c r="U15" s="38"/>
      <c r="V15" s="39"/>
      <c r="W15" s="33">
        <f t="shared" si="0"/>
        <v>0</v>
      </c>
      <c r="X15" s="34"/>
    </row>
    <row r="16" spans="2:27" ht="60" customHeight="1">
      <c r="B16" s="23">
        <v>9</v>
      </c>
      <c r="C16" s="42" t="s">
        <v>38</v>
      </c>
      <c r="D16" s="42"/>
      <c r="E16" s="25" t="s">
        <v>27</v>
      </c>
      <c r="F16" s="26">
        <v>1</v>
      </c>
      <c r="G16" s="55"/>
      <c r="H16" s="43"/>
      <c r="I16" s="43"/>
      <c r="J16" s="43"/>
      <c r="K16" s="28"/>
      <c r="L16" s="29"/>
      <c r="M16" s="47"/>
      <c r="N16" s="29"/>
      <c r="O16" s="29"/>
      <c r="P16" s="29"/>
      <c r="Q16" s="29"/>
      <c r="R16" s="29"/>
      <c r="S16" s="29"/>
      <c r="T16" s="39"/>
      <c r="U16" s="39"/>
      <c r="V16" s="39"/>
      <c r="W16" s="33">
        <f t="shared" si="0"/>
        <v>0</v>
      </c>
      <c r="X16" s="34"/>
    </row>
    <row r="17" spans="2:24" ht="60" customHeight="1">
      <c r="B17" s="23">
        <v>10</v>
      </c>
      <c r="C17" s="48" t="s">
        <v>704</v>
      </c>
      <c r="D17" s="48"/>
      <c r="E17" s="25" t="s">
        <v>27</v>
      </c>
      <c r="F17" s="26">
        <v>1</v>
      </c>
      <c r="G17" s="55"/>
      <c r="H17" s="43"/>
      <c r="I17" s="43"/>
      <c r="J17" s="43"/>
      <c r="K17" s="28"/>
      <c r="L17" s="29"/>
      <c r="M17" s="47"/>
      <c r="N17" s="29"/>
      <c r="O17" s="29"/>
      <c r="P17" s="29"/>
      <c r="Q17" s="29"/>
      <c r="R17" s="29"/>
      <c r="S17" s="29"/>
      <c r="T17" s="39"/>
      <c r="U17" s="39"/>
      <c r="V17" s="39"/>
      <c r="W17" s="33">
        <f t="shared" si="0"/>
        <v>0</v>
      </c>
      <c r="X17" s="34"/>
    </row>
    <row r="18" spans="2:24" ht="60" customHeight="1">
      <c r="B18" s="23">
        <v>11</v>
      </c>
      <c r="C18" s="48" t="s">
        <v>40</v>
      </c>
      <c r="D18" s="48"/>
      <c r="E18" s="25" t="s">
        <v>27</v>
      </c>
      <c r="F18" s="26">
        <v>1</v>
      </c>
      <c r="G18" s="55"/>
      <c r="H18" s="43"/>
      <c r="I18" s="43"/>
      <c r="J18" s="43"/>
      <c r="K18" s="28"/>
      <c r="L18" s="29"/>
      <c r="M18" s="47"/>
      <c r="N18" s="29"/>
      <c r="O18" s="29"/>
      <c r="P18" s="29"/>
      <c r="Q18" s="29"/>
      <c r="R18" s="29"/>
      <c r="S18" s="29"/>
      <c r="T18" s="39"/>
      <c r="U18" s="39"/>
      <c r="V18" s="39"/>
      <c r="W18" s="33">
        <f t="shared" si="0"/>
        <v>0</v>
      </c>
      <c r="X18" s="34"/>
    </row>
    <row r="19" spans="2:24" ht="60" customHeight="1">
      <c r="B19" s="23">
        <v>12</v>
      </c>
      <c r="C19" s="48" t="s">
        <v>41</v>
      </c>
      <c r="D19" s="48"/>
      <c r="E19" s="25" t="s">
        <v>27</v>
      </c>
      <c r="F19" s="26">
        <v>1</v>
      </c>
      <c r="G19" s="55"/>
      <c r="H19" s="43"/>
      <c r="I19" s="43"/>
      <c r="J19" s="43"/>
      <c r="K19" s="28"/>
      <c r="L19" s="29"/>
      <c r="M19" s="47"/>
      <c r="N19" s="29"/>
      <c r="O19" s="29"/>
      <c r="P19" s="29"/>
      <c r="Q19" s="29"/>
      <c r="R19" s="29"/>
      <c r="S19" s="29"/>
      <c r="T19" s="39"/>
      <c r="U19" s="39"/>
      <c r="V19" s="39"/>
      <c r="W19" s="33">
        <f t="shared" si="0"/>
        <v>0</v>
      </c>
      <c r="X19" s="34"/>
    </row>
    <row r="20" spans="2:24" ht="60" customHeight="1">
      <c r="B20" s="23">
        <v>13</v>
      </c>
      <c r="C20" s="42" t="s">
        <v>705</v>
      </c>
      <c r="D20" s="42"/>
      <c r="E20" s="214" t="s">
        <v>1654</v>
      </c>
      <c r="F20" s="26"/>
      <c r="G20" s="55"/>
      <c r="H20" s="43"/>
      <c r="I20" s="43"/>
      <c r="J20" s="43"/>
      <c r="K20" s="28"/>
      <c r="L20" s="29"/>
      <c r="M20" s="47"/>
      <c r="N20" s="29"/>
      <c r="O20" s="29"/>
      <c r="P20" s="29"/>
      <c r="Q20" s="29"/>
      <c r="R20" s="29"/>
      <c r="S20" s="29"/>
      <c r="T20" s="39"/>
      <c r="U20" s="39"/>
      <c r="V20" s="39"/>
      <c r="W20" s="33">
        <f t="shared" si="0"/>
        <v>0</v>
      </c>
      <c r="X20" s="34"/>
    </row>
    <row r="21" spans="2:24" ht="60" customHeight="1">
      <c r="B21" s="23">
        <v>14</v>
      </c>
      <c r="C21" s="45" t="s">
        <v>706</v>
      </c>
      <c r="D21" s="45"/>
      <c r="E21" s="46" t="s">
        <v>1654</v>
      </c>
      <c r="F21" s="26"/>
      <c r="G21" s="55"/>
      <c r="H21" s="27"/>
      <c r="I21" s="27"/>
      <c r="J21" s="27"/>
      <c r="K21" s="27"/>
      <c r="L21" s="27"/>
      <c r="M21" s="32"/>
      <c r="N21" s="32"/>
      <c r="O21" s="27"/>
      <c r="P21" s="27"/>
      <c r="Q21" s="27"/>
      <c r="R21" s="27"/>
      <c r="S21" s="27"/>
      <c r="T21" s="39"/>
      <c r="U21" s="32" t="s">
        <v>43</v>
      </c>
      <c r="V21" s="32" t="s">
        <v>24</v>
      </c>
      <c r="W21" s="33">
        <f t="shared" si="0"/>
        <v>0</v>
      </c>
      <c r="X21" s="34"/>
    </row>
    <row r="22" spans="2:24" ht="60" customHeight="1">
      <c r="B22" s="23">
        <v>15</v>
      </c>
      <c r="C22" s="45" t="s">
        <v>707</v>
      </c>
      <c r="D22" s="45"/>
      <c r="E22" s="46" t="s">
        <v>1654</v>
      </c>
      <c r="F22" s="26"/>
      <c r="G22" s="55"/>
      <c r="H22" s="27"/>
      <c r="I22" s="27"/>
      <c r="J22" s="27"/>
      <c r="K22" s="27"/>
      <c r="L22" s="29"/>
      <c r="M22" s="32"/>
      <c r="N22" s="32"/>
      <c r="O22" s="27"/>
      <c r="P22" s="27"/>
      <c r="Q22" s="27"/>
      <c r="R22" s="27"/>
      <c r="S22" s="27"/>
      <c r="T22" s="39"/>
      <c r="U22" s="32" t="s">
        <v>43</v>
      </c>
      <c r="V22" s="32" t="s">
        <v>24</v>
      </c>
      <c r="W22" s="33">
        <f t="shared" si="0"/>
        <v>0</v>
      </c>
      <c r="X22" s="34"/>
    </row>
    <row r="23" spans="2:24" ht="60" customHeight="1">
      <c r="B23" s="23">
        <v>16</v>
      </c>
      <c r="C23" s="45" t="s">
        <v>45</v>
      </c>
      <c r="D23" s="45"/>
      <c r="E23" s="46" t="s">
        <v>1656</v>
      </c>
      <c r="F23" s="26"/>
      <c r="G23" s="55"/>
      <c r="H23" s="43"/>
      <c r="I23" s="29"/>
      <c r="J23" s="29"/>
      <c r="K23" s="29"/>
      <c r="L23" s="29"/>
      <c r="M23" s="39"/>
      <c r="N23" s="39"/>
      <c r="O23" s="29"/>
      <c r="P23" s="29"/>
      <c r="Q23" s="29"/>
      <c r="R23" s="29"/>
      <c r="S23" s="29"/>
      <c r="T23" s="39"/>
      <c r="U23" s="39"/>
      <c r="V23" s="39"/>
      <c r="W23" s="33">
        <f t="shared" si="0"/>
        <v>0</v>
      </c>
      <c r="X23" s="34"/>
    </row>
    <row r="24" spans="2:24" ht="60" customHeight="1">
      <c r="B24" s="23">
        <v>17</v>
      </c>
      <c r="C24" s="49" t="s">
        <v>708</v>
      </c>
      <c r="D24" s="49"/>
      <c r="E24" s="46" t="s">
        <v>22</v>
      </c>
      <c r="F24" s="26">
        <v>1</v>
      </c>
      <c r="G24" s="55"/>
      <c r="H24" s="43"/>
      <c r="I24" s="29"/>
      <c r="J24" s="29"/>
      <c r="K24" s="29"/>
      <c r="L24" s="29"/>
      <c r="M24" s="39"/>
      <c r="N24" s="39"/>
      <c r="O24" s="29"/>
      <c r="P24" s="29"/>
      <c r="Q24" s="29"/>
      <c r="R24" s="29"/>
      <c r="S24" s="29"/>
      <c r="T24" s="39"/>
      <c r="U24" s="39"/>
      <c r="V24" s="39"/>
      <c r="W24" s="33">
        <f t="shared" si="0"/>
        <v>0</v>
      </c>
      <c r="X24" s="34"/>
    </row>
    <row r="25" spans="2:24" ht="60" customHeight="1">
      <c r="B25" s="23">
        <v>18</v>
      </c>
      <c r="C25" s="50" t="s">
        <v>709</v>
      </c>
      <c r="D25" s="50"/>
      <c r="E25" s="46" t="s">
        <v>22</v>
      </c>
      <c r="F25" s="26">
        <v>1</v>
      </c>
      <c r="G25" s="55"/>
      <c r="H25" s="43"/>
      <c r="I25" s="27"/>
      <c r="J25" s="29"/>
      <c r="K25" s="27"/>
      <c r="L25" s="29"/>
      <c r="M25" s="32"/>
      <c r="N25" s="32"/>
      <c r="O25" s="27"/>
      <c r="P25" s="27"/>
      <c r="Q25" s="29"/>
      <c r="R25" s="27"/>
      <c r="S25" s="29"/>
      <c r="T25" s="39"/>
      <c r="U25" s="32"/>
      <c r="V25" s="32"/>
      <c r="W25" s="33">
        <f t="shared" si="0"/>
        <v>0</v>
      </c>
      <c r="X25" s="34"/>
    </row>
    <row r="26" spans="2:24" ht="60" customHeight="1">
      <c r="B26" s="23">
        <v>19</v>
      </c>
      <c r="C26" s="45" t="s">
        <v>710</v>
      </c>
      <c r="D26" s="45"/>
      <c r="E26" s="46" t="s">
        <v>22</v>
      </c>
      <c r="F26" s="26">
        <v>1</v>
      </c>
      <c r="G26" s="55"/>
      <c r="H26" s="51"/>
      <c r="I26" s="29"/>
      <c r="J26" s="29"/>
      <c r="K26" s="29"/>
      <c r="L26" s="29"/>
      <c r="M26" s="39"/>
      <c r="N26" s="39"/>
      <c r="O26" s="29"/>
      <c r="P26" s="29"/>
      <c r="Q26" s="29"/>
      <c r="R26" s="29"/>
      <c r="S26" s="29"/>
      <c r="T26" s="39"/>
      <c r="U26" s="39"/>
      <c r="V26" s="39"/>
      <c r="W26" s="33">
        <f t="shared" si="0"/>
        <v>0</v>
      </c>
      <c r="X26" s="34"/>
    </row>
    <row r="27" spans="2:24" ht="60" customHeight="1">
      <c r="B27" s="23">
        <v>20</v>
      </c>
      <c r="C27" s="49" t="s">
        <v>711</v>
      </c>
      <c r="D27" s="49"/>
      <c r="E27" s="46" t="s">
        <v>27</v>
      </c>
      <c r="F27" s="26">
        <v>1</v>
      </c>
      <c r="G27" s="55"/>
      <c r="H27" s="27"/>
      <c r="I27" s="29"/>
      <c r="J27" s="29"/>
      <c r="K27" s="29"/>
      <c r="L27" s="29"/>
      <c r="M27" s="39"/>
      <c r="N27" s="39"/>
      <c r="O27" s="29"/>
      <c r="P27" s="29"/>
      <c r="Q27" s="29"/>
      <c r="R27" s="29"/>
      <c r="S27" s="29"/>
      <c r="T27" s="39"/>
      <c r="U27" s="39"/>
      <c r="V27" s="39"/>
      <c r="W27" s="33">
        <f t="shared" si="0"/>
        <v>0</v>
      </c>
      <c r="X27" s="34"/>
    </row>
    <row r="28" spans="2:24" ht="60" customHeight="1">
      <c r="B28" s="23">
        <v>21</v>
      </c>
      <c r="C28" s="52" t="s">
        <v>712</v>
      </c>
      <c r="D28" s="52"/>
      <c r="E28" s="46" t="s">
        <v>22</v>
      </c>
      <c r="F28" s="26">
        <v>1</v>
      </c>
      <c r="G28" s="55"/>
      <c r="H28" s="43"/>
      <c r="I28" s="29"/>
      <c r="J28" s="29"/>
      <c r="K28" s="29"/>
      <c r="L28" s="29"/>
      <c r="M28" s="39"/>
      <c r="N28" s="39"/>
      <c r="O28" s="29"/>
      <c r="P28" s="29"/>
      <c r="Q28" s="29"/>
      <c r="R28" s="29"/>
      <c r="S28" s="29"/>
      <c r="T28" s="39"/>
      <c r="U28" s="39"/>
      <c r="V28" s="39"/>
      <c r="W28" s="33">
        <f t="shared" si="0"/>
        <v>0</v>
      </c>
      <c r="X28" s="34"/>
    </row>
    <row r="29" spans="2:24" ht="60" customHeight="1">
      <c r="B29" s="23">
        <v>22</v>
      </c>
      <c r="C29" s="50" t="s">
        <v>713</v>
      </c>
      <c r="D29" s="50"/>
      <c r="E29" s="46" t="s">
        <v>22</v>
      </c>
      <c r="F29" s="26">
        <v>1</v>
      </c>
      <c r="G29" s="55"/>
      <c r="H29" s="43"/>
      <c r="I29" s="29"/>
      <c r="J29" s="29"/>
      <c r="K29" s="29"/>
      <c r="L29" s="29"/>
      <c r="M29" s="39"/>
      <c r="N29" s="39"/>
      <c r="O29" s="29"/>
      <c r="P29" s="29"/>
      <c r="Q29" s="29"/>
      <c r="R29" s="29"/>
      <c r="S29" s="29"/>
      <c r="T29" s="39"/>
      <c r="U29" s="39"/>
      <c r="V29" s="39"/>
      <c r="W29" s="33">
        <f t="shared" si="0"/>
        <v>0</v>
      </c>
      <c r="X29" s="34"/>
    </row>
    <row r="30" spans="2:24" ht="60" customHeight="1">
      <c r="B30" s="23">
        <v>23</v>
      </c>
      <c r="C30" s="53" t="s">
        <v>714</v>
      </c>
      <c r="D30" s="53"/>
      <c r="E30" s="46" t="s">
        <v>1654</v>
      </c>
      <c r="F30" s="26"/>
      <c r="G30" s="55"/>
      <c r="H30" s="43"/>
      <c r="I30" s="27"/>
      <c r="J30" s="29"/>
      <c r="K30" s="27"/>
      <c r="L30" s="29"/>
      <c r="M30" s="32"/>
      <c r="N30" s="32"/>
      <c r="O30" s="27"/>
      <c r="P30" s="27"/>
      <c r="Q30" s="27"/>
      <c r="R30" s="29"/>
      <c r="S30" s="29"/>
      <c r="T30" s="39"/>
      <c r="U30" s="32" t="s">
        <v>52</v>
      </c>
      <c r="V30" s="32" t="s">
        <v>24</v>
      </c>
      <c r="W30" s="33">
        <f t="shared" si="0"/>
        <v>0</v>
      </c>
      <c r="X30" s="34"/>
    </row>
    <row r="31" spans="2:24" ht="60" customHeight="1">
      <c r="B31" s="23">
        <v>24</v>
      </c>
      <c r="C31" s="49" t="s">
        <v>53</v>
      </c>
      <c r="D31" s="49"/>
      <c r="E31" s="46" t="s">
        <v>1654</v>
      </c>
      <c r="F31" s="26"/>
      <c r="G31" s="55"/>
      <c r="H31" s="27"/>
      <c r="I31" s="27"/>
      <c r="J31" s="29"/>
      <c r="K31" s="29"/>
      <c r="L31" s="29"/>
      <c r="M31" s="32"/>
      <c r="N31" s="32"/>
      <c r="O31" s="27"/>
      <c r="P31" s="29"/>
      <c r="Q31" s="29"/>
      <c r="R31" s="27"/>
      <c r="S31" s="29"/>
      <c r="T31" s="39"/>
      <c r="U31" s="32"/>
      <c r="V31" s="32"/>
      <c r="W31" s="33">
        <f t="shared" si="0"/>
        <v>0</v>
      </c>
      <c r="X31" s="34"/>
    </row>
    <row r="32" spans="2:24" ht="60" customHeight="1">
      <c r="B32" s="23">
        <v>25</v>
      </c>
      <c r="C32" s="49" t="s">
        <v>715</v>
      </c>
      <c r="D32" s="49"/>
      <c r="E32" s="46" t="s">
        <v>1654</v>
      </c>
      <c r="F32" s="26"/>
      <c r="G32" s="55"/>
      <c r="H32" s="43"/>
      <c r="I32" s="29"/>
      <c r="J32" s="27"/>
      <c r="K32" s="27"/>
      <c r="L32" s="27"/>
      <c r="M32" s="38"/>
      <c r="N32" s="39"/>
      <c r="O32" s="29"/>
      <c r="P32" s="29"/>
      <c r="Q32" s="27"/>
      <c r="R32" s="27"/>
      <c r="S32" s="29"/>
      <c r="T32" s="39"/>
      <c r="U32" s="38"/>
      <c r="V32" s="39"/>
      <c r="W32" s="33">
        <f t="shared" si="0"/>
        <v>0</v>
      </c>
      <c r="X32" s="34"/>
    </row>
    <row r="33" spans="2:24" ht="60" customHeight="1">
      <c r="B33" s="23">
        <v>26</v>
      </c>
      <c r="C33" s="52" t="s">
        <v>56</v>
      </c>
      <c r="D33" s="52"/>
      <c r="E33" s="46" t="s">
        <v>1655</v>
      </c>
      <c r="F33" s="26"/>
      <c r="G33" s="55"/>
      <c r="H33" s="43"/>
      <c r="I33" s="29"/>
      <c r="J33" s="29"/>
      <c r="K33" s="29"/>
      <c r="L33" s="29"/>
      <c r="M33" s="39"/>
      <c r="N33" s="39"/>
      <c r="O33" s="29"/>
      <c r="P33" s="29"/>
      <c r="Q33" s="29"/>
      <c r="R33" s="29"/>
      <c r="S33" s="27"/>
      <c r="T33" s="39"/>
      <c r="U33" s="32" t="s">
        <v>43</v>
      </c>
      <c r="V33" s="32" t="s">
        <v>24</v>
      </c>
      <c r="W33" s="33">
        <f t="shared" si="0"/>
        <v>0</v>
      </c>
      <c r="X33" s="34"/>
    </row>
    <row r="34" spans="2:24" ht="60" customHeight="1">
      <c r="B34" s="23">
        <v>27</v>
      </c>
      <c r="C34" s="54" t="s">
        <v>716</v>
      </c>
      <c r="D34" s="54"/>
      <c r="E34" s="46" t="s">
        <v>27</v>
      </c>
      <c r="F34" s="26">
        <v>1</v>
      </c>
      <c r="G34" s="55"/>
      <c r="H34" s="43"/>
      <c r="I34" s="29"/>
      <c r="J34" s="29"/>
      <c r="K34" s="29"/>
      <c r="L34" s="29"/>
      <c r="M34" s="39"/>
      <c r="N34" s="39"/>
      <c r="O34" s="29"/>
      <c r="P34" s="29"/>
      <c r="Q34" s="29"/>
      <c r="R34" s="29"/>
      <c r="S34" s="29"/>
      <c r="T34" s="39"/>
      <c r="U34" s="39"/>
      <c r="V34" s="39"/>
      <c r="W34" s="33">
        <f t="shared" si="0"/>
        <v>0</v>
      </c>
      <c r="X34" s="34"/>
    </row>
    <row r="35" spans="2:24" ht="60" customHeight="1">
      <c r="B35" s="23">
        <v>28</v>
      </c>
      <c r="C35" s="45" t="s">
        <v>58</v>
      </c>
      <c r="D35" s="45"/>
      <c r="E35" s="46" t="s">
        <v>27</v>
      </c>
      <c r="F35" s="26">
        <v>1</v>
      </c>
      <c r="G35" s="26"/>
      <c r="H35" s="43"/>
      <c r="I35" s="29"/>
      <c r="J35" s="29"/>
      <c r="K35" s="29"/>
      <c r="L35" s="29"/>
      <c r="M35" s="39"/>
      <c r="N35" s="39"/>
      <c r="O35" s="29"/>
      <c r="P35" s="29"/>
      <c r="Q35" s="29"/>
      <c r="R35" s="29"/>
      <c r="S35" s="29"/>
      <c r="T35" s="39"/>
      <c r="U35" s="39"/>
      <c r="V35" s="39"/>
      <c r="W35" s="33">
        <f t="shared" si="0"/>
        <v>0</v>
      </c>
      <c r="X35" s="34"/>
    </row>
    <row r="36" spans="2:24" ht="60" customHeight="1">
      <c r="B36" s="23">
        <v>29</v>
      </c>
      <c r="C36" s="45" t="s">
        <v>59</v>
      </c>
      <c r="D36" s="45"/>
      <c r="E36" s="46" t="s">
        <v>27</v>
      </c>
      <c r="F36" s="26">
        <v>1</v>
      </c>
      <c r="G36" s="26"/>
      <c r="H36" s="43"/>
      <c r="I36" s="29"/>
      <c r="J36" s="29"/>
      <c r="K36" s="29"/>
      <c r="L36" s="29"/>
      <c r="M36" s="39"/>
      <c r="N36" s="39"/>
      <c r="O36" s="29"/>
      <c r="P36" s="29"/>
      <c r="Q36" s="29"/>
      <c r="R36" s="29"/>
      <c r="S36" s="29"/>
      <c r="T36" s="39"/>
      <c r="U36" s="39"/>
      <c r="V36" s="39"/>
      <c r="W36" s="33">
        <f t="shared" si="0"/>
        <v>0</v>
      </c>
      <c r="X36" s="34"/>
    </row>
    <row r="37" spans="2:24" ht="60" customHeight="1">
      <c r="B37" s="23">
        <v>30</v>
      </c>
      <c r="C37" s="45" t="s">
        <v>717</v>
      </c>
      <c r="D37" s="45"/>
      <c r="E37" s="46" t="s">
        <v>27</v>
      </c>
      <c r="F37" s="26">
        <v>1</v>
      </c>
      <c r="G37" s="26"/>
      <c r="H37" s="43"/>
      <c r="I37" s="29"/>
      <c r="J37" s="29"/>
      <c r="K37" s="29"/>
      <c r="L37" s="29"/>
      <c r="M37" s="39"/>
      <c r="N37" s="39"/>
      <c r="O37" s="29"/>
      <c r="P37" s="29"/>
      <c r="Q37" s="29"/>
      <c r="R37" s="29"/>
      <c r="S37" s="29"/>
      <c r="T37" s="39"/>
      <c r="U37" s="39"/>
      <c r="V37" s="39"/>
      <c r="W37" s="33">
        <f t="shared" si="0"/>
        <v>0</v>
      </c>
      <c r="X37" s="34"/>
    </row>
    <row r="38" spans="2:24" ht="60" customHeight="1">
      <c r="B38" s="23">
        <v>31</v>
      </c>
      <c r="C38" s="45" t="s">
        <v>718</v>
      </c>
      <c r="D38" s="45" t="s">
        <v>431</v>
      </c>
      <c r="E38" s="46" t="s">
        <v>22</v>
      </c>
      <c r="F38" s="55">
        <v>1</v>
      </c>
      <c r="G38" s="55"/>
      <c r="H38" s="43"/>
      <c r="I38" s="29"/>
      <c r="J38" s="43"/>
      <c r="K38" s="27"/>
      <c r="L38" s="29"/>
      <c r="M38" s="32"/>
      <c r="N38" s="32"/>
      <c r="O38" s="29"/>
      <c r="P38" s="29"/>
      <c r="Q38" s="43"/>
      <c r="R38" s="27"/>
      <c r="S38" s="31">
        <v>3</v>
      </c>
      <c r="T38" s="39"/>
      <c r="U38" s="32" t="s">
        <v>43</v>
      </c>
      <c r="V38" s="32" t="s">
        <v>24</v>
      </c>
      <c r="W38" s="33">
        <f t="shared" si="0"/>
        <v>1</v>
      </c>
      <c r="X38" s="34"/>
    </row>
    <row r="39" spans="2:24" ht="60" customHeight="1">
      <c r="B39" s="23">
        <v>32</v>
      </c>
      <c r="C39" s="36" t="s">
        <v>61</v>
      </c>
      <c r="D39" s="36"/>
      <c r="E39" s="25" t="s">
        <v>22</v>
      </c>
      <c r="F39" s="26">
        <v>1</v>
      </c>
      <c r="G39" s="26"/>
      <c r="H39" s="43"/>
      <c r="I39" s="27"/>
      <c r="J39" s="43"/>
      <c r="K39" s="29"/>
      <c r="L39" s="27"/>
      <c r="M39" s="56"/>
      <c r="N39" s="57"/>
      <c r="O39" s="29"/>
      <c r="P39" s="27"/>
      <c r="Q39" s="43"/>
      <c r="R39" s="29"/>
      <c r="S39" s="29"/>
      <c r="T39" s="39"/>
      <c r="U39" s="56"/>
      <c r="V39" s="57"/>
      <c r="W39" s="33">
        <f t="shared" si="0"/>
        <v>0</v>
      </c>
      <c r="X39" s="34"/>
    </row>
    <row r="40" spans="2:24" ht="60" customHeight="1">
      <c r="B40" s="23">
        <v>33</v>
      </c>
      <c r="C40" s="42" t="s">
        <v>719</v>
      </c>
      <c r="D40" s="42"/>
      <c r="E40" s="25" t="s">
        <v>27</v>
      </c>
      <c r="F40" s="26">
        <v>1</v>
      </c>
      <c r="G40" s="26"/>
      <c r="H40" s="43"/>
      <c r="I40" s="29"/>
      <c r="J40" s="29"/>
      <c r="K40" s="29"/>
      <c r="L40" s="29"/>
      <c r="M40" s="39"/>
      <c r="N40" s="39"/>
      <c r="O40" s="29"/>
      <c r="P40" s="29"/>
      <c r="Q40" s="29"/>
      <c r="R40" s="29"/>
      <c r="S40" s="29"/>
      <c r="T40" s="39"/>
      <c r="U40" s="39"/>
      <c r="V40" s="39"/>
      <c r="W40" s="33">
        <f t="shared" si="0"/>
        <v>0</v>
      </c>
      <c r="X40" s="34"/>
    </row>
    <row r="41" spans="2:24" ht="60" customHeight="1">
      <c r="B41" s="23">
        <v>34</v>
      </c>
      <c r="C41" s="42" t="s">
        <v>720</v>
      </c>
      <c r="D41" s="42"/>
      <c r="E41" s="25" t="s">
        <v>46</v>
      </c>
      <c r="F41" s="26">
        <v>1</v>
      </c>
      <c r="G41" s="26"/>
      <c r="H41" s="27"/>
      <c r="I41" s="27"/>
      <c r="J41" s="29"/>
      <c r="K41" s="29"/>
      <c r="L41" s="29"/>
      <c r="M41" s="30"/>
      <c r="N41" s="30"/>
      <c r="O41" s="27"/>
      <c r="P41" s="27"/>
      <c r="Q41" s="29"/>
      <c r="R41" s="29"/>
      <c r="S41" s="29"/>
      <c r="T41" s="39"/>
      <c r="U41" s="30"/>
      <c r="V41" s="30"/>
      <c r="W41" s="33">
        <f t="shared" si="0"/>
        <v>0</v>
      </c>
      <c r="X41" s="34"/>
    </row>
    <row r="42" spans="2:24" ht="60" customHeight="1">
      <c r="B42" s="23">
        <v>35</v>
      </c>
      <c r="C42" s="45" t="s">
        <v>721</v>
      </c>
      <c r="D42" s="45"/>
      <c r="E42" s="46" t="s">
        <v>22</v>
      </c>
      <c r="F42" s="26">
        <v>1</v>
      </c>
      <c r="G42" s="26"/>
      <c r="H42" s="27"/>
      <c r="I42" s="29"/>
      <c r="J42" s="29"/>
      <c r="K42" s="27"/>
      <c r="L42" s="29"/>
      <c r="M42" s="32"/>
      <c r="N42" s="32"/>
      <c r="O42" s="27"/>
      <c r="P42" s="27"/>
      <c r="Q42" s="27"/>
      <c r="R42" s="27"/>
      <c r="S42" s="29"/>
      <c r="T42" s="39"/>
      <c r="U42" s="32"/>
      <c r="V42" s="32"/>
      <c r="W42" s="33">
        <f t="shared" si="0"/>
        <v>0</v>
      </c>
      <c r="X42" s="34"/>
    </row>
    <row r="43" spans="2:24" ht="60" customHeight="1">
      <c r="B43" s="23">
        <v>36</v>
      </c>
      <c r="C43" s="42" t="s">
        <v>722</v>
      </c>
      <c r="D43" s="42" t="s">
        <v>431</v>
      </c>
      <c r="E43" s="25" t="s">
        <v>22</v>
      </c>
      <c r="F43" s="26">
        <v>1</v>
      </c>
      <c r="G43" s="26"/>
      <c r="H43" s="43"/>
      <c r="I43" s="43"/>
      <c r="J43" s="43"/>
      <c r="K43" s="28"/>
      <c r="L43" s="31">
        <v>3</v>
      </c>
      <c r="M43" s="32" t="s">
        <v>33</v>
      </c>
      <c r="N43" s="32" t="s">
        <v>24</v>
      </c>
      <c r="O43" s="29"/>
      <c r="P43" s="29"/>
      <c r="Q43" s="29"/>
      <c r="R43" s="29"/>
      <c r="S43" s="29"/>
      <c r="T43" s="39"/>
      <c r="U43" s="39"/>
      <c r="V43" s="39"/>
      <c r="W43" s="33">
        <f t="shared" si="0"/>
        <v>1</v>
      </c>
      <c r="X43" s="34"/>
    </row>
    <row r="44" spans="2:24" ht="60" customHeight="1">
      <c r="B44" s="23">
        <v>37</v>
      </c>
      <c r="C44" s="42" t="s">
        <v>723</v>
      </c>
      <c r="D44" s="42"/>
      <c r="E44" s="25" t="s">
        <v>22</v>
      </c>
      <c r="F44" s="26"/>
      <c r="G44" s="26"/>
      <c r="H44" s="27"/>
      <c r="I44" s="43"/>
      <c r="J44" s="27"/>
      <c r="K44" s="27"/>
      <c r="L44" s="29"/>
      <c r="M44" s="56"/>
      <c r="N44" s="57"/>
      <c r="O44" s="29"/>
      <c r="P44" s="29"/>
      <c r="Q44" s="29"/>
      <c r="R44" s="29"/>
      <c r="S44" s="29"/>
      <c r="T44" s="39"/>
      <c r="U44" s="39"/>
      <c r="V44" s="39"/>
      <c r="W44" s="33">
        <f t="shared" si="0"/>
        <v>0</v>
      </c>
      <c r="X44" s="34"/>
    </row>
    <row r="45" spans="2:24" ht="60" customHeight="1">
      <c r="B45" s="23">
        <v>38</v>
      </c>
      <c r="C45" s="42" t="s">
        <v>724</v>
      </c>
      <c r="D45" s="42" t="s">
        <v>431</v>
      </c>
      <c r="E45" s="25" t="s">
        <v>22</v>
      </c>
      <c r="F45" s="26"/>
      <c r="G45" s="26"/>
      <c r="H45" s="43"/>
      <c r="I45" s="31">
        <v>3</v>
      </c>
      <c r="J45" s="43"/>
      <c r="K45" s="28"/>
      <c r="L45" s="29"/>
      <c r="M45" s="32" t="s">
        <v>54</v>
      </c>
      <c r="N45" s="32" t="s">
        <v>24</v>
      </c>
      <c r="O45" s="29"/>
      <c r="P45" s="29"/>
      <c r="Q45" s="29"/>
      <c r="R45" s="29"/>
      <c r="S45" s="29"/>
      <c r="T45" s="39"/>
      <c r="U45" s="39"/>
      <c r="V45" s="39"/>
      <c r="W45" s="33">
        <f t="shared" si="0"/>
        <v>1</v>
      </c>
      <c r="X45" s="34"/>
    </row>
    <row r="46" spans="2:24" ht="60" customHeight="1">
      <c r="B46" s="23">
        <v>39</v>
      </c>
      <c r="C46" s="58"/>
      <c r="D46" s="58"/>
      <c r="E46" s="26"/>
      <c r="F46" s="26"/>
      <c r="G46" s="26"/>
      <c r="H46" s="43"/>
      <c r="I46" s="43"/>
      <c r="J46" s="43"/>
      <c r="K46" s="28"/>
      <c r="L46" s="29"/>
      <c r="M46" s="29"/>
      <c r="N46" s="29"/>
      <c r="O46" s="29"/>
      <c r="P46" s="29"/>
      <c r="Q46" s="29"/>
      <c r="R46" s="29"/>
      <c r="S46" s="29"/>
      <c r="T46" s="39"/>
      <c r="U46" s="39"/>
      <c r="V46" s="39"/>
      <c r="W46" s="33">
        <f t="shared" si="0"/>
        <v>0</v>
      </c>
      <c r="X46" s="34"/>
    </row>
    <row r="47" spans="2:24" ht="60" customHeight="1">
      <c r="B47" s="23">
        <v>40</v>
      </c>
      <c r="C47" s="58"/>
      <c r="D47" s="58"/>
      <c r="E47" s="26"/>
      <c r="F47" s="26"/>
      <c r="G47" s="26"/>
      <c r="H47" s="43"/>
      <c r="I47" s="43"/>
      <c r="J47" s="43"/>
      <c r="K47" s="28"/>
      <c r="L47" s="29"/>
      <c r="M47" s="29"/>
      <c r="N47" s="29"/>
      <c r="O47" s="29"/>
      <c r="P47" s="29"/>
      <c r="Q47" s="29"/>
      <c r="R47" s="29"/>
      <c r="S47" s="29"/>
      <c r="T47" s="39"/>
      <c r="U47" s="39"/>
      <c r="V47" s="39"/>
      <c r="W47" s="33">
        <f t="shared" si="0"/>
        <v>0</v>
      </c>
      <c r="X47" s="34"/>
    </row>
    <row r="48" spans="2:24" ht="60" customHeight="1">
      <c r="B48" s="23">
        <v>41</v>
      </c>
      <c r="C48" s="58"/>
      <c r="D48" s="58"/>
      <c r="E48" s="26"/>
      <c r="F48" s="26"/>
      <c r="G48" s="26"/>
      <c r="H48" s="43"/>
      <c r="I48" s="43"/>
      <c r="J48" s="43"/>
      <c r="K48" s="28"/>
      <c r="L48" s="29"/>
      <c r="M48" s="29"/>
      <c r="N48" s="29"/>
      <c r="O48" s="29"/>
      <c r="P48" s="29"/>
      <c r="Q48" s="29"/>
      <c r="R48" s="29"/>
      <c r="S48" s="29"/>
      <c r="T48" s="39"/>
      <c r="U48" s="39"/>
      <c r="V48" s="39"/>
      <c r="W48" s="33">
        <f t="shared" si="0"/>
        <v>0</v>
      </c>
      <c r="X48" s="34"/>
    </row>
    <row r="49" spans="2:27" ht="60" customHeight="1">
      <c r="B49" s="23">
        <v>42</v>
      </c>
      <c r="C49" s="58"/>
      <c r="D49" s="58"/>
      <c r="E49" s="26"/>
      <c r="F49" s="26"/>
      <c r="G49" s="26"/>
      <c r="H49" s="43"/>
      <c r="I49" s="43"/>
      <c r="J49" s="43"/>
      <c r="K49" s="28"/>
      <c r="L49" s="29"/>
      <c r="M49" s="29"/>
      <c r="N49" s="29"/>
      <c r="O49" s="29"/>
      <c r="P49" s="29"/>
      <c r="Q49" s="29"/>
      <c r="R49" s="29"/>
      <c r="S49" s="29"/>
      <c r="T49" s="39"/>
      <c r="U49" s="39"/>
      <c r="V49" s="39"/>
      <c r="W49" s="33">
        <f t="shared" si="0"/>
        <v>0</v>
      </c>
      <c r="X49" s="34"/>
    </row>
    <row r="50" spans="2:27" ht="60" customHeight="1">
      <c r="B50" s="59" t="s">
        <v>701</v>
      </c>
      <c r="C50" s="58"/>
      <c r="D50" s="58"/>
      <c r="E50" s="26"/>
      <c r="F50" s="26"/>
      <c r="G50" s="26"/>
      <c r="H50" s="33">
        <f>COUNT(H8:H49)</f>
        <v>0</v>
      </c>
      <c r="I50" s="33">
        <f>COUNT(I8:I49)</f>
        <v>1</v>
      </c>
      <c r="J50" s="33">
        <f>COUNT(J8:J49)</f>
        <v>0</v>
      </c>
      <c r="K50" s="33">
        <f>COUNT(K8:K49)</f>
        <v>0</v>
      </c>
      <c r="L50" s="33">
        <f>COUNT(L8:L49)</f>
        <v>1</v>
      </c>
      <c r="M50" s="60"/>
      <c r="N50" s="61"/>
      <c r="O50" s="61">
        <f>COUNT(O8:O49)</f>
        <v>0</v>
      </c>
      <c r="P50" s="61">
        <f>COUNT(P8:P49)</f>
        <v>1</v>
      </c>
      <c r="Q50" s="61">
        <f>COUNT(Q8:Q49)</f>
        <v>0</v>
      </c>
      <c r="R50" s="61">
        <f>COUNT(R8:R49)</f>
        <v>0</v>
      </c>
      <c r="S50" s="61">
        <f>COUNT(S8:S49)</f>
        <v>1</v>
      </c>
      <c r="T50" s="61"/>
      <c r="U50" s="62"/>
      <c r="V50" s="62"/>
      <c r="W50" s="33">
        <f xml:space="preserve"> SUM(H50+I50+J50+K50+L50+O50+P50+Q50+R50+S50)</f>
        <v>4</v>
      </c>
      <c r="X50" s="34"/>
    </row>
    <row r="51" spans="2:27" ht="54.95" customHeight="1">
      <c r="B51" s="230" t="s">
        <v>67</v>
      </c>
      <c r="C51" s="230"/>
      <c r="D51" s="230"/>
      <c r="E51" s="230"/>
      <c r="F51" s="1"/>
      <c r="G51" s="1"/>
      <c r="H51" s="63"/>
      <c r="I51" s="63"/>
      <c r="J51" s="63"/>
      <c r="K51" s="64"/>
      <c r="L51" s="65"/>
      <c r="M51" s="65"/>
      <c r="N51" s="65"/>
      <c r="O51" s="65"/>
      <c r="P51" s="65"/>
      <c r="Q51" s="65"/>
      <c r="R51" s="65"/>
      <c r="S51" s="65"/>
      <c r="T51" s="66"/>
      <c r="U51" s="66"/>
      <c r="V51" s="66"/>
      <c r="W51" s="34"/>
      <c r="X51" s="34"/>
    </row>
    <row r="52" spans="2:27" ht="54.95" customHeight="1">
      <c r="B52" s="230"/>
      <c r="C52" s="230"/>
      <c r="D52" s="230"/>
      <c r="E52" s="230"/>
      <c r="F52" s="1"/>
      <c r="G52" s="1"/>
      <c r="K52" s="231" t="s">
        <v>1</v>
      </c>
      <c r="L52" s="231"/>
      <c r="M52" s="231"/>
      <c r="N52" s="231"/>
      <c r="O52" s="231"/>
      <c r="P52" s="231"/>
      <c r="Q52" s="231"/>
      <c r="R52" s="231"/>
    </row>
    <row r="53" spans="2:27" ht="54.95" customHeight="1">
      <c r="B53" s="230"/>
      <c r="C53" s="230"/>
      <c r="D53" s="230"/>
      <c r="E53" s="230"/>
      <c r="F53" s="1"/>
      <c r="G53" s="1"/>
      <c r="K53" s="232" t="s">
        <v>2</v>
      </c>
      <c r="L53" s="232"/>
      <c r="M53" s="232"/>
      <c r="N53" s="232"/>
      <c r="O53" s="232"/>
      <c r="P53" s="232"/>
      <c r="Q53" s="232"/>
      <c r="R53" s="233" t="s">
        <v>3</v>
      </c>
      <c r="S53" s="234"/>
      <c r="T53" s="234"/>
      <c r="U53" s="234"/>
      <c r="V53" s="234"/>
      <c r="W53" s="235"/>
    </row>
    <row r="54" spans="2:27" ht="57.75" customHeight="1">
      <c r="B54" s="230"/>
      <c r="C54" s="230"/>
      <c r="D54" s="230"/>
      <c r="E54" s="230"/>
      <c r="F54" s="1"/>
      <c r="G54" s="1"/>
      <c r="H54" s="2"/>
      <c r="I54" s="2"/>
      <c r="J54" s="2"/>
      <c r="K54" s="2"/>
      <c r="L54" s="2"/>
      <c r="M54" s="2"/>
      <c r="N54" s="2"/>
      <c r="O54" s="236"/>
      <c r="P54" s="236"/>
      <c r="Q54" s="236"/>
      <c r="R54" s="7"/>
      <c r="S54" s="67"/>
      <c r="T54" s="7"/>
      <c r="U54" s="10"/>
      <c r="V54" s="9"/>
      <c r="W54" s="10"/>
      <c r="X54" s="11"/>
    </row>
    <row r="55" spans="2:27" ht="57.75" customHeight="1">
      <c r="B55" s="230"/>
      <c r="C55" s="230"/>
      <c r="D55" s="230"/>
      <c r="E55" s="230"/>
      <c r="F55" s="1"/>
      <c r="G55" s="1"/>
      <c r="H55" s="237" t="s">
        <v>696</v>
      </c>
      <c r="I55" s="237"/>
      <c r="J55" s="237" t="s">
        <v>697</v>
      </c>
      <c r="K55" s="237"/>
      <c r="L55" s="12"/>
      <c r="M55" s="68" t="s">
        <v>6</v>
      </c>
      <c r="N55" s="12"/>
      <c r="O55" s="12"/>
      <c r="P55" s="3"/>
      <c r="Q55" s="4"/>
      <c r="R55" s="69"/>
      <c r="S55" s="70"/>
      <c r="T55" s="71"/>
      <c r="U55" s="70"/>
      <c r="V55" s="71"/>
      <c r="W55" s="72"/>
    </row>
    <row r="56" spans="2:27" ht="54.75" customHeight="1">
      <c r="B56" s="230"/>
      <c r="C56" s="230"/>
      <c r="D56" s="230"/>
      <c r="E56" s="230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73" t="s">
        <v>7</v>
      </c>
      <c r="S56" s="73"/>
      <c r="T56" s="252" t="s">
        <v>8</v>
      </c>
      <c r="U56" s="245"/>
      <c r="V56" s="243" t="s">
        <v>9</v>
      </c>
      <c r="W56" s="244"/>
    </row>
    <row r="57" spans="2:27" ht="90.75" customHeight="1">
      <c r="B57" s="255" t="s">
        <v>10</v>
      </c>
      <c r="C57" s="238" t="s">
        <v>11</v>
      </c>
      <c r="D57" s="164"/>
      <c r="E57" s="248" t="s">
        <v>12</v>
      </c>
      <c r="F57" s="74"/>
      <c r="G57" s="74"/>
      <c r="H57" s="249" t="s">
        <v>698</v>
      </c>
      <c r="I57" s="250"/>
      <c r="J57" s="250"/>
      <c r="K57" s="250"/>
      <c r="L57" s="251"/>
      <c r="M57" s="246" t="s">
        <v>13</v>
      </c>
      <c r="N57" s="253" t="s">
        <v>14</v>
      </c>
      <c r="O57" s="249" t="s">
        <v>699</v>
      </c>
      <c r="P57" s="250"/>
      <c r="Q57" s="250"/>
      <c r="R57" s="250"/>
      <c r="S57" s="251"/>
      <c r="T57" s="246" t="s">
        <v>15</v>
      </c>
      <c r="U57" s="246" t="s">
        <v>13</v>
      </c>
      <c r="V57" s="253" t="s">
        <v>14</v>
      </c>
      <c r="W57" s="253" t="s">
        <v>701</v>
      </c>
      <c r="X57" s="19"/>
      <c r="Y57" s="65"/>
    </row>
    <row r="58" spans="2:27" ht="90.75" customHeight="1">
      <c r="B58" s="256"/>
      <c r="C58" s="238"/>
      <c r="D58" s="164"/>
      <c r="E58" s="248"/>
      <c r="F58" s="75"/>
      <c r="G58" s="75"/>
      <c r="H58" s="21" t="s">
        <v>1701</v>
      </c>
      <c r="I58" s="21" t="s">
        <v>1702</v>
      </c>
      <c r="J58" s="21" t="s">
        <v>1703</v>
      </c>
      <c r="K58" s="21" t="s">
        <v>1704</v>
      </c>
      <c r="L58" s="21" t="s">
        <v>1705</v>
      </c>
      <c r="M58" s="247"/>
      <c r="N58" s="254"/>
      <c r="O58" s="21" t="s">
        <v>1706</v>
      </c>
      <c r="P58" s="21" t="s">
        <v>1707</v>
      </c>
      <c r="Q58" s="21" t="s">
        <v>1708</v>
      </c>
      <c r="R58" s="21" t="s">
        <v>1709</v>
      </c>
      <c r="S58" s="21" t="s">
        <v>1710</v>
      </c>
      <c r="T58" s="247"/>
      <c r="U58" s="247"/>
      <c r="V58" s="254"/>
      <c r="W58" s="254"/>
      <c r="X58" s="22"/>
      <c r="Y58" s="65"/>
    </row>
    <row r="59" spans="2:27" ht="47.25">
      <c r="B59" s="23">
        <v>1</v>
      </c>
      <c r="C59" s="49" t="s">
        <v>723</v>
      </c>
      <c r="D59" s="49" t="s">
        <v>431</v>
      </c>
      <c r="E59" s="46" t="s">
        <v>725</v>
      </c>
      <c r="F59" s="26">
        <v>1</v>
      </c>
      <c r="G59" s="26"/>
      <c r="H59" s="31">
        <v>3</v>
      </c>
      <c r="I59" s="31">
        <v>3</v>
      </c>
      <c r="J59" s="76"/>
      <c r="K59" s="27"/>
      <c r="L59" s="77"/>
      <c r="M59" s="32"/>
      <c r="N59" s="32"/>
      <c r="O59" s="31">
        <v>3</v>
      </c>
      <c r="P59" s="31">
        <v>3</v>
      </c>
      <c r="Q59" s="77"/>
      <c r="R59" s="31">
        <v>3</v>
      </c>
      <c r="S59" s="31">
        <v>3</v>
      </c>
      <c r="T59" s="77"/>
      <c r="U59" s="32" t="s">
        <v>43</v>
      </c>
      <c r="V59" s="32" t="s">
        <v>24</v>
      </c>
      <c r="W59" s="33">
        <f>COUNTA(H59:L59,O59:S59)</f>
        <v>6</v>
      </c>
      <c r="X59" s="65"/>
      <c r="Y59" s="35" t="s">
        <v>25</v>
      </c>
      <c r="AA59" s="36">
        <f>COUNTIF(D59:D101,"1C")</f>
        <v>0</v>
      </c>
    </row>
    <row r="60" spans="2:27" ht="47.25">
      <c r="B60" s="23">
        <v>2</v>
      </c>
      <c r="C60" s="49" t="s">
        <v>68</v>
      </c>
      <c r="D60" s="49"/>
      <c r="E60" s="46" t="s">
        <v>27</v>
      </c>
      <c r="F60" s="26">
        <v>1</v>
      </c>
      <c r="G60" s="26"/>
      <c r="H60" s="38"/>
      <c r="I60" s="38"/>
      <c r="J60" s="38"/>
      <c r="K60" s="78"/>
      <c r="L60" s="77"/>
      <c r="M60" s="77"/>
      <c r="N60" s="77"/>
      <c r="O60" s="77"/>
      <c r="P60" s="77"/>
      <c r="Q60" s="77"/>
      <c r="R60" s="77"/>
      <c r="S60" s="46"/>
      <c r="T60" s="46"/>
      <c r="U60" s="79"/>
      <c r="V60" s="79"/>
      <c r="W60" s="33">
        <f t="shared" ref="W60:W100" si="1">COUNTA(H60:L60,O60:S60)</f>
        <v>0</v>
      </c>
      <c r="X60" s="65"/>
      <c r="Y60" s="41" t="s">
        <v>28</v>
      </c>
      <c r="AA60" s="36">
        <f>COUNTIF(D59:D101,"1B")</f>
        <v>6</v>
      </c>
    </row>
    <row r="61" spans="2:27" ht="47.25">
      <c r="B61" s="23">
        <v>3</v>
      </c>
      <c r="C61" s="45"/>
      <c r="D61" s="45"/>
      <c r="E61" s="46"/>
      <c r="F61" s="26">
        <v>1</v>
      </c>
      <c r="G61" s="26"/>
      <c r="H61" s="52"/>
      <c r="I61" s="52"/>
      <c r="J61" s="52"/>
      <c r="K61" s="78"/>
      <c r="L61" s="77"/>
      <c r="M61" s="77"/>
      <c r="N61" s="77"/>
      <c r="O61" s="77"/>
      <c r="P61" s="77"/>
      <c r="Q61" s="77"/>
      <c r="R61" s="77"/>
      <c r="S61" s="46"/>
      <c r="T61" s="46"/>
      <c r="U61" s="79"/>
      <c r="V61" s="79"/>
      <c r="W61" s="33">
        <f t="shared" si="1"/>
        <v>0</v>
      </c>
      <c r="X61" s="65"/>
      <c r="Y61" s="41" t="s">
        <v>30</v>
      </c>
      <c r="AA61" s="36">
        <f>COUNTIF(D59:D101,"1A")</f>
        <v>0</v>
      </c>
    </row>
    <row r="62" spans="2:27" ht="47.25">
      <c r="B62" s="23">
        <v>4</v>
      </c>
      <c r="C62" s="45" t="s">
        <v>726</v>
      </c>
      <c r="D62" s="45"/>
      <c r="E62" s="46" t="s">
        <v>725</v>
      </c>
      <c r="F62" s="26">
        <v>1</v>
      </c>
      <c r="G62" s="26"/>
      <c r="H62" s="52"/>
      <c r="I62" s="52"/>
      <c r="J62" s="52"/>
      <c r="K62" s="78"/>
      <c r="L62" s="77"/>
      <c r="M62" s="77"/>
      <c r="N62" s="77"/>
      <c r="O62" s="77"/>
      <c r="P62" s="77"/>
      <c r="Q62" s="77"/>
      <c r="R62" s="77"/>
      <c r="S62" s="46"/>
      <c r="T62" s="46"/>
      <c r="U62" s="79"/>
      <c r="V62" s="79"/>
      <c r="W62" s="33">
        <f t="shared" si="1"/>
        <v>0</v>
      </c>
      <c r="X62" s="65"/>
      <c r="Y62" s="41"/>
      <c r="AA62" s="36"/>
    </row>
    <row r="63" spans="2:27" ht="47.25">
      <c r="B63" s="23">
        <v>5</v>
      </c>
      <c r="C63" s="49" t="s">
        <v>727</v>
      </c>
      <c r="D63" s="49" t="s">
        <v>431</v>
      </c>
      <c r="E63" s="46" t="s">
        <v>725</v>
      </c>
      <c r="F63" s="26">
        <v>1</v>
      </c>
      <c r="G63" s="26"/>
      <c r="H63" s="52"/>
      <c r="I63" s="31">
        <v>3</v>
      </c>
      <c r="J63" s="27"/>
      <c r="K63" s="78"/>
      <c r="L63" s="27"/>
      <c r="M63" s="32"/>
      <c r="N63" s="32"/>
      <c r="O63" s="77"/>
      <c r="P63" s="77"/>
      <c r="Q63" s="27"/>
      <c r="R63" s="31">
        <v>3</v>
      </c>
      <c r="S63" s="31">
        <v>3</v>
      </c>
      <c r="T63" s="46"/>
      <c r="U63" s="32" t="s">
        <v>43</v>
      </c>
      <c r="V63" s="32" t="s">
        <v>24</v>
      </c>
      <c r="W63" s="33">
        <f t="shared" si="1"/>
        <v>3</v>
      </c>
      <c r="X63" s="65"/>
    </row>
    <row r="64" spans="2:27" ht="46.5">
      <c r="B64" s="23">
        <v>6</v>
      </c>
      <c r="C64" s="45" t="s">
        <v>728</v>
      </c>
      <c r="D64" s="45"/>
      <c r="E64" s="46" t="s">
        <v>725</v>
      </c>
      <c r="F64" s="26">
        <v>1</v>
      </c>
      <c r="G64" s="26"/>
      <c r="H64" s="27"/>
      <c r="I64" s="52"/>
      <c r="J64" s="52"/>
      <c r="K64" s="27"/>
      <c r="L64" s="77"/>
      <c r="M64" s="30"/>
      <c r="N64" s="30"/>
      <c r="O64" s="77"/>
      <c r="P64" s="77"/>
      <c r="Q64" s="77"/>
      <c r="R64" s="27"/>
      <c r="S64" s="46"/>
      <c r="T64" s="80"/>
      <c r="U64" s="81"/>
      <c r="V64" s="81"/>
      <c r="W64" s="33">
        <f t="shared" si="1"/>
        <v>0</v>
      </c>
      <c r="X64" s="65"/>
    </row>
    <row r="65" spans="2:24" ht="47.25">
      <c r="B65" s="23">
        <v>7</v>
      </c>
      <c r="C65" s="45" t="s">
        <v>729</v>
      </c>
      <c r="D65" s="45"/>
      <c r="E65" s="46" t="s">
        <v>22</v>
      </c>
      <c r="F65" s="26">
        <v>1</v>
      </c>
      <c r="G65" s="26"/>
      <c r="H65" s="52"/>
      <c r="I65" s="52"/>
      <c r="J65" s="52"/>
      <c r="K65" s="78"/>
      <c r="L65" s="77"/>
      <c r="M65" s="77"/>
      <c r="N65" s="77"/>
      <c r="O65" s="27"/>
      <c r="P65" s="77"/>
      <c r="Q65" s="77"/>
      <c r="R65" s="82"/>
      <c r="S65" s="46"/>
      <c r="T65" s="46"/>
      <c r="U65" s="32"/>
      <c r="V65" s="32"/>
      <c r="W65" s="33">
        <f t="shared" si="1"/>
        <v>0</v>
      </c>
      <c r="X65" s="65"/>
    </row>
    <row r="66" spans="2:24" ht="47.25">
      <c r="B66" s="23">
        <v>8</v>
      </c>
      <c r="C66" s="45" t="s">
        <v>73</v>
      </c>
      <c r="D66" s="45"/>
      <c r="E66" s="46" t="s">
        <v>27</v>
      </c>
      <c r="F66" s="26">
        <v>1</v>
      </c>
      <c r="G66" s="26"/>
      <c r="H66" s="52"/>
      <c r="I66" s="52"/>
      <c r="J66" s="52"/>
      <c r="K66" s="78"/>
      <c r="L66" s="77"/>
      <c r="M66" s="77"/>
      <c r="N66" s="77"/>
      <c r="O66" s="77"/>
      <c r="P66" s="77"/>
      <c r="Q66" s="77"/>
      <c r="R66" s="77"/>
      <c r="S66" s="46"/>
      <c r="T66" s="46"/>
      <c r="U66" s="79"/>
      <c r="V66" s="79"/>
      <c r="W66" s="33">
        <f t="shared" si="1"/>
        <v>0</v>
      </c>
      <c r="X66" s="65"/>
    </row>
    <row r="67" spans="2:24" ht="47.25">
      <c r="B67" s="23">
        <v>9</v>
      </c>
      <c r="C67" s="45" t="s">
        <v>730</v>
      </c>
      <c r="D67" s="45"/>
      <c r="E67" s="46" t="s">
        <v>27</v>
      </c>
      <c r="F67" s="26">
        <v>1</v>
      </c>
      <c r="G67" s="26"/>
      <c r="H67" s="52"/>
      <c r="I67" s="52"/>
      <c r="J67" s="52"/>
      <c r="K67" s="78"/>
      <c r="L67" s="77"/>
      <c r="M67" s="77"/>
      <c r="N67" s="77"/>
      <c r="O67" s="77"/>
      <c r="P67" s="77"/>
      <c r="Q67" s="77"/>
      <c r="R67" s="77"/>
      <c r="S67" s="46"/>
      <c r="T67" s="46"/>
      <c r="U67" s="79"/>
      <c r="V67" s="79"/>
      <c r="W67" s="33">
        <f t="shared" si="1"/>
        <v>0</v>
      </c>
      <c r="X67" s="65"/>
    </row>
    <row r="68" spans="2:24" ht="47.25">
      <c r="B68" s="23">
        <v>10</v>
      </c>
      <c r="C68" s="45" t="s">
        <v>731</v>
      </c>
      <c r="D68" s="45"/>
      <c r="E68" s="46" t="s">
        <v>27</v>
      </c>
      <c r="F68" s="26">
        <v>1</v>
      </c>
      <c r="G68" s="26"/>
      <c r="H68" s="52"/>
      <c r="I68" s="52"/>
      <c r="J68" s="52"/>
      <c r="K68" s="78"/>
      <c r="L68" s="27"/>
      <c r="M68" s="56"/>
      <c r="N68" s="57"/>
      <c r="O68" s="77"/>
      <c r="P68" s="77"/>
      <c r="Q68" s="77"/>
      <c r="R68" s="77"/>
      <c r="S68" s="46"/>
      <c r="T68" s="46"/>
      <c r="U68" s="79"/>
      <c r="V68" s="79"/>
      <c r="W68" s="33">
        <f>COUNTA(H68:L68,O68:S68)</f>
        <v>0</v>
      </c>
      <c r="X68" s="65"/>
    </row>
    <row r="69" spans="2:24" ht="47.25">
      <c r="B69" s="23">
        <v>11</v>
      </c>
      <c r="C69" s="49" t="s">
        <v>732</v>
      </c>
      <c r="D69" s="49"/>
      <c r="E69" s="46" t="s">
        <v>27</v>
      </c>
      <c r="F69" s="26">
        <v>1</v>
      </c>
      <c r="G69" s="26"/>
      <c r="H69" s="52"/>
      <c r="I69" s="52"/>
      <c r="J69" s="52"/>
      <c r="K69" s="78"/>
      <c r="L69" s="77"/>
      <c r="M69" s="77"/>
      <c r="N69" s="77"/>
      <c r="O69" s="77"/>
      <c r="P69" s="77"/>
      <c r="Q69" s="77"/>
      <c r="R69" s="77"/>
      <c r="S69" s="46"/>
      <c r="T69" s="46"/>
      <c r="U69" s="79"/>
      <c r="V69" s="79"/>
      <c r="W69" s="33">
        <f t="shared" si="1"/>
        <v>0</v>
      </c>
      <c r="X69" s="65"/>
    </row>
    <row r="70" spans="2:24" ht="47.25">
      <c r="B70" s="23">
        <v>12</v>
      </c>
      <c r="C70" s="49" t="s">
        <v>733</v>
      </c>
      <c r="D70" s="49"/>
      <c r="E70" s="46" t="s">
        <v>27</v>
      </c>
      <c r="F70" s="26">
        <v>1</v>
      </c>
      <c r="G70" s="26"/>
      <c r="H70" s="52"/>
      <c r="I70" s="52"/>
      <c r="J70" s="52"/>
      <c r="K70" s="78"/>
      <c r="L70" s="77"/>
      <c r="M70" s="77"/>
      <c r="N70" s="77"/>
      <c r="O70" s="77"/>
      <c r="P70" s="77"/>
      <c r="Q70" s="77"/>
      <c r="R70" s="77"/>
      <c r="S70" s="46"/>
      <c r="T70" s="46"/>
      <c r="U70" s="79"/>
      <c r="V70" s="79"/>
      <c r="W70" s="33">
        <f t="shared" si="1"/>
        <v>0</v>
      </c>
      <c r="X70" s="65"/>
    </row>
    <row r="71" spans="2:24" ht="47.25">
      <c r="B71" s="23">
        <v>13</v>
      </c>
      <c r="C71" s="49" t="s">
        <v>734</v>
      </c>
      <c r="D71" s="49"/>
      <c r="E71" s="46" t="s">
        <v>725</v>
      </c>
      <c r="F71" s="26">
        <v>1</v>
      </c>
      <c r="G71" s="26"/>
      <c r="H71" s="52"/>
      <c r="I71" s="52"/>
      <c r="J71" s="52"/>
      <c r="K71" s="78"/>
      <c r="L71" s="77"/>
      <c r="M71" s="77"/>
      <c r="N71" s="77"/>
      <c r="O71" s="77"/>
      <c r="P71" s="27"/>
      <c r="Q71" s="77"/>
      <c r="R71" s="27"/>
      <c r="S71" s="46"/>
      <c r="T71" s="46"/>
      <c r="U71" s="32"/>
      <c r="V71" s="32"/>
      <c r="W71" s="33">
        <f t="shared" si="1"/>
        <v>0</v>
      </c>
      <c r="X71" s="65"/>
    </row>
    <row r="72" spans="2:24" ht="47.25">
      <c r="B72" s="23">
        <v>14</v>
      </c>
      <c r="C72" s="45" t="s">
        <v>79</v>
      </c>
      <c r="D72" s="45" t="s">
        <v>431</v>
      </c>
      <c r="E72" s="46" t="s">
        <v>725</v>
      </c>
      <c r="F72" s="26">
        <v>1</v>
      </c>
      <c r="G72" s="26"/>
      <c r="H72" s="52"/>
      <c r="I72" s="52"/>
      <c r="J72" s="52"/>
      <c r="K72" s="78"/>
      <c r="L72" s="31">
        <v>3</v>
      </c>
      <c r="M72" s="77"/>
      <c r="N72" s="77"/>
      <c r="O72" s="77"/>
      <c r="P72" s="31">
        <v>3</v>
      </c>
      <c r="Q72" s="77"/>
      <c r="R72" s="77"/>
      <c r="S72" s="46"/>
      <c r="T72" s="46"/>
      <c r="U72" s="32" t="s">
        <v>23</v>
      </c>
      <c r="V72" s="32" t="s">
        <v>24</v>
      </c>
      <c r="W72" s="33">
        <f t="shared" si="1"/>
        <v>2</v>
      </c>
      <c r="X72" s="65"/>
    </row>
    <row r="73" spans="2:24" ht="47.25">
      <c r="B73" s="23">
        <v>15</v>
      </c>
      <c r="C73" s="52" t="s">
        <v>80</v>
      </c>
      <c r="D73" s="52"/>
      <c r="E73" s="46" t="s">
        <v>725</v>
      </c>
      <c r="F73" s="26">
        <v>1</v>
      </c>
      <c r="G73" s="26"/>
      <c r="H73" s="27"/>
      <c r="I73" s="52"/>
      <c r="J73" s="27"/>
      <c r="K73" s="27"/>
      <c r="L73" s="77"/>
      <c r="M73" s="32"/>
      <c r="N73" s="32"/>
      <c r="O73" s="77"/>
      <c r="P73" s="77"/>
      <c r="Q73" s="77"/>
      <c r="R73" s="77"/>
      <c r="S73" s="46"/>
      <c r="T73" s="46"/>
      <c r="U73" s="79"/>
      <c r="V73" s="79"/>
      <c r="W73" s="33">
        <f t="shared" si="1"/>
        <v>0</v>
      </c>
      <c r="X73" s="65"/>
    </row>
    <row r="74" spans="2:24" ht="47.25">
      <c r="B74" s="23">
        <v>16</v>
      </c>
      <c r="C74" s="45" t="s">
        <v>735</v>
      </c>
      <c r="D74" s="45"/>
      <c r="E74" s="46" t="s">
        <v>736</v>
      </c>
      <c r="F74" s="26">
        <v>1</v>
      </c>
      <c r="G74" s="26"/>
      <c r="H74" s="52"/>
      <c r="I74" s="52"/>
      <c r="J74" s="52"/>
      <c r="K74" s="78"/>
      <c r="L74" s="77"/>
      <c r="M74" s="77"/>
      <c r="N74" s="77"/>
      <c r="O74" s="77"/>
      <c r="P74" s="77"/>
      <c r="Q74" s="77"/>
      <c r="R74" s="77"/>
      <c r="S74" s="46"/>
      <c r="T74" s="46"/>
      <c r="U74" s="79"/>
      <c r="V74" s="79"/>
      <c r="W74" s="33">
        <f t="shared" si="1"/>
        <v>0</v>
      </c>
      <c r="X74" s="65"/>
    </row>
    <row r="75" spans="2:24" ht="47.25">
      <c r="B75" s="23">
        <v>17</v>
      </c>
      <c r="C75" s="52" t="s">
        <v>82</v>
      </c>
      <c r="D75" s="52"/>
      <c r="E75" s="46" t="s">
        <v>725</v>
      </c>
      <c r="F75" s="26">
        <v>1</v>
      </c>
      <c r="G75" s="26"/>
      <c r="H75" s="52"/>
      <c r="I75" s="52"/>
      <c r="J75" s="52"/>
      <c r="K75" s="78"/>
      <c r="L75" s="77"/>
      <c r="M75" s="77"/>
      <c r="N75" s="77"/>
      <c r="O75" s="77"/>
      <c r="P75" s="77"/>
      <c r="Q75" s="77"/>
      <c r="R75" s="77"/>
      <c r="S75" s="46"/>
      <c r="T75" s="46"/>
      <c r="U75" s="79"/>
      <c r="V75" s="79"/>
      <c r="W75" s="33">
        <f t="shared" si="1"/>
        <v>0</v>
      </c>
      <c r="X75" s="65"/>
    </row>
    <row r="76" spans="2:24" ht="47.25">
      <c r="B76" s="23">
        <v>18</v>
      </c>
      <c r="C76" s="83" t="s">
        <v>83</v>
      </c>
      <c r="D76" s="83"/>
      <c r="E76" s="46" t="s">
        <v>725</v>
      </c>
      <c r="F76" s="26">
        <v>1</v>
      </c>
      <c r="G76" s="26"/>
      <c r="H76" s="52"/>
      <c r="I76" s="52"/>
      <c r="J76" s="52"/>
      <c r="K76" s="78"/>
      <c r="L76" s="77"/>
      <c r="M76" s="77"/>
      <c r="N76" s="77"/>
      <c r="O76" s="76"/>
      <c r="P76" s="77"/>
      <c r="Q76" s="77"/>
      <c r="R76" s="77"/>
      <c r="S76" s="46"/>
      <c r="T76" s="46"/>
      <c r="U76" s="30"/>
      <c r="V76" s="84"/>
      <c r="W76" s="33">
        <f t="shared" si="1"/>
        <v>0</v>
      </c>
      <c r="X76" s="65"/>
    </row>
    <row r="77" spans="2:24" ht="46.5">
      <c r="B77" s="23">
        <v>19</v>
      </c>
      <c r="C77" s="45" t="s">
        <v>737</v>
      </c>
      <c r="D77" s="45"/>
      <c r="E77" s="46" t="s">
        <v>725</v>
      </c>
      <c r="F77" s="26">
        <v>1</v>
      </c>
      <c r="G77" s="26"/>
      <c r="H77" s="52"/>
      <c r="I77" s="52"/>
      <c r="J77" s="27"/>
      <c r="K77" s="82"/>
      <c r="L77" s="77"/>
      <c r="M77" s="30"/>
      <c r="N77" s="30"/>
      <c r="O77" s="77"/>
      <c r="P77" s="77"/>
      <c r="Q77" s="77"/>
      <c r="R77" s="77"/>
      <c r="S77" s="46"/>
      <c r="T77" s="46"/>
      <c r="U77" s="79"/>
      <c r="V77" s="79"/>
      <c r="W77" s="33">
        <f t="shared" si="1"/>
        <v>0</v>
      </c>
      <c r="X77" s="65"/>
    </row>
    <row r="78" spans="2:24" ht="47.25">
      <c r="B78" s="23">
        <v>20</v>
      </c>
      <c r="C78" s="52" t="s">
        <v>738</v>
      </c>
      <c r="D78" s="52"/>
      <c r="E78" s="46" t="s">
        <v>725</v>
      </c>
      <c r="F78" s="26">
        <v>1</v>
      </c>
      <c r="G78" s="26"/>
      <c r="H78" s="52"/>
      <c r="I78" s="27"/>
      <c r="J78" s="52"/>
      <c r="K78" s="78"/>
      <c r="L78" s="77"/>
      <c r="M78" s="30"/>
      <c r="N78" s="30"/>
      <c r="O78" s="77"/>
      <c r="P78" s="77"/>
      <c r="Q78" s="77"/>
      <c r="R78" s="77"/>
      <c r="S78" s="46"/>
      <c r="T78" s="46"/>
      <c r="U78" s="79"/>
      <c r="V78" s="79"/>
      <c r="W78" s="33">
        <f t="shared" si="1"/>
        <v>0</v>
      </c>
      <c r="X78" s="65"/>
    </row>
    <row r="79" spans="2:24" ht="47.25">
      <c r="B79" s="23">
        <v>21</v>
      </c>
      <c r="C79" s="45" t="s">
        <v>739</v>
      </c>
      <c r="D79" s="45"/>
      <c r="E79" s="46" t="s">
        <v>736</v>
      </c>
      <c r="F79" s="26">
        <v>1</v>
      </c>
      <c r="G79" s="26"/>
      <c r="H79" s="52"/>
      <c r="I79" s="52"/>
      <c r="J79" s="52"/>
      <c r="K79" s="78"/>
      <c r="L79" s="77"/>
      <c r="M79" s="77"/>
      <c r="N79" s="77"/>
      <c r="O79" s="77"/>
      <c r="P79" s="77"/>
      <c r="Q79" s="77"/>
      <c r="R79" s="77"/>
      <c r="S79" s="46"/>
      <c r="T79" s="46"/>
      <c r="U79" s="79"/>
      <c r="V79" s="79"/>
      <c r="W79" s="33">
        <f t="shared" si="1"/>
        <v>0</v>
      </c>
      <c r="X79" s="65"/>
    </row>
    <row r="80" spans="2:24" ht="46.5">
      <c r="B80" s="23">
        <v>22</v>
      </c>
      <c r="C80" s="52" t="s">
        <v>740</v>
      </c>
      <c r="D80" s="52"/>
      <c r="E80" s="46" t="s">
        <v>725</v>
      </c>
      <c r="F80" s="26">
        <v>1</v>
      </c>
      <c r="G80" s="26"/>
      <c r="H80" s="52"/>
      <c r="I80" s="52"/>
      <c r="J80" s="52"/>
      <c r="K80" s="76"/>
      <c r="L80" s="76"/>
      <c r="M80" s="30"/>
      <c r="N80" s="84"/>
      <c r="O80" s="77"/>
      <c r="P80" s="77"/>
      <c r="Q80" s="77"/>
      <c r="R80" s="77"/>
      <c r="S80" s="46"/>
      <c r="T80" s="46"/>
      <c r="U80" s="79"/>
      <c r="V80" s="79"/>
      <c r="W80" s="33">
        <f t="shared" si="1"/>
        <v>0</v>
      </c>
      <c r="X80" s="65"/>
    </row>
    <row r="81" spans="2:24" ht="47.25">
      <c r="B81" s="23">
        <v>23</v>
      </c>
      <c r="C81" s="52" t="s">
        <v>741</v>
      </c>
      <c r="D81" s="52"/>
      <c r="E81" s="46" t="s">
        <v>725</v>
      </c>
      <c r="F81" s="26">
        <v>1</v>
      </c>
      <c r="G81" s="26"/>
      <c r="H81" s="52"/>
      <c r="I81" s="27"/>
      <c r="J81" s="52"/>
      <c r="K81" s="78"/>
      <c r="L81" s="77"/>
      <c r="M81" s="32"/>
      <c r="N81" s="32"/>
      <c r="O81" s="77"/>
      <c r="P81" s="77"/>
      <c r="Q81" s="76"/>
      <c r="R81" s="77"/>
      <c r="S81" s="46"/>
      <c r="T81" s="46"/>
      <c r="U81" s="79"/>
      <c r="V81" s="79"/>
      <c r="W81" s="33">
        <f t="shared" si="1"/>
        <v>0</v>
      </c>
      <c r="X81" s="65"/>
    </row>
    <row r="82" spans="2:24" ht="47.25">
      <c r="B82" s="23">
        <v>24</v>
      </c>
      <c r="C82" s="45" t="s">
        <v>89</v>
      </c>
      <c r="D82" s="45"/>
      <c r="E82" s="46" t="s">
        <v>725</v>
      </c>
      <c r="F82" s="26">
        <v>1</v>
      </c>
      <c r="G82" s="26"/>
      <c r="H82" s="27"/>
      <c r="I82" s="52"/>
      <c r="J82" s="52"/>
      <c r="K82" s="78"/>
      <c r="L82" s="77"/>
      <c r="M82" s="30"/>
      <c r="N82" s="30"/>
      <c r="O82" s="77"/>
      <c r="P82" s="82"/>
      <c r="Q82" s="82"/>
      <c r="R82" s="77"/>
      <c r="S82" s="46"/>
      <c r="T82" s="46"/>
      <c r="U82" s="30"/>
      <c r="V82" s="84"/>
      <c r="W82" s="33">
        <f t="shared" si="1"/>
        <v>0</v>
      </c>
      <c r="X82" s="65"/>
    </row>
    <row r="83" spans="2:24" ht="47.25">
      <c r="B83" s="23">
        <v>25</v>
      </c>
      <c r="C83" s="52" t="s">
        <v>90</v>
      </c>
      <c r="D83" s="52"/>
      <c r="E83" s="46" t="s">
        <v>27</v>
      </c>
      <c r="F83" s="26">
        <v>1</v>
      </c>
      <c r="G83" s="26"/>
      <c r="H83" s="52"/>
      <c r="I83" s="52"/>
      <c r="J83" s="52"/>
      <c r="K83" s="78"/>
      <c r="L83" s="77"/>
      <c r="M83" s="77"/>
      <c r="N83" s="77"/>
      <c r="O83" s="77"/>
      <c r="P83" s="77"/>
      <c r="Q83" s="77"/>
      <c r="R83" s="77"/>
      <c r="S83" s="46"/>
      <c r="T83" s="46"/>
      <c r="U83" s="79"/>
      <c r="V83" s="79"/>
      <c r="W83" s="33">
        <f t="shared" si="1"/>
        <v>0</v>
      </c>
      <c r="X83" s="65"/>
    </row>
    <row r="84" spans="2:24" ht="47.25">
      <c r="B84" s="23">
        <v>26</v>
      </c>
      <c r="C84" s="52" t="s">
        <v>742</v>
      </c>
      <c r="D84" s="52"/>
      <c r="E84" s="46" t="s">
        <v>27</v>
      </c>
      <c r="F84" s="26">
        <v>1</v>
      </c>
      <c r="G84" s="26"/>
      <c r="H84" s="52"/>
      <c r="I84" s="52"/>
      <c r="J84" s="52"/>
      <c r="K84" s="78"/>
      <c r="L84" s="77"/>
      <c r="M84" s="77"/>
      <c r="N84" s="77"/>
      <c r="O84" s="77"/>
      <c r="P84" s="77"/>
      <c r="Q84" s="77"/>
      <c r="R84" s="77"/>
      <c r="S84" s="46"/>
      <c r="T84" s="46"/>
      <c r="U84" s="79"/>
      <c r="V84" s="79"/>
      <c r="W84" s="33">
        <f t="shared" si="1"/>
        <v>0</v>
      </c>
      <c r="X84" s="65"/>
    </row>
    <row r="85" spans="2:24" ht="47.25">
      <c r="B85" s="23">
        <v>27</v>
      </c>
      <c r="C85" s="52" t="s">
        <v>92</v>
      </c>
      <c r="D85" s="52"/>
      <c r="E85" s="46" t="s">
        <v>27</v>
      </c>
      <c r="F85" s="26">
        <v>1</v>
      </c>
      <c r="G85" s="26"/>
      <c r="H85" s="52"/>
      <c r="I85" s="82"/>
      <c r="J85" s="52"/>
      <c r="K85" s="78"/>
      <c r="L85" s="77"/>
      <c r="M85" s="30"/>
      <c r="N85" s="84"/>
      <c r="O85" s="77"/>
      <c r="P85" s="77"/>
      <c r="Q85" s="77"/>
      <c r="R85" s="77"/>
      <c r="S85" s="46"/>
      <c r="T85" s="46"/>
      <c r="U85" s="79"/>
      <c r="V85" s="79"/>
      <c r="W85" s="33">
        <f t="shared" si="1"/>
        <v>0</v>
      </c>
      <c r="X85" s="65"/>
    </row>
    <row r="86" spans="2:24" ht="47.25">
      <c r="B86" s="23">
        <v>28</v>
      </c>
      <c r="C86" s="52" t="s">
        <v>743</v>
      </c>
      <c r="D86" s="52"/>
      <c r="E86" s="46" t="s">
        <v>27</v>
      </c>
      <c r="F86" s="26">
        <v>1</v>
      </c>
      <c r="G86" s="26"/>
      <c r="H86" s="52"/>
      <c r="I86" s="52"/>
      <c r="J86" s="52"/>
      <c r="K86" s="78"/>
      <c r="L86" s="77"/>
      <c r="M86" s="77"/>
      <c r="N86" s="77"/>
      <c r="O86" s="77"/>
      <c r="P86" s="77"/>
      <c r="Q86" s="77"/>
      <c r="R86" s="77"/>
      <c r="S86" s="46"/>
      <c r="T86" s="46"/>
      <c r="U86" s="79"/>
      <c r="V86" s="79"/>
      <c r="W86" s="33">
        <f t="shared" si="1"/>
        <v>0</v>
      </c>
      <c r="X86" s="65"/>
    </row>
    <row r="87" spans="2:24" ht="47.25">
      <c r="B87" s="23">
        <v>29</v>
      </c>
      <c r="C87" s="52" t="s">
        <v>93</v>
      </c>
      <c r="D87" s="52"/>
      <c r="E87" s="46" t="s">
        <v>27</v>
      </c>
      <c r="F87" s="26">
        <v>1</v>
      </c>
      <c r="G87" s="26"/>
      <c r="H87" s="52"/>
      <c r="I87" s="52"/>
      <c r="J87" s="52"/>
      <c r="K87" s="78"/>
      <c r="L87" s="77"/>
      <c r="M87" s="77"/>
      <c r="N87" s="77"/>
      <c r="O87" s="77"/>
      <c r="P87" s="77"/>
      <c r="Q87" s="77"/>
      <c r="R87" s="77"/>
      <c r="S87" s="46"/>
      <c r="T87" s="46"/>
      <c r="U87" s="79"/>
      <c r="V87" s="79"/>
      <c r="W87" s="33">
        <f t="shared" si="1"/>
        <v>0</v>
      </c>
      <c r="X87" s="65"/>
    </row>
    <row r="88" spans="2:24" ht="47.25">
      <c r="B88" s="23">
        <v>30</v>
      </c>
      <c r="C88" s="52" t="s">
        <v>744</v>
      </c>
      <c r="D88" s="52"/>
      <c r="E88" s="46" t="s">
        <v>725</v>
      </c>
      <c r="F88" s="26">
        <v>1</v>
      </c>
      <c r="G88" s="26"/>
      <c r="H88" s="27"/>
      <c r="I88" s="27"/>
      <c r="J88" s="52"/>
      <c r="K88" s="27"/>
      <c r="L88" s="77"/>
      <c r="M88" s="32"/>
      <c r="N88" s="32"/>
      <c r="O88" s="27"/>
      <c r="P88" s="77"/>
      <c r="Q88" s="77"/>
      <c r="R88" s="77"/>
      <c r="S88" s="46"/>
      <c r="T88" s="46"/>
      <c r="U88" s="32"/>
      <c r="V88" s="32"/>
      <c r="W88" s="33">
        <f t="shared" si="1"/>
        <v>0</v>
      </c>
      <c r="X88" s="65"/>
    </row>
    <row r="89" spans="2:24" ht="47.25">
      <c r="B89" s="23">
        <v>31</v>
      </c>
      <c r="C89" s="52" t="s">
        <v>95</v>
      </c>
      <c r="D89" s="52" t="s">
        <v>431</v>
      </c>
      <c r="E89" s="46" t="s">
        <v>725</v>
      </c>
      <c r="F89" s="26">
        <v>1</v>
      </c>
      <c r="G89" s="26"/>
      <c r="H89" s="52"/>
      <c r="I89" s="27"/>
      <c r="J89" s="52"/>
      <c r="K89" s="27"/>
      <c r="L89" s="77"/>
      <c r="M89" s="56"/>
      <c r="N89" s="57"/>
      <c r="O89" s="31">
        <v>3</v>
      </c>
      <c r="P89" s="27"/>
      <c r="Q89" s="77"/>
      <c r="R89" s="77"/>
      <c r="S89" s="46"/>
      <c r="T89" s="46"/>
      <c r="U89" s="32" t="s">
        <v>35</v>
      </c>
      <c r="V89" s="32" t="s">
        <v>24</v>
      </c>
      <c r="W89" s="33">
        <f t="shared" si="1"/>
        <v>1</v>
      </c>
      <c r="X89" s="65"/>
    </row>
    <row r="90" spans="2:24" ht="47.25">
      <c r="B90" s="23">
        <v>32</v>
      </c>
      <c r="C90" s="52" t="s">
        <v>96</v>
      </c>
      <c r="D90" s="52"/>
      <c r="E90" s="46" t="s">
        <v>725</v>
      </c>
      <c r="F90" s="26">
        <v>1</v>
      </c>
      <c r="G90" s="26"/>
      <c r="H90" s="27"/>
      <c r="I90" s="27"/>
      <c r="J90" s="52"/>
      <c r="K90" s="78"/>
      <c r="L90" s="77"/>
      <c r="M90" s="30"/>
      <c r="N90" s="30"/>
      <c r="O90" s="77"/>
      <c r="P90" s="52"/>
      <c r="Q90" s="77"/>
      <c r="R90" s="31">
        <v>3</v>
      </c>
      <c r="S90" s="27"/>
      <c r="T90" s="46"/>
      <c r="U90" s="32" t="s">
        <v>745</v>
      </c>
      <c r="V90" s="32" t="s">
        <v>24</v>
      </c>
      <c r="W90" s="33">
        <f t="shared" si="1"/>
        <v>1</v>
      </c>
      <c r="X90" s="65"/>
    </row>
    <row r="91" spans="2:24" ht="47.25">
      <c r="B91" s="23">
        <v>33</v>
      </c>
      <c r="C91" s="52" t="s">
        <v>97</v>
      </c>
      <c r="D91" s="52" t="s">
        <v>431</v>
      </c>
      <c r="E91" s="46" t="s">
        <v>725</v>
      </c>
      <c r="F91" s="26">
        <v>1</v>
      </c>
      <c r="G91" s="26"/>
      <c r="H91" s="27"/>
      <c r="I91" s="27"/>
      <c r="J91" s="52"/>
      <c r="K91" s="27"/>
      <c r="L91" s="27"/>
      <c r="M91" s="32"/>
      <c r="N91" s="32"/>
      <c r="O91" s="31">
        <v>3</v>
      </c>
      <c r="P91" s="31">
        <v>3</v>
      </c>
      <c r="Q91" s="77"/>
      <c r="R91" s="27"/>
      <c r="S91" s="31">
        <v>3</v>
      </c>
      <c r="T91" s="46"/>
      <c r="U91" s="32" t="s">
        <v>43</v>
      </c>
      <c r="V91" s="32" t="s">
        <v>24</v>
      </c>
      <c r="W91" s="33">
        <f t="shared" si="1"/>
        <v>3</v>
      </c>
      <c r="X91" s="65"/>
    </row>
    <row r="92" spans="2:24" ht="47.25">
      <c r="B92" s="23">
        <v>34</v>
      </c>
      <c r="C92" s="52" t="s">
        <v>746</v>
      </c>
      <c r="D92" s="52"/>
      <c r="E92" s="46" t="s">
        <v>27</v>
      </c>
      <c r="F92" s="26">
        <v>1</v>
      </c>
      <c r="G92" s="26"/>
      <c r="H92" s="52"/>
      <c r="I92" s="52"/>
      <c r="J92" s="52"/>
      <c r="K92" s="78"/>
      <c r="L92" s="77"/>
      <c r="M92" s="77"/>
      <c r="N92" s="77"/>
      <c r="O92" s="77"/>
      <c r="P92" s="77"/>
      <c r="Q92" s="82"/>
      <c r="R92" s="82"/>
      <c r="S92" s="46"/>
      <c r="T92" s="46"/>
      <c r="U92" s="38"/>
      <c r="V92" s="39"/>
      <c r="W92" s="33">
        <f t="shared" si="1"/>
        <v>0</v>
      </c>
      <c r="X92" s="65"/>
    </row>
    <row r="93" spans="2:24" ht="47.25">
      <c r="B93" s="23">
        <v>35</v>
      </c>
      <c r="C93" s="52" t="s">
        <v>747</v>
      </c>
      <c r="D93" s="52"/>
      <c r="E93" s="46" t="s">
        <v>27</v>
      </c>
      <c r="F93" s="26">
        <v>1</v>
      </c>
      <c r="G93" s="26"/>
      <c r="H93" s="52"/>
      <c r="I93" s="52"/>
      <c r="J93" s="52"/>
      <c r="K93" s="78"/>
      <c r="L93" s="77"/>
      <c r="M93" s="77"/>
      <c r="N93" s="77"/>
      <c r="O93" s="76"/>
      <c r="P93" s="77"/>
      <c r="Q93" s="77"/>
      <c r="R93" s="77"/>
      <c r="S93" s="46"/>
      <c r="T93" s="46"/>
      <c r="U93" s="30"/>
      <c r="V93" s="84"/>
      <c r="W93" s="33">
        <f t="shared" si="1"/>
        <v>0</v>
      </c>
      <c r="X93" s="65"/>
    </row>
    <row r="94" spans="2:24" ht="47.25">
      <c r="B94" s="23">
        <v>36</v>
      </c>
      <c r="C94" s="52" t="s">
        <v>724</v>
      </c>
      <c r="D94" s="52" t="s">
        <v>431</v>
      </c>
      <c r="E94" s="46" t="s">
        <v>725</v>
      </c>
      <c r="F94" s="26">
        <v>1</v>
      </c>
      <c r="G94" s="26"/>
      <c r="H94" s="27"/>
      <c r="I94" s="27"/>
      <c r="J94" s="52"/>
      <c r="K94" s="31">
        <v>3</v>
      </c>
      <c r="L94" s="77"/>
      <c r="M94" s="32"/>
      <c r="N94" s="32"/>
      <c r="O94" s="31">
        <v>3</v>
      </c>
      <c r="P94" s="31">
        <v>3</v>
      </c>
      <c r="Q94" s="77"/>
      <c r="R94" s="27"/>
      <c r="S94" s="27"/>
      <c r="T94" s="46"/>
      <c r="U94" s="32" t="s">
        <v>23</v>
      </c>
      <c r="V94" s="32" t="s">
        <v>24</v>
      </c>
      <c r="W94" s="33">
        <f t="shared" si="1"/>
        <v>3</v>
      </c>
      <c r="X94" s="65"/>
    </row>
    <row r="95" spans="2:24" ht="47.25">
      <c r="B95" s="23">
        <v>37</v>
      </c>
      <c r="C95" s="45"/>
      <c r="D95" s="45"/>
      <c r="E95" s="55"/>
      <c r="F95" s="26"/>
      <c r="G95" s="26"/>
      <c r="H95" s="52"/>
      <c r="I95" s="52"/>
      <c r="J95" s="52"/>
      <c r="K95" s="78"/>
      <c r="L95" s="77"/>
      <c r="M95" s="77"/>
      <c r="N95" s="77"/>
      <c r="O95" s="77"/>
      <c r="P95" s="77"/>
      <c r="Q95" s="77"/>
      <c r="R95" s="77"/>
      <c r="S95" s="46"/>
      <c r="T95" s="46"/>
      <c r="U95" s="79"/>
      <c r="V95" s="79"/>
      <c r="W95" s="33">
        <f t="shared" si="1"/>
        <v>0</v>
      </c>
      <c r="X95" s="65"/>
    </row>
    <row r="96" spans="2:24" ht="47.25">
      <c r="B96" s="23">
        <v>38</v>
      </c>
      <c r="C96" s="42"/>
      <c r="D96" s="42"/>
      <c r="E96" s="26"/>
      <c r="F96" s="26"/>
      <c r="G96" s="26"/>
      <c r="H96" s="52"/>
      <c r="I96" s="52"/>
      <c r="J96" s="52"/>
      <c r="K96" s="78"/>
      <c r="L96" s="77"/>
      <c r="M96" s="77"/>
      <c r="N96" s="77"/>
      <c r="O96" s="77"/>
      <c r="P96" s="77"/>
      <c r="Q96" s="77"/>
      <c r="R96" s="77"/>
      <c r="S96" s="46"/>
      <c r="T96" s="46"/>
      <c r="U96" s="79"/>
      <c r="V96" s="79"/>
      <c r="W96" s="33">
        <f t="shared" si="1"/>
        <v>0</v>
      </c>
      <c r="X96" s="65"/>
    </row>
    <row r="97" spans="2:28" ht="47.25">
      <c r="B97" s="23">
        <v>39</v>
      </c>
      <c r="C97" s="58"/>
      <c r="D97" s="58"/>
      <c r="E97" s="26"/>
      <c r="F97" s="26"/>
      <c r="G97" s="26"/>
      <c r="H97" s="52"/>
      <c r="I97" s="52"/>
      <c r="J97" s="52"/>
      <c r="K97" s="78"/>
      <c r="L97" s="77"/>
      <c r="M97" s="77"/>
      <c r="N97" s="77"/>
      <c r="O97" s="77"/>
      <c r="P97" s="77"/>
      <c r="Q97" s="77"/>
      <c r="R97" s="77"/>
      <c r="S97" s="46"/>
      <c r="T97" s="46"/>
      <c r="U97" s="79"/>
      <c r="V97" s="79"/>
      <c r="W97" s="33">
        <f t="shared" si="1"/>
        <v>0</v>
      </c>
      <c r="X97" s="65"/>
    </row>
    <row r="98" spans="2:28" ht="47.25">
      <c r="B98" s="23">
        <v>40</v>
      </c>
      <c r="C98" s="58"/>
      <c r="D98" s="58"/>
      <c r="E98" s="26"/>
      <c r="F98" s="26"/>
      <c r="G98" s="26"/>
      <c r="H98" s="52"/>
      <c r="I98" s="52"/>
      <c r="J98" s="52"/>
      <c r="K98" s="78"/>
      <c r="L98" s="77"/>
      <c r="M98" s="77"/>
      <c r="N98" s="77"/>
      <c r="O98" s="77"/>
      <c r="P98" s="77"/>
      <c r="Q98" s="77"/>
      <c r="R98" s="77"/>
      <c r="S98" s="46"/>
      <c r="T98" s="46"/>
      <c r="U98" s="79"/>
      <c r="V98" s="79"/>
      <c r="W98" s="33">
        <f t="shared" si="1"/>
        <v>0</v>
      </c>
      <c r="X98" s="65"/>
    </row>
    <row r="99" spans="2:28" ht="47.25">
      <c r="B99" s="23">
        <v>41</v>
      </c>
      <c r="C99" s="58"/>
      <c r="D99" s="58"/>
      <c r="E99" s="26"/>
      <c r="F99" s="26"/>
      <c r="G99" s="26"/>
      <c r="H99" s="52"/>
      <c r="I99" s="52"/>
      <c r="J99" s="52"/>
      <c r="K99" s="78"/>
      <c r="L99" s="77"/>
      <c r="M99" s="77"/>
      <c r="N99" s="77"/>
      <c r="O99" s="77"/>
      <c r="P99" s="77"/>
      <c r="Q99" s="77"/>
      <c r="R99" s="77"/>
      <c r="S99" s="46"/>
      <c r="T99" s="46"/>
      <c r="U99" s="79"/>
      <c r="V99" s="79"/>
      <c r="W99" s="33">
        <f t="shared" si="1"/>
        <v>0</v>
      </c>
      <c r="X99" s="65"/>
    </row>
    <row r="100" spans="2:28" ht="47.25">
      <c r="B100" s="23">
        <v>42</v>
      </c>
      <c r="C100" s="58"/>
      <c r="D100" s="58"/>
      <c r="E100" s="26"/>
      <c r="F100" s="26"/>
      <c r="G100" s="26"/>
      <c r="H100" s="52"/>
      <c r="I100" s="52"/>
      <c r="J100" s="52"/>
      <c r="K100" s="78"/>
      <c r="L100" s="77"/>
      <c r="M100" s="77"/>
      <c r="N100" s="77"/>
      <c r="O100" s="77"/>
      <c r="P100" s="77"/>
      <c r="Q100" s="77"/>
      <c r="R100" s="77"/>
      <c r="S100" s="46"/>
      <c r="T100" s="46"/>
      <c r="U100" s="79"/>
      <c r="V100" s="79"/>
      <c r="W100" s="33">
        <f t="shared" si="1"/>
        <v>0</v>
      </c>
      <c r="X100" s="65"/>
    </row>
    <row r="101" spans="2:28" ht="47.25">
      <c r="B101" s="59" t="s">
        <v>748</v>
      </c>
      <c r="C101" s="58"/>
      <c r="D101" s="58"/>
      <c r="E101" s="26"/>
      <c r="F101" s="26"/>
      <c r="G101" s="26"/>
      <c r="H101" s="36">
        <f>COUNT(H59:H100)</f>
        <v>1</v>
      </c>
      <c r="I101" s="36">
        <f>COUNT(I59:I100)</f>
        <v>2</v>
      </c>
      <c r="J101" s="36">
        <f>COUNT(J59:J100)</f>
        <v>0</v>
      </c>
      <c r="K101" s="36">
        <f>COUNT(K59:K100)</f>
        <v>1</v>
      </c>
      <c r="L101" s="36">
        <f>COUNT(L59:L100)</f>
        <v>1</v>
      </c>
      <c r="M101" s="85"/>
      <c r="N101" s="86"/>
      <c r="O101" s="86">
        <f>COUNT(O59:O100)</f>
        <v>4</v>
      </c>
      <c r="P101" s="86">
        <f>COUNT(P59:P100)</f>
        <v>4</v>
      </c>
      <c r="Q101" s="86">
        <f>COUNT(Q59:Q100)</f>
        <v>0</v>
      </c>
      <c r="R101" s="86">
        <f>COUNT(R59:R100)</f>
        <v>3</v>
      </c>
      <c r="S101" s="86">
        <f>COUNT(S59:S100)</f>
        <v>3</v>
      </c>
      <c r="T101" s="86"/>
      <c r="U101" s="25"/>
      <c r="V101" s="25"/>
      <c r="W101" s="33">
        <f xml:space="preserve"> SUM(H101+I101+J101+K101+L101+O101+P101+Q101+R101+S101)</f>
        <v>19</v>
      </c>
      <c r="X101" s="65"/>
    </row>
    <row r="102" spans="2:28" ht="54.75" customHeight="1">
      <c r="B102" s="230" t="s">
        <v>749</v>
      </c>
      <c r="C102" s="230"/>
      <c r="D102" s="230"/>
      <c r="E102" s="230"/>
      <c r="F102" s="1"/>
      <c r="G102" s="1"/>
      <c r="H102" s="63"/>
      <c r="I102" s="63"/>
      <c r="J102" s="63"/>
      <c r="K102" s="64"/>
      <c r="L102" s="65"/>
      <c r="M102" s="65"/>
      <c r="N102" s="65"/>
      <c r="O102" s="65"/>
      <c r="P102" s="65"/>
      <c r="Q102" s="65"/>
      <c r="R102" s="65"/>
      <c r="S102" s="65"/>
      <c r="T102" s="66"/>
      <c r="U102" s="66"/>
      <c r="V102" s="66"/>
      <c r="W102" s="34"/>
      <c r="X102" s="34"/>
    </row>
    <row r="103" spans="2:28" ht="54.75" customHeight="1">
      <c r="B103" s="230"/>
      <c r="C103" s="230"/>
      <c r="D103" s="230"/>
      <c r="E103" s="230"/>
      <c r="F103" s="1"/>
      <c r="G103" s="1"/>
      <c r="K103" s="231" t="s">
        <v>1</v>
      </c>
      <c r="L103" s="231"/>
      <c r="M103" s="231"/>
      <c r="N103" s="231"/>
      <c r="O103" s="231"/>
      <c r="P103" s="231"/>
      <c r="Q103" s="231"/>
      <c r="R103" s="231"/>
    </row>
    <row r="104" spans="2:28" ht="54.75" customHeight="1">
      <c r="B104" s="230"/>
      <c r="C104" s="230"/>
      <c r="D104" s="230"/>
      <c r="E104" s="230"/>
      <c r="F104" s="1"/>
      <c r="G104" s="1"/>
      <c r="K104" s="268" t="s">
        <v>2</v>
      </c>
      <c r="L104" s="268"/>
      <c r="M104" s="268"/>
      <c r="N104" s="268"/>
      <c r="O104" s="268"/>
      <c r="P104" s="268"/>
      <c r="Q104" s="268"/>
      <c r="R104" s="233" t="s">
        <v>3</v>
      </c>
      <c r="S104" s="234"/>
      <c r="T104" s="234"/>
      <c r="U104" s="234"/>
      <c r="V104" s="234"/>
      <c r="W104" s="235"/>
    </row>
    <row r="105" spans="2:28" ht="54.75" customHeight="1">
      <c r="B105" s="230"/>
      <c r="C105" s="230"/>
      <c r="D105" s="230"/>
      <c r="E105" s="230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3"/>
      <c r="Q105" s="4"/>
      <c r="R105" s="7"/>
      <c r="S105" s="67"/>
      <c r="T105" s="7"/>
      <c r="U105" s="10"/>
      <c r="V105" s="9"/>
      <c r="W105" s="10"/>
      <c r="X105" s="11"/>
    </row>
    <row r="106" spans="2:28" ht="54.75" customHeight="1">
      <c r="B106" s="230"/>
      <c r="C106" s="230"/>
      <c r="D106" s="230"/>
      <c r="E106" s="230"/>
      <c r="F106" s="1"/>
      <c r="G106" s="1"/>
      <c r="H106" s="237" t="s">
        <v>696</v>
      </c>
      <c r="I106" s="237"/>
      <c r="J106" s="237" t="s">
        <v>697</v>
      </c>
      <c r="K106" s="237"/>
      <c r="L106" s="12"/>
      <c r="M106" s="68" t="s">
        <v>6</v>
      </c>
      <c r="N106" s="12"/>
      <c r="O106" s="12"/>
      <c r="P106" s="3"/>
      <c r="Q106" s="4"/>
      <c r="R106" s="69"/>
      <c r="S106" s="70"/>
      <c r="T106" s="71"/>
      <c r="U106" s="70"/>
      <c r="V106" s="71"/>
      <c r="W106" s="72"/>
    </row>
    <row r="107" spans="2:28" ht="54.75" customHeight="1">
      <c r="B107" s="230"/>
      <c r="C107" s="230"/>
      <c r="D107" s="230"/>
      <c r="E107" s="230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43" t="s">
        <v>7</v>
      </c>
      <c r="S107" s="244"/>
      <c r="T107" s="245" t="s">
        <v>8</v>
      </c>
      <c r="U107" s="245"/>
      <c r="V107" s="257" t="s">
        <v>101</v>
      </c>
      <c r="W107" s="257"/>
    </row>
    <row r="108" spans="2:28" ht="90" customHeight="1">
      <c r="B108" s="255" t="s">
        <v>10</v>
      </c>
      <c r="C108" s="238" t="s">
        <v>11</v>
      </c>
      <c r="D108" s="164"/>
      <c r="E108" s="248" t="s">
        <v>12</v>
      </c>
      <c r="F108" s="74"/>
      <c r="G108" s="74"/>
      <c r="H108" s="249" t="s">
        <v>698</v>
      </c>
      <c r="I108" s="250"/>
      <c r="J108" s="250"/>
      <c r="K108" s="250"/>
      <c r="L108" s="251"/>
      <c r="M108" s="246" t="s">
        <v>13</v>
      </c>
      <c r="N108" s="253" t="s">
        <v>14</v>
      </c>
      <c r="O108" s="249" t="s">
        <v>699</v>
      </c>
      <c r="P108" s="250"/>
      <c r="Q108" s="250"/>
      <c r="R108" s="250"/>
      <c r="S108" s="251"/>
      <c r="T108" s="246" t="s">
        <v>15</v>
      </c>
      <c r="U108" s="246" t="s">
        <v>13</v>
      </c>
      <c r="V108" s="253" t="s">
        <v>14</v>
      </c>
      <c r="W108" s="253" t="s">
        <v>701</v>
      </c>
      <c r="X108" s="19"/>
    </row>
    <row r="109" spans="2:28" ht="90" customHeight="1">
      <c r="B109" s="256"/>
      <c r="C109" s="238"/>
      <c r="D109" s="164"/>
      <c r="E109" s="248"/>
      <c r="F109" s="75"/>
      <c r="G109" s="75"/>
      <c r="H109" s="21" t="s">
        <v>1701</v>
      </c>
      <c r="I109" s="21" t="s">
        <v>1702</v>
      </c>
      <c r="J109" s="21" t="s">
        <v>1703</v>
      </c>
      <c r="K109" s="21" t="s">
        <v>1704</v>
      </c>
      <c r="L109" s="21" t="s">
        <v>1705</v>
      </c>
      <c r="M109" s="247"/>
      <c r="N109" s="254"/>
      <c r="O109" s="21" t="s">
        <v>1706</v>
      </c>
      <c r="P109" s="21" t="s">
        <v>1707</v>
      </c>
      <c r="Q109" s="21" t="s">
        <v>1708</v>
      </c>
      <c r="R109" s="21" t="s">
        <v>1709</v>
      </c>
      <c r="S109" s="21" t="s">
        <v>1710</v>
      </c>
      <c r="T109" s="247"/>
      <c r="U109" s="247"/>
      <c r="V109" s="254"/>
      <c r="W109" s="254"/>
      <c r="X109" s="22"/>
    </row>
    <row r="110" spans="2:28" ht="54" customHeight="1">
      <c r="B110" s="23">
        <v>1</v>
      </c>
      <c r="C110" s="48" t="s">
        <v>102</v>
      </c>
      <c r="D110" s="48"/>
      <c r="E110" s="25" t="s">
        <v>22</v>
      </c>
      <c r="F110" s="26">
        <v>1</v>
      </c>
      <c r="G110" s="26"/>
      <c r="H110" s="27"/>
      <c r="I110" s="52"/>
      <c r="J110" s="52"/>
      <c r="K110" s="87"/>
      <c r="L110" s="77"/>
      <c r="M110" s="30"/>
      <c r="N110" s="84"/>
      <c r="O110" s="77"/>
      <c r="P110" s="77"/>
      <c r="Q110" s="77"/>
      <c r="R110" s="77"/>
      <c r="S110" s="77"/>
      <c r="T110" s="77"/>
      <c r="U110" s="79"/>
      <c r="V110" s="79"/>
      <c r="W110" s="36">
        <f>COUNTA(H110:L110,O110:S110)</f>
        <v>0</v>
      </c>
      <c r="X110" s="65"/>
      <c r="Y110" s="35" t="s">
        <v>25</v>
      </c>
      <c r="AA110" s="36">
        <f>COUNTIF(D110:D152,"1C")</f>
        <v>0</v>
      </c>
      <c r="AB110" s="36"/>
    </row>
    <row r="111" spans="2:28" ht="54" customHeight="1">
      <c r="B111" s="23">
        <v>2</v>
      </c>
      <c r="C111" s="45" t="s">
        <v>750</v>
      </c>
      <c r="D111" s="45"/>
      <c r="E111" s="46" t="s">
        <v>27</v>
      </c>
      <c r="F111" s="26">
        <v>1</v>
      </c>
      <c r="G111" s="26"/>
      <c r="H111" s="87"/>
      <c r="I111" s="38"/>
      <c r="J111" s="38"/>
      <c r="K111" s="78"/>
      <c r="L111" s="77"/>
      <c r="M111" s="30"/>
      <c r="N111" s="84"/>
      <c r="O111" s="77"/>
      <c r="P111" s="82"/>
      <c r="Q111" s="77"/>
      <c r="R111" s="77"/>
      <c r="S111" s="46"/>
      <c r="T111" s="46"/>
      <c r="U111" s="30"/>
      <c r="V111" s="84"/>
      <c r="W111" s="36">
        <f t="shared" ref="W111:W151" si="2">COUNTA(H111:L111,O111:S111)</f>
        <v>0</v>
      </c>
      <c r="X111" s="65"/>
      <c r="Y111" s="41" t="s">
        <v>28</v>
      </c>
      <c r="AA111" s="36">
        <f>COUNTIF(D110:D152,"1B")</f>
        <v>1</v>
      </c>
      <c r="AB111" s="36"/>
    </row>
    <row r="112" spans="2:28" ht="54" customHeight="1">
      <c r="B112" s="23">
        <v>3</v>
      </c>
      <c r="C112" s="45" t="s">
        <v>104</v>
      </c>
      <c r="D112" s="45" t="s">
        <v>431</v>
      </c>
      <c r="E112" s="46" t="s">
        <v>22</v>
      </c>
      <c r="F112" s="26">
        <v>1</v>
      </c>
      <c r="G112" s="26"/>
      <c r="H112" s="52"/>
      <c r="I112" s="52"/>
      <c r="J112" s="52"/>
      <c r="K112" s="78"/>
      <c r="L112" s="77"/>
      <c r="M112" s="77"/>
      <c r="N112" s="77"/>
      <c r="O112" s="31">
        <v>3</v>
      </c>
      <c r="P112" s="77"/>
      <c r="Q112" s="27"/>
      <c r="R112" s="31">
        <v>3</v>
      </c>
      <c r="S112" s="46"/>
      <c r="T112" s="46"/>
      <c r="U112" s="32" t="s">
        <v>745</v>
      </c>
      <c r="V112" s="32" t="s">
        <v>24</v>
      </c>
      <c r="W112" s="36">
        <f t="shared" si="2"/>
        <v>2</v>
      </c>
      <c r="X112" s="65"/>
      <c r="Y112" s="41" t="s">
        <v>30</v>
      </c>
      <c r="AA112" s="36">
        <f>COUNTIF(D110:D152,"1A")</f>
        <v>0</v>
      </c>
      <c r="AB112" s="36"/>
    </row>
    <row r="113" spans="2:24" ht="54" customHeight="1">
      <c r="B113" s="23">
        <v>4</v>
      </c>
      <c r="C113" s="49" t="s">
        <v>105</v>
      </c>
      <c r="D113" s="49"/>
      <c r="E113" s="46" t="s">
        <v>22</v>
      </c>
      <c r="F113" s="26">
        <v>1</v>
      </c>
      <c r="G113" s="26"/>
      <c r="H113" s="52"/>
      <c r="I113" s="52"/>
      <c r="J113" s="52"/>
      <c r="K113" s="78"/>
      <c r="L113" s="27"/>
      <c r="M113" s="56"/>
      <c r="N113" s="57"/>
      <c r="O113" s="77"/>
      <c r="P113" s="82"/>
      <c r="Q113" s="82"/>
      <c r="R113" s="82"/>
      <c r="S113" s="82"/>
      <c r="T113" s="46"/>
      <c r="U113" s="30"/>
      <c r="V113" s="84"/>
      <c r="W113" s="36">
        <f t="shared" si="2"/>
        <v>0</v>
      </c>
      <c r="X113" s="65"/>
    </row>
    <row r="114" spans="2:24" ht="54" customHeight="1">
      <c r="B114" s="23">
        <v>5</v>
      </c>
      <c r="C114" s="45" t="s">
        <v>106</v>
      </c>
      <c r="D114" s="45"/>
      <c r="E114" s="46" t="s">
        <v>1657</v>
      </c>
      <c r="F114" s="55"/>
      <c r="G114" s="55"/>
      <c r="H114" s="52"/>
      <c r="I114" s="52"/>
      <c r="J114" s="52"/>
      <c r="K114" s="27"/>
      <c r="L114" s="27"/>
      <c r="M114" s="32"/>
      <c r="N114" s="32"/>
      <c r="O114" s="77"/>
      <c r="P114" s="77"/>
      <c r="Q114" s="77"/>
      <c r="R114" s="77"/>
      <c r="S114" s="46"/>
      <c r="T114" s="46"/>
      <c r="U114" s="79"/>
      <c r="V114" s="79"/>
      <c r="W114" s="36">
        <f t="shared" si="2"/>
        <v>0</v>
      </c>
      <c r="X114" s="65"/>
    </row>
    <row r="115" spans="2:24" ht="54" customHeight="1">
      <c r="B115" s="23">
        <v>6</v>
      </c>
      <c r="C115" s="45" t="s">
        <v>107</v>
      </c>
      <c r="D115" s="45"/>
      <c r="E115" s="46" t="s">
        <v>1654</v>
      </c>
      <c r="F115" s="55"/>
      <c r="G115" s="55"/>
      <c r="H115" s="82"/>
      <c r="I115" s="52"/>
      <c r="J115" s="52"/>
      <c r="K115" s="27"/>
      <c r="L115" s="77"/>
      <c r="M115" s="32"/>
      <c r="N115" s="32"/>
      <c r="O115" s="77"/>
      <c r="P115" s="77"/>
      <c r="Q115" s="27"/>
      <c r="R115" s="77"/>
      <c r="S115" s="46"/>
      <c r="T115" s="80"/>
      <c r="U115" s="30"/>
      <c r="V115" s="30"/>
      <c r="W115" s="36">
        <f t="shared" si="2"/>
        <v>0</v>
      </c>
      <c r="X115" s="65"/>
    </row>
    <row r="116" spans="2:24" ht="54" customHeight="1">
      <c r="B116" s="23">
        <v>7</v>
      </c>
      <c r="C116" s="49" t="s">
        <v>751</v>
      </c>
      <c r="D116" s="49"/>
      <c r="E116" s="46" t="s">
        <v>1655</v>
      </c>
      <c r="F116" s="55"/>
      <c r="G116" s="55"/>
      <c r="H116" s="52"/>
      <c r="I116" s="52"/>
      <c r="J116" s="52"/>
      <c r="K116" s="78"/>
      <c r="L116" s="77"/>
      <c r="M116" s="77"/>
      <c r="N116" s="77"/>
      <c r="O116" s="77"/>
      <c r="P116" s="77"/>
      <c r="Q116" s="77"/>
      <c r="R116" s="77"/>
      <c r="S116" s="46"/>
      <c r="T116" s="46"/>
      <c r="U116" s="77"/>
      <c r="V116" s="88"/>
      <c r="W116" s="36">
        <f t="shared" si="2"/>
        <v>0</v>
      </c>
      <c r="X116" s="65"/>
    </row>
    <row r="117" spans="2:24" ht="54" customHeight="1">
      <c r="B117" s="23">
        <v>8</v>
      </c>
      <c r="C117" s="49" t="s">
        <v>109</v>
      </c>
      <c r="D117" s="49"/>
      <c r="E117" s="46" t="s">
        <v>1656</v>
      </c>
      <c r="F117" s="55"/>
      <c r="G117" s="55"/>
      <c r="H117" s="52"/>
      <c r="I117" s="52"/>
      <c r="J117" s="52"/>
      <c r="K117" s="78"/>
      <c r="L117" s="77"/>
      <c r="M117" s="77"/>
      <c r="N117" s="77"/>
      <c r="O117" s="77"/>
      <c r="P117" s="77"/>
      <c r="Q117" s="77"/>
      <c r="R117" s="77"/>
      <c r="S117" s="46"/>
      <c r="T117" s="46"/>
      <c r="U117" s="79"/>
      <c r="V117" s="79"/>
      <c r="W117" s="36">
        <f t="shared" si="2"/>
        <v>0</v>
      </c>
      <c r="X117" s="65"/>
    </row>
    <row r="118" spans="2:24" ht="54" customHeight="1">
      <c r="B118" s="23">
        <v>9</v>
      </c>
      <c r="C118" s="45" t="s">
        <v>110</v>
      </c>
      <c r="D118" s="45"/>
      <c r="E118" s="46" t="s">
        <v>1655</v>
      </c>
      <c r="F118" s="55"/>
      <c r="G118" s="55"/>
      <c r="H118" s="52"/>
      <c r="I118" s="52"/>
      <c r="J118" s="52"/>
      <c r="K118" s="78"/>
      <c r="L118" s="77"/>
      <c r="M118" s="77"/>
      <c r="N118" s="77"/>
      <c r="O118" s="77"/>
      <c r="P118" s="77"/>
      <c r="Q118" s="77"/>
      <c r="R118" s="77"/>
      <c r="S118" s="46"/>
      <c r="T118" s="46"/>
      <c r="U118" s="79"/>
      <c r="V118" s="79"/>
      <c r="W118" s="36">
        <f t="shared" si="2"/>
        <v>0</v>
      </c>
      <c r="X118" s="65"/>
    </row>
    <row r="119" spans="2:24" ht="54" customHeight="1">
      <c r="B119" s="23">
        <v>10</v>
      </c>
      <c r="C119" s="49" t="s">
        <v>111</v>
      </c>
      <c r="D119" s="49"/>
      <c r="E119" s="46" t="s">
        <v>1655</v>
      </c>
      <c r="F119" s="55"/>
      <c r="G119" s="55"/>
      <c r="H119" s="52"/>
      <c r="I119" s="52"/>
      <c r="J119" s="52"/>
      <c r="K119" s="78"/>
      <c r="L119" s="77"/>
      <c r="M119" s="77"/>
      <c r="N119" s="77"/>
      <c r="O119" s="77"/>
      <c r="P119" s="77"/>
      <c r="Q119" s="77"/>
      <c r="R119" s="77"/>
      <c r="S119" s="46"/>
      <c r="T119" s="46"/>
      <c r="U119" s="79"/>
      <c r="V119" s="79"/>
      <c r="W119" s="36">
        <f t="shared" si="2"/>
        <v>0</v>
      </c>
      <c r="X119" s="65"/>
    </row>
    <row r="120" spans="2:24" ht="54" customHeight="1">
      <c r="B120" s="23">
        <v>11</v>
      </c>
      <c r="C120" s="45" t="s">
        <v>752</v>
      </c>
      <c r="D120" s="45"/>
      <c r="E120" s="46" t="s">
        <v>1655</v>
      </c>
      <c r="F120" s="55"/>
      <c r="G120" s="55"/>
      <c r="H120" s="52"/>
      <c r="I120" s="52"/>
      <c r="J120" s="52"/>
      <c r="K120" s="78"/>
      <c r="L120" s="77"/>
      <c r="M120" s="77"/>
      <c r="N120" s="77"/>
      <c r="O120" s="77"/>
      <c r="P120" s="77"/>
      <c r="Q120" s="77"/>
      <c r="R120" s="77"/>
      <c r="S120" s="46"/>
      <c r="T120" s="46"/>
      <c r="U120" s="79"/>
      <c r="V120" s="79"/>
      <c r="W120" s="36">
        <f t="shared" si="2"/>
        <v>0</v>
      </c>
      <c r="X120" s="65"/>
    </row>
    <row r="121" spans="2:24" ht="54" customHeight="1">
      <c r="B121" s="23">
        <v>12</v>
      </c>
      <c r="C121" s="45" t="s">
        <v>113</v>
      </c>
      <c r="D121" s="45"/>
      <c r="E121" s="46" t="s">
        <v>1655</v>
      </c>
      <c r="F121" s="55"/>
      <c r="G121" s="55"/>
      <c r="H121" s="52"/>
      <c r="I121" s="52"/>
      <c r="J121" s="52"/>
      <c r="K121" s="78"/>
      <c r="L121" s="77"/>
      <c r="M121" s="77"/>
      <c r="N121" s="77"/>
      <c r="O121" s="77"/>
      <c r="P121" s="77"/>
      <c r="Q121" s="77"/>
      <c r="R121" s="77"/>
      <c r="S121" s="46"/>
      <c r="T121" s="46"/>
      <c r="U121" s="79"/>
      <c r="V121" s="79"/>
      <c r="W121" s="36">
        <f t="shared" si="2"/>
        <v>0</v>
      </c>
      <c r="X121" s="65"/>
    </row>
    <row r="122" spans="2:24" ht="54" customHeight="1">
      <c r="B122" s="23">
        <v>13</v>
      </c>
      <c r="C122" s="45" t="s">
        <v>114</v>
      </c>
      <c r="D122" s="45"/>
      <c r="E122" s="46" t="s">
        <v>1654</v>
      </c>
      <c r="F122" s="55"/>
      <c r="G122" s="55"/>
      <c r="H122" s="52"/>
      <c r="I122" s="52"/>
      <c r="J122" s="52"/>
      <c r="K122" s="78"/>
      <c r="L122" s="77"/>
      <c r="M122" s="77"/>
      <c r="N122" s="77"/>
      <c r="O122" s="77"/>
      <c r="P122" s="77"/>
      <c r="Q122" s="77"/>
      <c r="R122" s="77"/>
      <c r="S122" s="46"/>
      <c r="T122" s="46"/>
      <c r="U122" s="79"/>
      <c r="V122" s="79"/>
      <c r="W122" s="36">
        <f t="shared" si="2"/>
        <v>0</v>
      </c>
      <c r="X122" s="65"/>
    </row>
    <row r="123" spans="2:24" ht="54" customHeight="1">
      <c r="B123" s="23">
        <v>14</v>
      </c>
      <c r="C123" s="49" t="s">
        <v>115</v>
      </c>
      <c r="D123" s="49"/>
      <c r="E123" s="46" t="s">
        <v>1654</v>
      </c>
      <c r="F123" s="55"/>
      <c r="G123" s="55"/>
      <c r="H123" s="52"/>
      <c r="I123" s="52"/>
      <c r="J123" s="87"/>
      <c r="K123" s="87"/>
      <c r="L123" s="77"/>
      <c r="M123" s="30"/>
      <c r="N123" s="84"/>
      <c r="O123" s="77"/>
      <c r="P123" s="77"/>
      <c r="Q123" s="77"/>
      <c r="R123" s="77"/>
      <c r="S123" s="46"/>
      <c r="T123" s="46"/>
      <c r="U123" s="79"/>
      <c r="V123" s="79"/>
      <c r="W123" s="36">
        <f t="shared" si="2"/>
        <v>0</v>
      </c>
      <c r="X123" s="65"/>
    </row>
    <row r="124" spans="2:24" ht="54" customHeight="1">
      <c r="B124" s="23">
        <v>15</v>
      </c>
      <c r="C124" s="49" t="s">
        <v>116</v>
      </c>
      <c r="D124" s="49"/>
      <c r="E124" s="46" t="s">
        <v>1654</v>
      </c>
      <c r="F124" s="55"/>
      <c r="G124" s="55"/>
      <c r="H124" s="52"/>
      <c r="I124" s="52"/>
      <c r="J124" s="52"/>
      <c r="K124" s="78"/>
      <c r="L124" s="77"/>
      <c r="M124" s="77"/>
      <c r="N124" s="77"/>
      <c r="O124" s="77"/>
      <c r="P124" s="77"/>
      <c r="Q124" s="77"/>
      <c r="R124" s="77"/>
      <c r="S124" s="46"/>
      <c r="T124" s="46"/>
      <c r="U124" s="79"/>
      <c r="V124" s="79"/>
      <c r="W124" s="36">
        <f t="shared" si="2"/>
        <v>0</v>
      </c>
      <c r="X124" s="65"/>
    </row>
    <row r="125" spans="2:24" ht="54" customHeight="1">
      <c r="B125" s="23">
        <v>16</v>
      </c>
      <c r="C125" s="45" t="s">
        <v>117</v>
      </c>
      <c r="D125" s="45"/>
      <c r="E125" s="46" t="s">
        <v>1656</v>
      </c>
      <c r="F125" s="55"/>
      <c r="G125" s="55"/>
      <c r="H125" s="52"/>
      <c r="I125" s="52"/>
      <c r="J125" s="52"/>
      <c r="K125" s="78"/>
      <c r="L125" s="77"/>
      <c r="M125" s="77"/>
      <c r="N125" s="77"/>
      <c r="O125" s="77"/>
      <c r="P125" s="77"/>
      <c r="Q125" s="77"/>
      <c r="R125" s="77"/>
      <c r="S125" s="46"/>
      <c r="T125" s="46"/>
      <c r="U125" s="79"/>
      <c r="V125" s="79"/>
      <c r="W125" s="36">
        <f t="shared" si="2"/>
        <v>0</v>
      </c>
      <c r="X125" s="65"/>
    </row>
    <row r="126" spans="2:24" ht="54" customHeight="1">
      <c r="B126" s="23">
        <v>17</v>
      </c>
      <c r="C126" s="83" t="s">
        <v>753</v>
      </c>
      <c r="D126" s="83"/>
      <c r="E126" s="89" t="s">
        <v>1654</v>
      </c>
      <c r="F126" s="55"/>
      <c r="G126" s="55"/>
      <c r="H126" s="27"/>
      <c r="I126" s="77"/>
      <c r="J126" s="27"/>
      <c r="K126" s="27"/>
      <c r="L126" s="27"/>
      <c r="M126" s="32"/>
      <c r="N126" s="32"/>
      <c r="O126" s="27"/>
      <c r="P126" s="27"/>
      <c r="Q126" s="77"/>
      <c r="R126" s="27"/>
      <c r="S126" s="27"/>
      <c r="T126" s="46"/>
      <c r="U126" s="32" t="s">
        <v>745</v>
      </c>
      <c r="V126" s="32" t="s">
        <v>24</v>
      </c>
      <c r="W126" s="36">
        <f t="shared" si="2"/>
        <v>0</v>
      </c>
      <c r="X126" s="65"/>
    </row>
    <row r="127" spans="2:24" ht="54" customHeight="1">
      <c r="B127" s="23">
        <v>18</v>
      </c>
      <c r="C127" s="49" t="s">
        <v>754</v>
      </c>
      <c r="D127" s="49"/>
      <c r="E127" s="46" t="s">
        <v>1654</v>
      </c>
      <c r="F127" s="55"/>
      <c r="G127" s="55"/>
      <c r="H127" s="82"/>
      <c r="I127" s="77"/>
      <c r="J127" s="27"/>
      <c r="K127" s="27"/>
      <c r="L127" s="46"/>
      <c r="M127" s="32"/>
      <c r="N127" s="32"/>
      <c r="O127" s="32"/>
      <c r="P127" s="77"/>
      <c r="Q127" s="27"/>
      <c r="R127" s="27"/>
      <c r="S127" s="46"/>
      <c r="T127" s="46"/>
      <c r="U127" s="32"/>
      <c r="V127" s="32"/>
      <c r="W127" s="36">
        <f t="shared" si="2"/>
        <v>0</v>
      </c>
      <c r="X127" s="65"/>
    </row>
    <row r="128" spans="2:24" ht="54" customHeight="1">
      <c r="B128" s="23">
        <v>19</v>
      </c>
      <c r="C128" s="49" t="s">
        <v>120</v>
      </c>
      <c r="D128" s="49"/>
      <c r="E128" s="46" t="s">
        <v>1654</v>
      </c>
      <c r="F128" s="55"/>
      <c r="G128" s="55"/>
      <c r="H128" s="52"/>
      <c r="I128" s="77"/>
      <c r="J128" s="77"/>
      <c r="K128" s="77"/>
      <c r="L128" s="46"/>
      <c r="M128" s="46"/>
      <c r="N128" s="79"/>
      <c r="O128" s="27"/>
      <c r="P128" s="77"/>
      <c r="Q128" s="77"/>
      <c r="R128" s="77"/>
      <c r="S128" s="27"/>
      <c r="T128" s="46"/>
      <c r="U128" s="32" t="s">
        <v>35</v>
      </c>
      <c r="V128" s="32" t="s">
        <v>24</v>
      </c>
      <c r="W128" s="36">
        <f t="shared" si="2"/>
        <v>0</v>
      </c>
      <c r="X128" s="65"/>
    </row>
    <row r="129" spans="2:24" ht="54" customHeight="1">
      <c r="B129" s="23">
        <v>20</v>
      </c>
      <c r="C129" s="49" t="s">
        <v>755</v>
      </c>
      <c r="D129" s="49"/>
      <c r="E129" s="46" t="s">
        <v>1655</v>
      </c>
      <c r="F129" s="55"/>
      <c r="G129" s="55"/>
      <c r="H129" s="52"/>
      <c r="I129" s="77"/>
      <c r="J129" s="77"/>
      <c r="K129" s="27"/>
      <c r="L129" s="46"/>
      <c r="M129" s="32"/>
      <c r="N129" s="32"/>
      <c r="O129" s="32"/>
      <c r="P129" s="77"/>
      <c r="Q129" s="77"/>
      <c r="R129" s="27"/>
      <c r="S129" s="46"/>
      <c r="T129" s="46"/>
      <c r="U129" s="32"/>
      <c r="V129" s="32"/>
      <c r="W129" s="36">
        <f t="shared" si="2"/>
        <v>0</v>
      </c>
      <c r="X129" s="65"/>
    </row>
    <row r="130" spans="2:24" ht="54" customHeight="1">
      <c r="B130" s="23">
        <v>21</v>
      </c>
      <c r="C130" s="49" t="s">
        <v>756</v>
      </c>
      <c r="D130" s="49"/>
      <c r="E130" s="46" t="s">
        <v>1656</v>
      </c>
      <c r="F130" s="55"/>
      <c r="G130" s="55"/>
      <c r="H130" s="52"/>
      <c r="I130" s="77"/>
      <c r="J130" s="77"/>
      <c r="K130" s="77"/>
      <c r="L130" s="46"/>
      <c r="M130" s="46"/>
      <c r="N130" s="79"/>
      <c r="O130" s="79"/>
      <c r="P130" s="77"/>
      <c r="Q130" s="77"/>
      <c r="R130" s="77"/>
      <c r="S130" s="46"/>
      <c r="T130" s="46"/>
      <c r="U130" s="79"/>
      <c r="V130" s="79"/>
      <c r="W130" s="36">
        <f t="shared" si="2"/>
        <v>0</v>
      </c>
      <c r="X130" s="65"/>
    </row>
    <row r="131" spans="2:24" ht="54" customHeight="1">
      <c r="B131" s="23">
        <v>22</v>
      </c>
      <c r="C131" s="50" t="s">
        <v>757</v>
      </c>
      <c r="D131" s="50"/>
      <c r="E131" s="46" t="s">
        <v>1654</v>
      </c>
      <c r="F131" s="55"/>
      <c r="G131" s="55"/>
      <c r="H131" s="27"/>
      <c r="I131" s="77"/>
      <c r="J131" s="77"/>
      <c r="K131" s="77"/>
      <c r="L131" s="46"/>
      <c r="M131" s="46"/>
      <c r="N131" s="79"/>
      <c r="O131" s="79"/>
      <c r="P131" s="77"/>
      <c r="Q131" s="77"/>
      <c r="R131" s="77"/>
      <c r="S131" s="46"/>
      <c r="T131" s="46"/>
      <c r="U131" s="79"/>
      <c r="V131" s="79"/>
      <c r="W131" s="36">
        <f t="shared" si="2"/>
        <v>0</v>
      </c>
      <c r="X131" s="65"/>
    </row>
    <row r="132" spans="2:24" ht="54" customHeight="1">
      <c r="B132" s="23">
        <v>23</v>
      </c>
      <c r="C132" s="45" t="s">
        <v>122</v>
      </c>
      <c r="D132" s="45"/>
      <c r="E132" s="46" t="s">
        <v>1654</v>
      </c>
      <c r="F132" s="55"/>
      <c r="G132" s="55"/>
      <c r="H132" s="52"/>
      <c r="I132" s="77"/>
      <c r="J132" s="27"/>
      <c r="K132" s="27"/>
      <c r="L132" s="27"/>
      <c r="M132" s="32"/>
      <c r="N132" s="32"/>
      <c r="O132" s="32"/>
      <c r="P132" s="27"/>
      <c r="Q132" s="27"/>
      <c r="R132" s="77"/>
      <c r="S132" s="27"/>
      <c r="T132" s="46"/>
      <c r="U132" s="32" t="s">
        <v>43</v>
      </c>
      <c r="V132" s="32" t="s">
        <v>24</v>
      </c>
      <c r="W132" s="36">
        <f t="shared" si="2"/>
        <v>0</v>
      </c>
      <c r="X132" s="65"/>
    </row>
    <row r="133" spans="2:24" ht="54" customHeight="1">
      <c r="B133" s="23">
        <v>24</v>
      </c>
      <c r="C133" s="50" t="s">
        <v>758</v>
      </c>
      <c r="D133" s="50"/>
      <c r="E133" s="46" t="s">
        <v>1654</v>
      </c>
      <c r="F133" s="55"/>
      <c r="G133" s="55"/>
      <c r="H133" s="52"/>
      <c r="I133" s="77"/>
      <c r="J133" s="77"/>
      <c r="K133" s="27"/>
      <c r="L133" s="46"/>
      <c r="M133" s="32"/>
      <c r="N133" s="32"/>
      <c r="O133" s="27"/>
      <c r="P133" s="77"/>
      <c r="Q133" s="27"/>
      <c r="R133" s="27"/>
      <c r="S133" s="46"/>
      <c r="T133" s="46"/>
      <c r="U133" s="32" t="s">
        <v>35</v>
      </c>
      <c r="V133" s="32" t="s">
        <v>24</v>
      </c>
      <c r="W133" s="36">
        <f t="shared" si="2"/>
        <v>0</v>
      </c>
      <c r="X133" s="65"/>
    </row>
    <row r="134" spans="2:24" ht="54" customHeight="1">
      <c r="B134" s="23">
        <v>25</v>
      </c>
      <c r="C134" s="50" t="s">
        <v>124</v>
      </c>
      <c r="D134" s="50"/>
      <c r="E134" s="46" t="s">
        <v>1655</v>
      </c>
      <c r="F134" s="55"/>
      <c r="G134" s="55"/>
      <c r="H134" s="52"/>
      <c r="I134" s="27"/>
      <c r="J134" s="77"/>
      <c r="K134" s="77"/>
      <c r="L134" s="46"/>
      <c r="M134" s="32"/>
      <c r="N134" s="32"/>
      <c r="O134" s="79"/>
      <c r="P134" s="77"/>
      <c r="Q134" s="77"/>
      <c r="R134" s="77"/>
      <c r="S134" s="46"/>
      <c r="T134" s="46"/>
      <c r="U134" s="79"/>
      <c r="V134" s="79"/>
      <c r="W134" s="36">
        <f t="shared" si="2"/>
        <v>0</v>
      </c>
      <c r="X134" s="65"/>
    </row>
    <row r="135" spans="2:24" ht="54" customHeight="1">
      <c r="B135" s="23">
        <v>26</v>
      </c>
      <c r="C135" s="90" t="s">
        <v>125</v>
      </c>
      <c r="D135" s="90"/>
      <c r="E135" s="46" t="s">
        <v>1655</v>
      </c>
      <c r="F135" s="55"/>
      <c r="G135" s="55"/>
      <c r="H135" s="52"/>
      <c r="I135" s="77"/>
      <c r="J135" s="77"/>
      <c r="K135" s="77"/>
      <c r="L135" s="46"/>
      <c r="M135" s="46"/>
      <c r="N135" s="79"/>
      <c r="O135" s="79"/>
      <c r="P135" s="77"/>
      <c r="Q135" s="77"/>
      <c r="R135" s="77"/>
      <c r="S135" s="46"/>
      <c r="T135" s="46"/>
      <c r="U135" s="79"/>
      <c r="V135" s="79"/>
      <c r="W135" s="36">
        <f t="shared" si="2"/>
        <v>0</v>
      </c>
      <c r="X135" s="65"/>
    </row>
    <row r="136" spans="2:24" ht="54" customHeight="1">
      <c r="B136" s="23">
        <v>27</v>
      </c>
      <c r="C136" s="52" t="s">
        <v>759</v>
      </c>
      <c r="D136" s="52"/>
      <c r="E136" s="46" t="s">
        <v>1655</v>
      </c>
      <c r="F136" s="55"/>
      <c r="G136" s="55"/>
      <c r="H136" s="52"/>
      <c r="I136" s="77"/>
      <c r="J136" s="77"/>
      <c r="K136" s="77"/>
      <c r="L136" s="46"/>
      <c r="M136" s="46"/>
      <c r="N136" s="79"/>
      <c r="O136" s="79"/>
      <c r="P136" s="77"/>
      <c r="Q136" s="77"/>
      <c r="R136" s="77"/>
      <c r="S136" s="46"/>
      <c r="T136" s="46"/>
      <c r="U136" s="79"/>
      <c r="V136" s="79"/>
      <c r="W136" s="36">
        <f t="shared" si="2"/>
        <v>0</v>
      </c>
      <c r="X136" s="65"/>
    </row>
    <row r="137" spans="2:24" ht="54" customHeight="1">
      <c r="B137" s="23">
        <v>28</v>
      </c>
      <c r="C137" s="52" t="s">
        <v>760</v>
      </c>
      <c r="D137" s="52"/>
      <c r="E137" s="46" t="s">
        <v>1655</v>
      </c>
      <c r="F137" s="55"/>
      <c r="G137" s="55"/>
      <c r="H137" s="52"/>
      <c r="I137" s="77"/>
      <c r="J137" s="77"/>
      <c r="K137" s="77"/>
      <c r="L137" s="46"/>
      <c r="M137" s="46"/>
      <c r="N137" s="79"/>
      <c r="O137" s="79"/>
      <c r="P137" s="77"/>
      <c r="Q137" s="77"/>
      <c r="R137" s="77"/>
      <c r="S137" s="46"/>
      <c r="T137" s="46"/>
      <c r="U137" s="79"/>
      <c r="V137" s="79"/>
      <c r="W137" s="36">
        <f t="shared" si="2"/>
        <v>0</v>
      </c>
      <c r="X137" s="65"/>
    </row>
    <row r="138" spans="2:24" ht="54" customHeight="1">
      <c r="B138" s="23">
        <v>29</v>
      </c>
      <c r="C138" s="52" t="s">
        <v>761</v>
      </c>
      <c r="D138" s="52"/>
      <c r="E138" s="46" t="s">
        <v>1654</v>
      </c>
      <c r="F138" s="55"/>
      <c r="G138" s="55"/>
      <c r="H138" s="27"/>
      <c r="I138" s="77"/>
      <c r="J138" s="77"/>
      <c r="K138" s="77"/>
      <c r="L138" s="27"/>
      <c r="M138" s="46"/>
      <c r="N138" s="79"/>
      <c r="O138" s="27"/>
      <c r="P138" s="77"/>
      <c r="Q138" s="77"/>
      <c r="R138" s="77"/>
      <c r="S138" s="27"/>
      <c r="T138" s="46"/>
      <c r="U138" s="32"/>
      <c r="V138" s="32"/>
      <c r="W138" s="36">
        <f t="shared" si="2"/>
        <v>0</v>
      </c>
      <c r="X138" s="65"/>
    </row>
    <row r="139" spans="2:24" ht="54" customHeight="1">
      <c r="B139" s="23">
        <v>30</v>
      </c>
      <c r="C139" s="52" t="s">
        <v>762</v>
      </c>
      <c r="D139" s="52"/>
      <c r="E139" s="46" t="s">
        <v>1654</v>
      </c>
      <c r="F139" s="55"/>
      <c r="G139" s="55"/>
      <c r="H139" s="52"/>
      <c r="I139" s="52"/>
      <c r="J139" s="52"/>
      <c r="K139" s="78"/>
      <c r="L139" s="27"/>
      <c r="M139" s="56"/>
      <c r="N139" s="57"/>
      <c r="O139" s="77"/>
      <c r="P139" s="77"/>
      <c r="Q139" s="77"/>
      <c r="R139" s="77"/>
      <c r="S139" s="46"/>
      <c r="T139" s="46"/>
      <c r="U139" s="91"/>
      <c r="V139" s="91"/>
      <c r="W139" s="36">
        <f t="shared" si="2"/>
        <v>0</v>
      </c>
      <c r="X139" s="65"/>
    </row>
    <row r="140" spans="2:24" ht="54" customHeight="1">
      <c r="B140" s="23">
        <v>31</v>
      </c>
      <c r="C140" s="92" t="s">
        <v>763</v>
      </c>
      <c r="D140" s="92"/>
      <c r="E140" s="46" t="s">
        <v>1654</v>
      </c>
      <c r="F140" s="55"/>
      <c r="G140" s="55"/>
      <c r="H140" s="52"/>
      <c r="I140" s="27"/>
      <c r="J140" s="52"/>
      <c r="K140" s="78"/>
      <c r="L140" s="27"/>
      <c r="M140" s="32"/>
      <c r="N140" s="32"/>
      <c r="O140" s="77"/>
      <c r="P140" s="52"/>
      <c r="Q140" s="77"/>
      <c r="R140" s="77"/>
      <c r="S140" s="46"/>
      <c r="T140" s="46"/>
      <c r="U140" s="79"/>
      <c r="V140" s="79"/>
      <c r="W140" s="36">
        <f t="shared" si="2"/>
        <v>0</v>
      </c>
      <c r="X140" s="65"/>
    </row>
    <row r="141" spans="2:24" ht="54" customHeight="1">
      <c r="B141" s="23">
        <v>32</v>
      </c>
      <c r="C141" s="92" t="s">
        <v>764</v>
      </c>
      <c r="D141" s="92"/>
      <c r="E141" s="46" t="s">
        <v>1655</v>
      </c>
      <c r="F141" s="55"/>
      <c r="G141" s="55"/>
      <c r="H141" s="52"/>
      <c r="I141" s="52"/>
      <c r="J141" s="52"/>
      <c r="K141" s="78"/>
      <c r="L141" s="77"/>
      <c r="M141" s="77"/>
      <c r="N141" s="77"/>
      <c r="O141" s="77"/>
      <c r="P141" s="52"/>
      <c r="Q141" s="77"/>
      <c r="R141" s="77"/>
      <c r="S141" s="46"/>
      <c r="T141" s="46"/>
      <c r="U141" s="79"/>
      <c r="V141" s="79"/>
      <c r="W141" s="36">
        <f t="shared" si="2"/>
        <v>0</v>
      </c>
      <c r="X141" s="65"/>
    </row>
    <row r="142" spans="2:24" ht="54" customHeight="1">
      <c r="B142" s="23">
        <v>33</v>
      </c>
      <c r="C142" s="52" t="s">
        <v>765</v>
      </c>
      <c r="D142" s="52"/>
      <c r="E142" s="46" t="s">
        <v>1657</v>
      </c>
      <c r="F142" s="55"/>
      <c r="G142" s="55"/>
      <c r="H142" s="52"/>
      <c r="I142" s="52"/>
      <c r="J142" s="52"/>
      <c r="K142" s="78"/>
      <c r="L142" s="77"/>
      <c r="M142" s="77"/>
      <c r="N142" s="77"/>
      <c r="O142" s="77"/>
      <c r="P142" s="77"/>
      <c r="Q142" s="77"/>
      <c r="R142" s="77"/>
      <c r="S142" s="27"/>
      <c r="T142" s="46"/>
      <c r="U142" s="79"/>
      <c r="V142" s="79"/>
      <c r="W142" s="36">
        <f t="shared" si="2"/>
        <v>0</v>
      </c>
      <c r="X142" s="65"/>
    </row>
    <row r="143" spans="2:24" ht="54" customHeight="1">
      <c r="B143" s="23">
        <v>34</v>
      </c>
      <c r="C143" s="92" t="s">
        <v>766</v>
      </c>
      <c r="D143" s="92"/>
      <c r="E143" s="46" t="s">
        <v>27</v>
      </c>
      <c r="F143" s="26">
        <v>1</v>
      </c>
      <c r="G143" s="26"/>
      <c r="H143" s="52"/>
      <c r="I143" s="52"/>
      <c r="J143" s="82"/>
      <c r="K143" s="78"/>
      <c r="L143" s="77"/>
      <c r="M143" s="30"/>
      <c r="N143" s="84"/>
      <c r="O143" s="77"/>
      <c r="P143" s="77"/>
      <c r="Q143" s="77"/>
      <c r="R143" s="77"/>
      <c r="S143" s="46"/>
      <c r="T143" s="46"/>
      <c r="U143" s="79"/>
      <c r="V143" s="79"/>
      <c r="W143" s="36">
        <f t="shared" si="2"/>
        <v>0</v>
      </c>
      <c r="X143" s="65"/>
    </row>
    <row r="144" spans="2:24" ht="54" customHeight="1">
      <c r="B144" s="23">
        <v>35</v>
      </c>
      <c r="C144" s="92" t="s">
        <v>767</v>
      </c>
      <c r="D144" s="92"/>
      <c r="E144" s="46" t="s">
        <v>22</v>
      </c>
      <c r="F144" s="26">
        <v>1</v>
      </c>
      <c r="G144" s="26"/>
      <c r="H144" s="52"/>
      <c r="I144" s="52"/>
      <c r="J144" s="52"/>
      <c r="K144" s="82"/>
      <c r="L144" s="77"/>
      <c r="M144" s="30"/>
      <c r="N144" s="84"/>
      <c r="O144" s="77"/>
      <c r="P144" s="77"/>
      <c r="Q144" s="77"/>
      <c r="R144" s="77"/>
      <c r="S144" s="46"/>
      <c r="T144" s="46"/>
      <c r="U144" s="79"/>
      <c r="V144" s="79"/>
      <c r="W144" s="36">
        <f t="shared" si="2"/>
        <v>0</v>
      </c>
      <c r="X144" s="65"/>
    </row>
    <row r="145" spans="2:24" ht="54" customHeight="1">
      <c r="B145" s="23">
        <v>36</v>
      </c>
      <c r="C145" s="52" t="s">
        <v>768</v>
      </c>
      <c r="D145" s="52"/>
      <c r="E145" s="46" t="s">
        <v>22</v>
      </c>
      <c r="F145" s="26">
        <v>1</v>
      </c>
      <c r="G145" s="26"/>
      <c r="H145" s="52"/>
      <c r="I145" s="27"/>
      <c r="J145" s="82"/>
      <c r="K145" s="78"/>
      <c r="L145" s="87"/>
      <c r="M145" s="30"/>
      <c r="N145" s="30"/>
      <c r="O145" s="27"/>
      <c r="P145" s="77"/>
      <c r="Q145" s="27"/>
      <c r="R145" s="77"/>
      <c r="S145" s="46"/>
      <c r="T145" s="46"/>
      <c r="U145" s="57"/>
      <c r="V145" s="57"/>
      <c r="W145" s="36">
        <f t="shared" si="2"/>
        <v>0</v>
      </c>
      <c r="X145" s="65"/>
    </row>
    <row r="146" spans="2:24" ht="54" customHeight="1">
      <c r="B146" s="23">
        <v>37</v>
      </c>
      <c r="C146" s="92"/>
      <c r="D146" s="92"/>
      <c r="E146" s="55"/>
      <c r="F146" s="26"/>
      <c r="G146" s="26"/>
      <c r="H146" s="52"/>
      <c r="I146" s="52"/>
      <c r="J146" s="52"/>
      <c r="K146" s="78"/>
      <c r="L146" s="77"/>
      <c r="M146" s="77"/>
      <c r="N146" s="77"/>
      <c r="O146" s="77"/>
      <c r="P146" s="77"/>
      <c r="Q146" s="82"/>
      <c r="R146" s="82"/>
      <c r="S146" s="82"/>
      <c r="T146" s="46"/>
      <c r="U146" s="30"/>
      <c r="V146" s="84"/>
      <c r="W146" s="36">
        <f t="shared" si="2"/>
        <v>0</v>
      </c>
      <c r="X146" s="65"/>
    </row>
    <row r="147" spans="2:24" ht="54" customHeight="1">
      <c r="B147" s="23">
        <v>38</v>
      </c>
      <c r="C147" s="45"/>
      <c r="D147" s="45"/>
      <c r="E147" s="55"/>
      <c r="F147" s="26"/>
      <c r="G147" s="26"/>
      <c r="H147" s="52"/>
      <c r="I147" s="52"/>
      <c r="J147" s="52"/>
      <c r="K147" s="78"/>
      <c r="L147" s="77"/>
      <c r="M147" s="77"/>
      <c r="N147" s="77"/>
      <c r="O147" s="77"/>
      <c r="P147" s="77"/>
      <c r="Q147" s="77"/>
      <c r="R147" s="77"/>
      <c r="S147" s="46"/>
      <c r="T147" s="46"/>
      <c r="U147" s="79"/>
      <c r="V147" s="79"/>
      <c r="W147" s="36">
        <f t="shared" si="2"/>
        <v>0</v>
      </c>
      <c r="X147" s="65"/>
    </row>
    <row r="148" spans="2:24" ht="54" customHeight="1">
      <c r="B148" s="23">
        <v>39</v>
      </c>
      <c r="C148" s="58"/>
      <c r="D148" s="58"/>
      <c r="E148" s="26"/>
      <c r="F148" s="26"/>
      <c r="G148" s="26"/>
      <c r="H148" s="52"/>
      <c r="I148" s="52"/>
      <c r="J148" s="52"/>
      <c r="K148" s="78"/>
      <c r="L148" s="77"/>
      <c r="M148" s="77"/>
      <c r="N148" s="77"/>
      <c r="O148" s="77"/>
      <c r="P148" s="77"/>
      <c r="Q148" s="77"/>
      <c r="R148" s="77"/>
      <c r="S148" s="46"/>
      <c r="T148" s="46"/>
      <c r="U148" s="79"/>
      <c r="V148" s="79"/>
      <c r="W148" s="36">
        <f t="shared" si="2"/>
        <v>0</v>
      </c>
      <c r="X148" s="65"/>
    </row>
    <row r="149" spans="2:24" ht="54" customHeight="1">
      <c r="B149" s="23">
        <v>40</v>
      </c>
      <c r="C149" s="58"/>
      <c r="D149" s="58"/>
      <c r="E149" s="26"/>
      <c r="F149" s="26"/>
      <c r="G149" s="26"/>
      <c r="H149" s="52"/>
      <c r="I149" s="52"/>
      <c r="J149" s="52"/>
      <c r="K149" s="78"/>
      <c r="L149" s="77"/>
      <c r="M149" s="77"/>
      <c r="N149" s="77"/>
      <c r="O149" s="77"/>
      <c r="P149" s="77"/>
      <c r="Q149" s="77"/>
      <c r="R149" s="77"/>
      <c r="S149" s="46"/>
      <c r="T149" s="46"/>
      <c r="U149" s="79"/>
      <c r="V149" s="79"/>
      <c r="W149" s="36">
        <f t="shared" si="2"/>
        <v>0</v>
      </c>
      <c r="X149" s="65"/>
    </row>
    <row r="150" spans="2:24" ht="54" customHeight="1">
      <c r="B150" s="23">
        <v>41</v>
      </c>
      <c r="C150" s="93"/>
      <c r="D150" s="93"/>
      <c r="E150" s="26"/>
      <c r="F150" s="26"/>
      <c r="G150" s="26"/>
      <c r="H150" s="52"/>
      <c r="I150" s="52"/>
      <c r="J150" s="52"/>
      <c r="K150" s="78"/>
      <c r="L150" s="77"/>
      <c r="M150" s="77"/>
      <c r="N150" s="77"/>
      <c r="O150" s="77"/>
      <c r="P150" s="77"/>
      <c r="Q150" s="77"/>
      <c r="R150" s="77"/>
      <c r="S150" s="46"/>
      <c r="T150" s="46"/>
      <c r="U150" s="94"/>
      <c r="V150" s="94"/>
      <c r="W150" s="36">
        <f t="shared" si="2"/>
        <v>0</v>
      </c>
      <c r="X150" s="65"/>
    </row>
    <row r="151" spans="2:24" ht="54" customHeight="1">
      <c r="B151" s="23">
        <v>42</v>
      </c>
      <c r="C151" s="93"/>
      <c r="D151" s="93"/>
      <c r="E151" s="26"/>
      <c r="F151" s="26"/>
      <c r="G151" s="26"/>
      <c r="H151" s="52"/>
      <c r="I151" s="52"/>
      <c r="J151" s="52"/>
      <c r="K151" s="78"/>
      <c r="L151" s="77"/>
      <c r="M151" s="77"/>
      <c r="N151" s="77"/>
      <c r="O151" s="77"/>
      <c r="P151" s="77"/>
      <c r="Q151" s="77"/>
      <c r="R151" s="77"/>
      <c r="S151" s="46"/>
      <c r="T151" s="46"/>
      <c r="U151" s="94"/>
      <c r="V151" s="94"/>
      <c r="W151" s="36">
        <f t="shared" si="2"/>
        <v>0</v>
      </c>
      <c r="X151" s="65"/>
    </row>
    <row r="152" spans="2:24" ht="54" customHeight="1">
      <c r="B152" s="59" t="s">
        <v>748</v>
      </c>
      <c r="C152" s="93"/>
      <c r="D152" s="93"/>
      <c r="E152" s="26"/>
      <c r="F152" s="26"/>
      <c r="G152" s="26"/>
      <c r="H152" s="36">
        <f>COUNT(H110:H151)</f>
        <v>0</v>
      </c>
      <c r="I152" s="36">
        <f>COUNT(I110:I151)</f>
        <v>0</v>
      </c>
      <c r="J152" s="36">
        <f>COUNT(J110:J151)</f>
        <v>0</v>
      </c>
      <c r="K152" s="36">
        <f>COUNT(K110:K151)</f>
        <v>0</v>
      </c>
      <c r="L152" s="36">
        <f>COUNT(L110:L151)</f>
        <v>0</v>
      </c>
      <c r="M152" s="85"/>
      <c r="N152" s="85"/>
      <c r="O152" s="86">
        <f>COUNT(O110:O151)</f>
        <v>1</v>
      </c>
      <c r="P152" s="86">
        <f>COUNT(P110:P151)</f>
        <v>0</v>
      </c>
      <c r="Q152" s="86">
        <f>COUNT(Q110:Q151)</f>
        <v>0</v>
      </c>
      <c r="R152" s="86">
        <f>COUNT(R110:R151)</f>
        <v>1</v>
      </c>
      <c r="S152" s="86">
        <f>COUNT(S110:S151)</f>
        <v>0</v>
      </c>
      <c r="T152" s="86"/>
      <c r="U152" s="95"/>
      <c r="V152" s="95"/>
      <c r="W152" s="36">
        <f xml:space="preserve"> SUM(H152+I152+J152+K152+L152+O152+P152+Q152+R152+S152)</f>
        <v>2</v>
      </c>
      <c r="X152" s="65"/>
    </row>
    <row r="154" spans="2:24" ht="54.95" customHeight="1">
      <c r="B154" s="230" t="s">
        <v>769</v>
      </c>
      <c r="C154" s="230"/>
      <c r="D154" s="230"/>
      <c r="E154" s="230"/>
      <c r="F154" s="1"/>
      <c r="G154" s="1"/>
      <c r="H154" s="63"/>
      <c r="I154" s="63"/>
      <c r="J154" s="63"/>
      <c r="K154" s="64"/>
      <c r="L154" s="65"/>
      <c r="M154" s="65"/>
      <c r="N154" s="65"/>
      <c r="O154" s="65"/>
      <c r="P154" s="65"/>
      <c r="Q154" s="65"/>
      <c r="R154" s="65"/>
      <c r="S154" s="65"/>
      <c r="T154" s="66"/>
      <c r="U154" s="66"/>
      <c r="V154" s="66"/>
      <c r="W154" s="34"/>
      <c r="X154" s="34"/>
    </row>
    <row r="155" spans="2:24" ht="54.95" customHeight="1">
      <c r="B155" s="230"/>
      <c r="C155" s="230"/>
      <c r="D155" s="230"/>
      <c r="E155" s="230"/>
      <c r="F155" s="1"/>
      <c r="G155" s="1"/>
      <c r="K155" s="231" t="s">
        <v>1</v>
      </c>
      <c r="L155" s="231"/>
      <c r="M155" s="231"/>
      <c r="N155" s="231"/>
      <c r="O155" s="231"/>
      <c r="P155" s="231"/>
      <c r="Q155" s="231"/>
      <c r="R155" s="231"/>
    </row>
    <row r="156" spans="2:24" ht="54.95" customHeight="1">
      <c r="B156" s="230"/>
      <c r="C156" s="230"/>
      <c r="D156" s="230"/>
      <c r="E156" s="230"/>
      <c r="F156" s="1"/>
      <c r="G156" s="1"/>
      <c r="L156" s="268" t="s">
        <v>2</v>
      </c>
      <c r="M156" s="268"/>
      <c r="N156" s="268"/>
      <c r="O156" s="268"/>
      <c r="P156" s="268"/>
      <c r="Q156" s="268"/>
      <c r="R156" s="233" t="s">
        <v>3</v>
      </c>
      <c r="S156" s="234"/>
      <c r="T156" s="234"/>
      <c r="U156" s="234"/>
      <c r="V156" s="234"/>
      <c r="W156" s="235"/>
    </row>
    <row r="157" spans="2:24" ht="54.95" customHeight="1">
      <c r="B157" s="230"/>
      <c r="C157" s="230"/>
      <c r="D157" s="230"/>
      <c r="E157" s="230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3"/>
      <c r="Q157" s="4"/>
      <c r="R157" s="7"/>
      <c r="S157" s="67"/>
      <c r="T157" s="7"/>
      <c r="U157" s="10"/>
      <c r="V157" s="9"/>
      <c r="W157" s="10"/>
      <c r="X157" s="11"/>
    </row>
    <row r="158" spans="2:24" ht="54.95" customHeight="1">
      <c r="B158" s="230"/>
      <c r="C158" s="230"/>
      <c r="D158" s="230"/>
      <c r="E158" s="230"/>
      <c r="F158" s="1"/>
      <c r="G158" s="1"/>
      <c r="H158" s="237" t="s">
        <v>696</v>
      </c>
      <c r="I158" s="237"/>
      <c r="J158" s="237" t="s">
        <v>697</v>
      </c>
      <c r="K158" s="237"/>
      <c r="L158" s="12"/>
      <c r="M158" s="68" t="s">
        <v>6</v>
      </c>
      <c r="N158" s="12"/>
      <c r="O158" s="12"/>
      <c r="P158" s="3"/>
      <c r="Q158" s="4"/>
      <c r="R158" s="69"/>
      <c r="S158" s="70"/>
      <c r="T158" s="71"/>
      <c r="U158" s="70"/>
      <c r="V158" s="71"/>
      <c r="W158" s="72"/>
    </row>
    <row r="159" spans="2:24" ht="54.95" customHeight="1">
      <c r="B159" s="230"/>
      <c r="C159" s="230"/>
      <c r="D159" s="230"/>
      <c r="E159" s="230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43" t="s">
        <v>7</v>
      </c>
      <c r="S159" s="244"/>
      <c r="T159" s="245" t="s">
        <v>8</v>
      </c>
      <c r="U159" s="245"/>
      <c r="V159" s="257" t="s">
        <v>101</v>
      </c>
      <c r="W159" s="257"/>
    </row>
    <row r="160" spans="2:24" ht="90" customHeight="1">
      <c r="B160" s="255" t="s">
        <v>10</v>
      </c>
      <c r="C160" s="238" t="s">
        <v>11</v>
      </c>
      <c r="D160" s="164"/>
      <c r="E160" s="248" t="s">
        <v>12</v>
      </c>
      <c r="F160" s="74"/>
      <c r="G160" s="74"/>
      <c r="H160" s="249" t="s">
        <v>698</v>
      </c>
      <c r="I160" s="250"/>
      <c r="J160" s="250"/>
      <c r="K160" s="250"/>
      <c r="L160" s="251"/>
      <c r="M160" s="246" t="s">
        <v>13</v>
      </c>
      <c r="N160" s="253" t="s">
        <v>14</v>
      </c>
      <c r="O160" s="249" t="s">
        <v>699</v>
      </c>
      <c r="P160" s="250"/>
      <c r="Q160" s="250"/>
      <c r="R160" s="250"/>
      <c r="S160" s="251"/>
      <c r="T160" s="246" t="s">
        <v>15</v>
      </c>
      <c r="U160" s="246" t="s">
        <v>13</v>
      </c>
      <c r="V160" s="253" t="s">
        <v>14</v>
      </c>
      <c r="W160" s="253" t="s">
        <v>701</v>
      </c>
      <c r="X160" s="19"/>
    </row>
    <row r="161" spans="2:27" ht="90" customHeight="1">
      <c r="B161" s="256"/>
      <c r="C161" s="238"/>
      <c r="D161" s="164"/>
      <c r="E161" s="248"/>
      <c r="F161" s="75"/>
      <c r="G161" s="75"/>
      <c r="H161" s="21" t="s">
        <v>1701</v>
      </c>
      <c r="I161" s="21" t="s">
        <v>1702</v>
      </c>
      <c r="J161" s="21" t="s">
        <v>1703</v>
      </c>
      <c r="K161" s="21" t="s">
        <v>1704</v>
      </c>
      <c r="L161" s="21" t="s">
        <v>1705</v>
      </c>
      <c r="M161" s="247"/>
      <c r="N161" s="254"/>
      <c r="O161" s="21" t="s">
        <v>1706</v>
      </c>
      <c r="P161" s="21" t="s">
        <v>1707</v>
      </c>
      <c r="Q161" s="21" t="s">
        <v>1708</v>
      </c>
      <c r="R161" s="21" t="s">
        <v>1709</v>
      </c>
      <c r="S161" s="21" t="s">
        <v>1710</v>
      </c>
      <c r="T161" s="247"/>
      <c r="U161" s="247"/>
      <c r="V161" s="254"/>
      <c r="W161" s="254"/>
      <c r="X161" s="22"/>
    </row>
    <row r="162" spans="2:27" ht="47.25">
      <c r="B162" s="23">
        <v>1</v>
      </c>
      <c r="C162" s="42" t="s">
        <v>770</v>
      </c>
      <c r="D162" s="173"/>
      <c r="E162" s="96" t="s">
        <v>22</v>
      </c>
      <c r="F162" s="26">
        <v>1</v>
      </c>
      <c r="G162" s="26"/>
      <c r="H162" s="52"/>
      <c r="I162" s="52"/>
      <c r="J162" s="52"/>
      <c r="K162" s="78"/>
      <c r="L162" s="77"/>
      <c r="M162" s="77"/>
      <c r="N162" s="77"/>
      <c r="O162" s="77"/>
      <c r="P162" s="77"/>
      <c r="Q162" s="77"/>
      <c r="R162" s="77"/>
      <c r="S162" s="77"/>
      <c r="T162" s="77"/>
      <c r="U162" s="79"/>
      <c r="V162" s="79"/>
      <c r="W162" s="36">
        <f>COUNTA(H162:L162,O162:S162)</f>
        <v>0</v>
      </c>
      <c r="X162" s="65"/>
      <c r="Y162" s="35" t="s">
        <v>25</v>
      </c>
      <c r="AA162" s="36">
        <f>COUNTIF(D162:D204,"1C")</f>
        <v>0</v>
      </c>
    </row>
    <row r="163" spans="2:27" ht="47.25">
      <c r="B163" s="23">
        <v>2</v>
      </c>
      <c r="C163" s="42" t="s">
        <v>771</v>
      </c>
      <c r="D163" s="173"/>
      <c r="E163" s="97" t="s">
        <v>27</v>
      </c>
      <c r="F163" s="26">
        <v>1</v>
      </c>
      <c r="G163" s="26"/>
      <c r="H163" s="38"/>
      <c r="I163" s="38"/>
      <c r="J163" s="38"/>
      <c r="K163" s="78"/>
      <c r="L163" s="77"/>
      <c r="M163" s="77"/>
      <c r="N163" s="77"/>
      <c r="O163" s="77"/>
      <c r="P163" s="77"/>
      <c r="Q163" s="77"/>
      <c r="R163" s="77"/>
      <c r="S163" s="46"/>
      <c r="T163" s="46"/>
      <c r="U163" s="79"/>
      <c r="V163" s="79"/>
      <c r="W163" s="36">
        <f t="shared" ref="W163:W203" si="3">COUNTA(H163:L163,O163:S163)</f>
        <v>0</v>
      </c>
      <c r="X163" s="65"/>
      <c r="Y163" s="41" t="s">
        <v>28</v>
      </c>
      <c r="AA163" s="36">
        <f>COUNTIF(D162:D204,"1B")</f>
        <v>0</v>
      </c>
    </row>
    <row r="164" spans="2:27" ht="47.25">
      <c r="B164" s="23">
        <v>3</v>
      </c>
      <c r="C164" s="42" t="s">
        <v>772</v>
      </c>
      <c r="D164" s="173"/>
      <c r="E164" s="97" t="s">
        <v>22</v>
      </c>
      <c r="F164" s="26">
        <v>1</v>
      </c>
      <c r="G164" s="26"/>
      <c r="H164" s="27"/>
      <c r="I164" s="77"/>
      <c r="J164" s="77"/>
      <c r="K164" s="77"/>
      <c r="L164" s="82"/>
      <c r="M164" s="30"/>
      <c r="N164" s="84"/>
      <c r="O164" s="27"/>
      <c r="P164" s="77"/>
      <c r="Q164" s="77"/>
      <c r="R164" s="77"/>
      <c r="S164" s="82"/>
      <c r="T164" s="46"/>
      <c r="U164" s="32"/>
      <c r="V164" s="32"/>
      <c r="W164" s="36">
        <f t="shared" si="3"/>
        <v>0</v>
      </c>
      <c r="X164" s="65"/>
      <c r="Y164" s="41" t="s">
        <v>30</v>
      </c>
      <c r="AA164" s="36">
        <f>COUNTIF(D162:D204,"1A")</f>
        <v>1</v>
      </c>
    </row>
    <row r="165" spans="2:27" ht="47.25">
      <c r="B165" s="23">
        <v>4</v>
      </c>
      <c r="C165" s="42" t="s">
        <v>773</v>
      </c>
      <c r="D165" s="173"/>
      <c r="E165" s="97" t="s">
        <v>22</v>
      </c>
      <c r="F165" s="26">
        <v>1</v>
      </c>
      <c r="G165" s="26"/>
      <c r="H165" s="77"/>
      <c r="I165" s="77"/>
      <c r="J165" s="77"/>
      <c r="K165" s="77"/>
      <c r="L165" s="46"/>
      <c r="M165" s="77"/>
      <c r="N165" s="77"/>
      <c r="O165" s="77"/>
      <c r="P165" s="77"/>
      <c r="Q165" s="77"/>
      <c r="R165" s="77"/>
      <c r="S165" s="46"/>
      <c r="T165" s="46"/>
      <c r="U165" s="79"/>
      <c r="V165" s="79"/>
      <c r="W165" s="36">
        <f t="shared" si="3"/>
        <v>0</v>
      </c>
      <c r="X165" s="65"/>
    </row>
    <row r="166" spans="2:27" ht="47.25">
      <c r="B166" s="23">
        <v>5</v>
      </c>
      <c r="C166" s="42" t="s">
        <v>774</v>
      </c>
      <c r="D166" s="173"/>
      <c r="E166" s="97" t="s">
        <v>46</v>
      </c>
      <c r="F166" s="26">
        <v>1</v>
      </c>
      <c r="G166" s="26"/>
      <c r="H166" s="77"/>
      <c r="I166" s="77"/>
      <c r="J166" s="77"/>
      <c r="K166" s="77"/>
      <c r="L166" s="46"/>
      <c r="M166" s="32"/>
      <c r="N166" s="32"/>
      <c r="O166" s="77"/>
      <c r="P166" s="77"/>
      <c r="Q166" s="77"/>
      <c r="R166" s="77"/>
      <c r="S166" s="46"/>
      <c r="T166" s="46"/>
      <c r="U166" s="79"/>
      <c r="V166" s="79"/>
      <c r="W166" s="36">
        <f t="shared" si="3"/>
        <v>0</v>
      </c>
      <c r="X166" s="65"/>
    </row>
    <row r="167" spans="2:27" ht="47.25">
      <c r="B167" s="23">
        <v>6</v>
      </c>
      <c r="C167" s="42" t="s">
        <v>775</v>
      </c>
      <c r="D167" s="173"/>
      <c r="E167" s="97" t="s">
        <v>27</v>
      </c>
      <c r="F167" s="26">
        <v>1</v>
      </c>
      <c r="G167" s="26"/>
      <c r="H167" s="77"/>
      <c r="I167" s="77"/>
      <c r="J167" s="77"/>
      <c r="K167" s="77"/>
      <c r="L167" s="46"/>
      <c r="M167" s="30"/>
      <c r="N167" s="84"/>
      <c r="O167" s="77"/>
      <c r="P167" s="77"/>
      <c r="Q167" s="77"/>
      <c r="R167" s="77"/>
      <c r="S167" s="46"/>
      <c r="T167" s="80"/>
      <c r="U167" s="81"/>
      <c r="V167" s="81"/>
      <c r="W167" s="36">
        <f t="shared" si="3"/>
        <v>0</v>
      </c>
      <c r="X167" s="65"/>
    </row>
    <row r="168" spans="2:27" ht="47.25">
      <c r="B168" s="23">
        <v>7</v>
      </c>
      <c r="C168" s="42" t="s">
        <v>776</v>
      </c>
      <c r="D168" s="173"/>
      <c r="E168" s="97" t="s">
        <v>27</v>
      </c>
      <c r="F168" s="26">
        <v>1</v>
      </c>
      <c r="G168" s="26"/>
      <c r="H168" s="77"/>
      <c r="I168" s="77"/>
      <c r="J168" s="77"/>
      <c r="K168" s="77"/>
      <c r="L168" s="46"/>
      <c r="M168" s="77"/>
      <c r="N168" s="77"/>
      <c r="O168" s="77"/>
      <c r="P168" s="77"/>
      <c r="Q168" s="77"/>
      <c r="R168" s="77"/>
      <c r="S168" s="46"/>
      <c r="T168" s="46"/>
      <c r="U168" s="77"/>
      <c r="V168" s="88"/>
      <c r="W168" s="36">
        <f t="shared" si="3"/>
        <v>0</v>
      </c>
      <c r="X168" s="65"/>
    </row>
    <row r="169" spans="2:27" ht="46.5">
      <c r="B169" s="23">
        <v>8</v>
      </c>
      <c r="C169" s="42" t="s">
        <v>777</v>
      </c>
      <c r="D169" s="173"/>
      <c r="E169" s="98" t="s">
        <v>778</v>
      </c>
      <c r="F169" s="26">
        <v>1</v>
      </c>
      <c r="G169" s="26"/>
      <c r="H169" s="77"/>
      <c r="I169" s="77"/>
      <c r="J169" s="77"/>
      <c r="K169" s="77"/>
      <c r="L169" s="46"/>
      <c r="M169" s="77"/>
      <c r="N169" s="77"/>
      <c r="O169" s="77"/>
      <c r="P169" s="77"/>
      <c r="Q169" s="77"/>
      <c r="R169" s="77"/>
      <c r="S169" s="46"/>
      <c r="T169" s="46"/>
      <c r="U169" s="79"/>
      <c r="V169" s="79"/>
      <c r="W169" s="36">
        <f t="shared" si="3"/>
        <v>0</v>
      </c>
      <c r="X169" s="65"/>
    </row>
    <row r="170" spans="2:27" ht="46.5">
      <c r="B170" s="23">
        <v>9</v>
      </c>
      <c r="C170" s="42" t="s">
        <v>779</v>
      </c>
      <c r="D170" s="173"/>
      <c r="E170" s="98" t="s">
        <v>778</v>
      </c>
      <c r="F170" s="26">
        <v>1</v>
      </c>
      <c r="G170" s="26"/>
      <c r="H170" s="77"/>
      <c r="I170" s="77"/>
      <c r="J170" s="77"/>
      <c r="K170" s="77"/>
      <c r="L170" s="46"/>
      <c r="M170" s="77"/>
      <c r="N170" s="77"/>
      <c r="O170" s="77"/>
      <c r="P170" s="77"/>
      <c r="Q170" s="77"/>
      <c r="R170" s="77"/>
      <c r="S170" s="46"/>
      <c r="T170" s="46"/>
      <c r="U170" s="79"/>
      <c r="V170" s="79"/>
      <c r="W170" s="36">
        <f t="shared" si="3"/>
        <v>0</v>
      </c>
      <c r="X170" s="65"/>
    </row>
    <row r="171" spans="2:27" ht="47.25">
      <c r="B171" s="23">
        <v>10</v>
      </c>
      <c r="C171" s="42" t="s">
        <v>780</v>
      </c>
      <c r="D171" s="173"/>
      <c r="E171" s="97" t="s">
        <v>27</v>
      </c>
      <c r="F171" s="26">
        <v>1</v>
      </c>
      <c r="G171" s="26"/>
      <c r="H171" s="77"/>
      <c r="I171" s="77"/>
      <c r="J171" s="77"/>
      <c r="K171" s="77"/>
      <c r="L171" s="46"/>
      <c r="M171" s="77"/>
      <c r="N171" s="77"/>
      <c r="O171" s="77"/>
      <c r="P171" s="77"/>
      <c r="Q171" s="77"/>
      <c r="R171" s="77"/>
      <c r="S171" s="46"/>
      <c r="T171" s="46"/>
      <c r="U171" s="79"/>
      <c r="V171" s="79"/>
      <c r="W171" s="36">
        <f t="shared" si="3"/>
        <v>0</v>
      </c>
      <c r="X171" s="65"/>
    </row>
    <row r="172" spans="2:27" ht="47.25">
      <c r="B172" s="23">
        <v>11</v>
      </c>
      <c r="C172" s="42" t="s">
        <v>781</v>
      </c>
      <c r="D172" s="173"/>
      <c r="E172" s="97" t="s">
        <v>27</v>
      </c>
      <c r="F172" s="26">
        <v>1</v>
      </c>
      <c r="G172" s="26"/>
      <c r="H172" s="77"/>
      <c r="I172" s="77"/>
      <c r="J172" s="77"/>
      <c r="K172" s="77"/>
      <c r="L172" s="46"/>
      <c r="M172" s="77"/>
      <c r="N172" s="77"/>
      <c r="O172" s="77"/>
      <c r="P172" s="77"/>
      <c r="Q172" s="77"/>
      <c r="R172" s="77"/>
      <c r="S172" s="46"/>
      <c r="T172" s="46"/>
      <c r="U172" s="79"/>
      <c r="V172" s="79"/>
      <c r="W172" s="36">
        <f t="shared" si="3"/>
        <v>0</v>
      </c>
      <c r="X172" s="65"/>
    </row>
    <row r="173" spans="2:27" ht="47.25">
      <c r="B173" s="23">
        <v>12</v>
      </c>
      <c r="C173" s="42" t="s">
        <v>782</v>
      </c>
      <c r="D173" s="173"/>
      <c r="E173" s="97" t="s">
        <v>27</v>
      </c>
      <c r="F173" s="26">
        <v>1</v>
      </c>
      <c r="G173" s="26"/>
      <c r="H173" s="77"/>
      <c r="I173" s="77"/>
      <c r="J173" s="77"/>
      <c r="K173" s="77"/>
      <c r="L173" s="46"/>
      <c r="M173" s="77"/>
      <c r="N173" s="77"/>
      <c r="O173" s="77"/>
      <c r="P173" s="77"/>
      <c r="Q173" s="77"/>
      <c r="R173" s="77"/>
      <c r="S173" s="46"/>
      <c r="T173" s="46"/>
      <c r="U173" s="79"/>
      <c r="V173" s="79"/>
      <c r="W173" s="36">
        <f t="shared" si="3"/>
        <v>0</v>
      </c>
      <c r="X173" s="65"/>
    </row>
    <row r="174" spans="2:27" ht="47.25">
      <c r="B174" s="23">
        <v>13</v>
      </c>
      <c r="C174" s="42" t="s">
        <v>149</v>
      </c>
      <c r="D174" s="173"/>
      <c r="E174" s="97" t="s">
        <v>783</v>
      </c>
      <c r="F174" s="26">
        <v>1</v>
      </c>
      <c r="G174" s="26"/>
      <c r="H174" s="77"/>
      <c r="I174" s="77"/>
      <c r="J174" s="77"/>
      <c r="K174" s="77"/>
      <c r="L174" s="46"/>
      <c r="M174" s="30"/>
      <c r="N174" s="84"/>
      <c r="O174" s="77"/>
      <c r="P174" s="77"/>
      <c r="Q174" s="77"/>
      <c r="R174" s="77"/>
      <c r="S174" s="46"/>
      <c r="T174" s="46"/>
      <c r="U174" s="79"/>
      <c r="V174" s="79"/>
      <c r="W174" s="36">
        <f t="shared" si="3"/>
        <v>0</v>
      </c>
      <c r="X174" s="65"/>
    </row>
    <row r="175" spans="2:27" ht="47.25">
      <c r="B175" s="23">
        <v>14</v>
      </c>
      <c r="C175" s="45" t="s">
        <v>150</v>
      </c>
      <c r="D175" s="176"/>
      <c r="E175" s="99" t="s">
        <v>22</v>
      </c>
      <c r="F175" s="26">
        <v>1</v>
      </c>
      <c r="G175" s="26"/>
      <c r="H175" s="77"/>
      <c r="I175" s="77"/>
      <c r="J175" s="77"/>
      <c r="K175" s="77"/>
      <c r="L175" s="46"/>
      <c r="M175" s="77"/>
      <c r="N175" s="77"/>
      <c r="O175" s="77"/>
      <c r="P175" s="77"/>
      <c r="Q175" s="77"/>
      <c r="R175" s="77"/>
      <c r="S175" s="46"/>
      <c r="T175" s="46"/>
      <c r="U175" s="79"/>
      <c r="V175" s="79"/>
      <c r="W175" s="36">
        <f t="shared" si="3"/>
        <v>0</v>
      </c>
      <c r="X175" s="65"/>
    </row>
    <row r="176" spans="2:27" ht="47.25">
      <c r="B176" s="23">
        <v>15</v>
      </c>
      <c r="C176" s="45" t="s">
        <v>151</v>
      </c>
      <c r="D176" s="176"/>
      <c r="E176" s="99" t="s">
        <v>27</v>
      </c>
      <c r="F176" s="26">
        <v>1</v>
      </c>
      <c r="G176" s="26"/>
      <c r="H176" s="77"/>
      <c r="I176" s="77"/>
      <c r="J176" s="77"/>
      <c r="K176" s="77"/>
      <c r="L176" s="46"/>
      <c r="M176" s="77"/>
      <c r="N176" s="77"/>
      <c r="O176" s="77"/>
      <c r="P176" s="77"/>
      <c r="Q176" s="77"/>
      <c r="R176" s="77"/>
      <c r="S176" s="46"/>
      <c r="T176" s="46"/>
      <c r="U176" s="79"/>
      <c r="V176" s="79"/>
      <c r="W176" s="36">
        <f t="shared" si="3"/>
        <v>0</v>
      </c>
      <c r="X176" s="65"/>
    </row>
    <row r="177" spans="2:24" ht="47.25">
      <c r="B177" s="23">
        <v>16</v>
      </c>
      <c r="C177" s="45" t="s">
        <v>152</v>
      </c>
      <c r="D177" s="176"/>
      <c r="E177" s="99" t="s">
        <v>27</v>
      </c>
      <c r="F177" s="26">
        <v>1</v>
      </c>
      <c r="G177" s="26"/>
      <c r="H177" s="77"/>
      <c r="I177" s="77"/>
      <c r="J177" s="77"/>
      <c r="K177" s="77"/>
      <c r="L177" s="46"/>
      <c r="M177" s="77"/>
      <c r="N177" s="77"/>
      <c r="O177" s="77"/>
      <c r="P177" s="77"/>
      <c r="Q177" s="77"/>
      <c r="R177" s="77"/>
      <c r="S177" s="46"/>
      <c r="T177" s="46"/>
      <c r="U177" s="79"/>
      <c r="V177" s="79"/>
      <c r="W177" s="36">
        <f t="shared" si="3"/>
        <v>0</v>
      </c>
      <c r="X177" s="65"/>
    </row>
    <row r="178" spans="2:24" ht="47.25">
      <c r="B178" s="23">
        <v>17</v>
      </c>
      <c r="C178" s="45" t="s">
        <v>784</v>
      </c>
      <c r="D178" s="176"/>
      <c r="E178" s="99" t="s">
        <v>22</v>
      </c>
      <c r="F178" s="26">
        <v>1</v>
      </c>
      <c r="G178" s="26"/>
      <c r="H178" s="77"/>
      <c r="I178" s="77"/>
      <c r="J178" s="77"/>
      <c r="K178" s="77"/>
      <c r="L178" s="46"/>
      <c r="M178" s="30"/>
      <c r="N178" s="30"/>
      <c r="O178" s="77"/>
      <c r="P178" s="77"/>
      <c r="Q178" s="77"/>
      <c r="R178" s="77"/>
      <c r="S178" s="46"/>
      <c r="T178" s="46"/>
      <c r="U178" s="79"/>
      <c r="V178" s="79"/>
      <c r="W178" s="36">
        <f t="shared" si="3"/>
        <v>0</v>
      </c>
      <c r="X178" s="65"/>
    </row>
    <row r="179" spans="2:24" ht="47.25">
      <c r="B179" s="23">
        <v>18</v>
      </c>
      <c r="C179" s="100" t="s">
        <v>785</v>
      </c>
      <c r="D179" s="175"/>
      <c r="E179" s="99" t="s">
        <v>22</v>
      </c>
      <c r="F179" s="26">
        <v>1</v>
      </c>
      <c r="G179" s="26"/>
      <c r="H179" s="77"/>
      <c r="I179" s="77"/>
      <c r="J179" s="77"/>
      <c r="K179" s="77"/>
      <c r="L179" s="46"/>
      <c r="M179" s="30"/>
      <c r="N179" s="84"/>
      <c r="O179" s="77"/>
      <c r="P179" s="77"/>
      <c r="Q179" s="77"/>
      <c r="R179" s="77"/>
      <c r="S179" s="46"/>
      <c r="T179" s="46"/>
      <c r="U179" s="79"/>
      <c r="V179" s="79"/>
      <c r="W179" s="36">
        <f t="shared" si="3"/>
        <v>0</v>
      </c>
      <c r="X179" s="65"/>
    </row>
    <row r="180" spans="2:24" ht="47.25">
      <c r="B180" s="23">
        <v>19</v>
      </c>
      <c r="C180" s="45" t="s">
        <v>786</v>
      </c>
      <c r="D180" s="176" t="s">
        <v>455</v>
      </c>
      <c r="E180" s="99" t="s">
        <v>46</v>
      </c>
      <c r="F180" s="26">
        <v>1</v>
      </c>
      <c r="G180" s="26"/>
      <c r="H180" s="82"/>
      <c r="I180" s="77"/>
      <c r="J180" s="27"/>
      <c r="K180" s="77"/>
      <c r="L180" s="27"/>
      <c r="M180" s="32"/>
      <c r="N180" s="32"/>
      <c r="O180" s="82"/>
      <c r="P180" s="77"/>
      <c r="Q180" s="27"/>
      <c r="R180" s="77"/>
      <c r="S180" s="31">
        <v>3</v>
      </c>
      <c r="T180" s="46"/>
      <c r="U180" s="32" t="s">
        <v>43</v>
      </c>
      <c r="V180" s="32" t="s">
        <v>24</v>
      </c>
      <c r="W180" s="36">
        <f t="shared" si="3"/>
        <v>1</v>
      </c>
      <c r="X180" s="65"/>
    </row>
    <row r="181" spans="2:24" ht="47.25">
      <c r="B181" s="23">
        <v>20</v>
      </c>
      <c r="C181" s="45" t="s">
        <v>155</v>
      </c>
      <c r="D181" s="176"/>
      <c r="E181" s="99" t="s">
        <v>27</v>
      </c>
      <c r="F181" s="26">
        <v>1</v>
      </c>
      <c r="G181" s="26"/>
      <c r="H181" s="52"/>
      <c r="I181" s="52"/>
      <c r="J181" s="52"/>
      <c r="K181" s="27"/>
      <c r="L181" s="77"/>
      <c r="M181" s="32"/>
      <c r="N181" s="32"/>
      <c r="O181" s="77"/>
      <c r="P181" s="77"/>
      <c r="Q181" s="77"/>
      <c r="R181" s="77"/>
      <c r="S181" s="46"/>
      <c r="T181" s="46"/>
      <c r="U181" s="79"/>
      <c r="V181" s="79"/>
      <c r="W181" s="36">
        <f t="shared" si="3"/>
        <v>0</v>
      </c>
      <c r="X181" s="65"/>
    </row>
    <row r="182" spans="2:24" ht="47.25">
      <c r="B182" s="23">
        <v>21</v>
      </c>
      <c r="C182" s="52" t="s">
        <v>156</v>
      </c>
      <c r="D182" s="189"/>
      <c r="E182" s="99" t="s">
        <v>46</v>
      </c>
      <c r="F182" s="26">
        <v>1</v>
      </c>
      <c r="G182" s="26"/>
      <c r="H182" s="52"/>
      <c r="I182" s="52"/>
      <c r="J182" s="52"/>
      <c r="K182" s="78"/>
      <c r="L182" s="77"/>
      <c r="M182" s="77"/>
      <c r="N182" s="77"/>
      <c r="O182" s="77"/>
      <c r="P182" s="77"/>
      <c r="Q182" s="77"/>
      <c r="R182" s="77"/>
      <c r="S182" s="27"/>
      <c r="T182" s="46"/>
      <c r="U182" s="79"/>
      <c r="V182" s="79"/>
      <c r="W182" s="36">
        <f t="shared" si="3"/>
        <v>0</v>
      </c>
      <c r="X182" s="65"/>
    </row>
    <row r="183" spans="2:24" ht="47.25">
      <c r="B183" s="23">
        <v>22</v>
      </c>
      <c r="C183" s="52" t="s">
        <v>787</v>
      </c>
      <c r="D183" s="189"/>
      <c r="E183" s="99" t="s">
        <v>46</v>
      </c>
      <c r="F183" s="26">
        <v>1</v>
      </c>
      <c r="G183" s="26"/>
      <c r="H183" s="27"/>
      <c r="I183" s="52"/>
      <c r="J183" s="52"/>
      <c r="K183" s="78"/>
      <c r="L183" s="27"/>
      <c r="M183" s="30"/>
      <c r="N183" s="30"/>
      <c r="O183" s="77"/>
      <c r="P183" s="77"/>
      <c r="Q183" s="77"/>
      <c r="R183" s="77"/>
      <c r="S183" s="46"/>
      <c r="T183" s="46"/>
      <c r="U183" s="79"/>
      <c r="V183" s="79"/>
      <c r="W183" s="36">
        <f t="shared" si="3"/>
        <v>0</v>
      </c>
      <c r="X183" s="65"/>
    </row>
    <row r="184" spans="2:24" ht="47.25">
      <c r="B184" s="23">
        <v>23</v>
      </c>
      <c r="C184" s="52" t="s">
        <v>158</v>
      </c>
      <c r="D184" s="189"/>
      <c r="E184" s="99" t="s">
        <v>46</v>
      </c>
      <c r="F184" s="26">
        <v>1</v>
      </c>
      <c r="G184" s="26"/>
      <c r="H184" s="52"/>
      <c r="I184" s="52"/>
      <c r="J184" s="52"/>
      <c r="K184" s="78"/>
      <c r="L184" s="77"/>
      <c r="M184" s="77"/>
      <c r="N184" s="77"/>
      <c r="O184" s="77"/>
      <c r="P184" s="77"/>
      <c r="Q184" s="77"/>
      <c r="R184" s="77"/>
      <c r="S184" s="46"/>
      <c r="T184" s="46"/>
      <c r="U184" s="79"/>
      <c r="V184" s="79"/>
      <c r="W184" s="36">
        <f t="shared" si="3"/>
        <v>0</v>
      </c>
      <c r="X184" s="65"/>
    </row>
    <row r="185" spans="2:24" ht="47.25">
      <c r="B185" s="23">
        <v>24</v>
      </c>
      <c r="C185" s="36" t="s">
        <v>788</v>
      </c>
      <c r="D185" s="177"/>
      <c r="E185" s="97" t="s">
        <v>22</v>
      </c>
      <c r="F185" s="26">
        <v>1</v>
      </c>
      <c r="G185" s="26"/>
      <c r="H185" s="52"/>
      <c r="I185" s="76"/>
      <c r="J185" s="27"/>
      <c r="K185" s="27"/>
      <c r="L185" s="27"/>
      <c r="M185" s="30"/>
      <c r="N185" s="30"/>
      <c r="O185" s="77"/>
      <c r="P185" s="77"/>
      <c r="Q185" s="77"/>
      <c r="R185" s="77"/>
      <c r="S185" s="46"/>
      <c r="T185" s="46"/>
      <c r="U185" s="30"/>
      <c r="V185" s="84"/>
      <c r="W185" s="36">
        <f t="shared" si="3"/>
        <v>0</v>
      </c>
      <c r="X185" s="65"/>
    </row>
    <row r="186" spans="2:24" ht="47.25">
      <c r="B186" s="23">
        <v>25</v>
      </c>
      <c r="C186" s="36" t="s">
        <v>789</v>
      </c>
      <c r="D186" s="177"/>
      <c r="E186" s="97" t="s">
        <v>22</v>
      </c>
      <c r="F186" s="26">
        <v>1</v>
      </c>
      <c r="G186" s="26"/>
      <c r="H186" s="52"/>
      <c r="I186" s="52"/>
      <c r="J186" s="52"/>
      <c r="K186" s="78"/>
      <c r="L186" s="77"/>
      <c r="M186" s="77"/>
      <c r="N186" s="77"/>
      <c r="O186" s="77"/>
      <c r="P186" s="77"/>
      <c r="Q186" s="77"/>
      <c r="R186" s="77"/>
      <c r="S186" s="46"/>
      <c r="T186" s="46"/>
      <c r="U186" s="79"/>
      <c r="V186" s="79"/>
      <c r="W186" s="36">
        <f t="shared" si="3"/>
        <v>0</v>
      </c>
      <c r="X186" s="65"/>
    </row>
    <row r="187" spans="2:24" ht="47.25">
      <c r="B187" s="23">
        <v>26</v>
      </c>
      <c r="C187" s="83" t="s">
        <v>790</v>
      </c>
      <c r="D187" s="178"/>
      <c r="E187" s="97" t="s">
        <v>46</v>
      </c>
      <c r="F187" s="26">
        <v>1</v>
      </c>
      <c r="G187" s="26"/>
      <c r="H187" s="52"/>
      <c r="I187" s="52"/>
      <c r="J187" s="52"/>
      <c r="K187" s="78"/>
      <c r="L187" s="77"/>
      <c r="M187" s="77"/>
      <c r="N187" s="77"/>
      <c r="O187" s="77"/>
      <c r="P187" s="77"/>
      <c r="Q187" s="77"/>
      <c r="R187" s="77"/>
      <c r="S187" s="46"/>
      <c r="T187" s="46"/>
      <c r="U187" s="79"/>
      <c r="V187" s="79"/>
      <c r="W187" s="36">
        <f t="shared" si="3"/>
        <v>0</v>
      </c>
      <c r="X187" s="65"/>
    </row>
    <row r="188" spans="2:24" ht="47.25">
      <c r="B188" s="23">
        <v>27</v>
      </c>
      <c r="C188" s="36" t="s">
        <v>791</v>
      </c>
      <c r="D188" s="177"/>
      <c r="E188" s="98" t="s">
        <v>792</v>
      </c>
      <c r="F188" s="26">
        <v>1</v>
      </c>
      <c r="G188" s="26"/>
      <c r="H188" s="52"/>
      <c r="I188" s="52"/>
      <c r="J188" s="52"/>
      <c r="K188" s="78"/>
      <c r="L188" s="77"/>
      <c r="M188" s="77"/>
      <c r="N188" s="77"/>
      <c r="O188" s="77"/>
      <c r="P188" s="77"/>
      <c r="Q188" s="77"/>
      <c r="R188" s="77"/>
      <c r="S188" s="46"/>
      <c r="T188" s="46"/>
      <c r="U188" s="79"/>
      <c r="V188" s="79"/>
      <c r="W188" s="36">
        <f t="shared" si="3"/>
        <v>0</v>
      </c>
      <c r="X188" s="65"/>
    </row>
    <row r="189" spans="2:24" ht="47.25">
      <c r="B189" s="23">
        <v>28</v>
      </c>
      <c r="C189" s="42" t="s">
        <v>163</v>
      </c>
      <c r="D189" s="173"/>
      <c r="E189" s="98" t="s">
        <v>792</v>
      </c>
      <c r="F189" s="26">
        <v>1</v>
      </c>
      <c r="G189" s="26"/>
      <c r="H189" s="52"/>
      <c r="I189" s="52"/>
      <c r="J189" s="52"/>
      <c r="K189" s="78"/>
      <c r="L189" s="77"/>
      <c r="M189" s="77"/>
      <c r="N189" s="77"/>
      <c r="O189" s="77"/>
      <c r="P189" s="77"/>
      <c r="Q189" s="77"/>
      <c r="R189" s="77"/>
      <c r="S189" s="46"/>
      <c r="T189" s="46"/>
      <c r="U189" s="79"/>
      <c r="V189" s="79"/>
      <c r="W189" s="36">
        <f t="shared" si="3"/>
        <v>0</v>
      </c>
      <c r="X189" s="65"/>
    </row>
    <row r="190" spans="2:24" ht="47.25">
      <c r="B190" s="23">
        <v>29</v>
      </c>
      <c r="C190" s="36" t="s">
        <v>793</v>
      </c>
      <c r="D190" s="177"/>
      <c r="E190" s="97" t="s">
        <v>46</v>
      </c>
      <c r="F190" s="26">
        <v>1</v>
      </c>
      <c r="G190" s="26"/>
      <c r="H190" s="52"/>
      <c r="I190" s="52"/>
      <c r="J190" s="52"/>
      <c r="K190" s="78"/>
      <c r="L190" s="77"/>
      <c r="M190" s="77"/>
      <c r="N190" s="77"/>
      <c r="O190" s="77"/>
      <c r="P190" s="77"/>
      <c r="Q190" s="77"/>
      <c r="R190" s="77"/>
      <c r="S190" s="46"/>
      <c r="T190" s="46"/>
      <c r="U190" s="79"/>
      <c r="V190" s="79"/>
      <c r="W190" s="36">
        <f t="shared" si="3"/>
        <v>0</v>
      </c>
      <c r="X190" s="65"/>
    </row>
    <row r="191" spans="2:24" ht="47.25">
      <c r="B191" s="23">
        <v>30</v>
      </c>
      <c r="C191" s="83" t="s">
        <v>165</v>
      </c>
      <c r="D191" s="178"/>
      <c r="E191" s="97" t="s">
        <v>22</v>
      </c>
      <c r="F191" s="26">
        <v>1</v>
      </c>
      <c r="G191" s="26"/>
      <c r="H191" s="52"/>
      <c r="I191" s="52"/>
      <c r="J191" s="52"/>
      <c r="K191" s="27"/>
      <c r="L191" s="77"/>
      <c r="M191" s="77"/>
      <c r="N191" s="84"/>
      <c r="O191" s="77"/>
      <c r="P191" s="77"/>
      <c r="Q191" s="77"/>
      <c r="R191" s="77"/>
      <c r="S191" s="46"/>
      <c r="T191" s="46"/>
      <c r="U191" s="91"/>
      <c r="V191" s="91"/>
      <c r="W191" s="36">
        <f t="shared" si="3"/>
        <v>0</v>
      </c>
      <c r="X191" s="65"/>
    </row>
    <row r="192" spans="2:24" ht="47.25">
      <c r="B192" s="23">
        <v>31</v>
      </c>
      <c r="C192" s="83" t="s">
        <v>166</v>
      </c>
      <c r="D192" s="178"/>
      <c r="E192" s="97" t="s">
        <v>22</v>
      </c>
      <c r="F192" s="26">
        <v>1</v>
      </c>
      <c r="G192" s="26"/>
      <c r="H192" s="52"/>
      <c r="I192" s="52"/>
      <c r="J192" s="52"/>
      <c r="K192" s="78"/>
      <c r="L192" s="77"/>
      <c r="M192" s="101"/>
      <c r="N192" s="77"/>
      <c r="O192" s="77"/>
      <c r="P192" s="52"/>
      <c r="Q192" s="77"/>
      <c r="R192" s="77"/>
      <c r="S192" s="46"/>
      <c r="T192" s="46"/>
      <c r="U192" s="79"/>
      <c r="V192" s="79"/>
      <c r="W192" s="36">
        <f t="shared" si="3"/>
        <v>0</v>
      </c>
      <c r="X192" s="65"/>
    </row>
    <row r="193" spans="2:24" ht="47.25">
      <c r="B193" s="23">
        <v>32</v>
      </c>
      <c r="C193" s="102" t="s">
        <v>794</v>
      </c>
      <c r="D193" s="179"/>
      <c r="E193" s="97" t="s">
        <v>46</v>
      </c>
      <c r="F193" s="26">
        <v>1</v>
      </c>
      <c r="G193" s="26"/>
      <c r="H193" s="52"/>
      <c r="I193" s="52"/>
      <c r="J193" s="52"/>
      <c r="K193" s="78"/>
      <c r="L193" s="77"/>
      <c r="M193" s="77"/>
      <c r="N193" s="77"/>
      <c r="O193" s="77"/>
      <c r="P193" s="52"/>
      <c r="Q193" s="77"/>
      <c r="R193" s="27"/>
      <c r="S193" s="46"/>
      <c r="T193" s="46"/>
      <c r="U193" s="79"/>
      <c r="V193" s="79"/>
      <c r="W193" s="36">
        <f t="shared" si="3"/>
        <v>0</v>
      </c>
      <c r="X193" s="65"/>
    </row>
    <row r="194" spans="2:24" ht="47.25">
      <c r="B194" s="23">
        <v>33</v>
      </c>
      <c r="C194" s="102" t="s">
        <v>795</v>
      </c>
      <c r="D194" s="179"/>
      <c r="E194" s="97" t="s">
        <v>46</v>
      </c>
      <c r="F194" s="26">
        <v>1</v>
      </c>
      <c r="G194" s="26"/>
      <c r="H194" s="27"/>
      <c r="I194" s="52"/>
      <c r="J194" s="52"/>
      <c r="K194" s="78"/>
      <c r="L194" s="77"/>
      <c r="M194" s="77"/>
      <c r="N194" s="77"/>
      <c r="O194" s="77"/>
      <c r="P194" s="77"/>
      <c r="Q194" s="77"/>
      <c r="R194" s="77"/>
      <c r="S194" s="46"/>
      <c r="T194" s="46"/>
      <c r="U194" s="79"/>
      <c r="V194" s="79"/>
      <c r="W194" s="36">
        <f t="shared" si="3"/>
        <v>0</v>
      </c>
      <c r="X194" s="65"/>
    </row>
    <row r="195" spans="2:24" ht="47.25">
      <c r="B195" s="23">
        <v>34</v>
      </c>
      <c r="C195" s="102" t="s">
        <v>796</v>
      </c>
      <c r="D195" s="179"/>
      <c r="E195" s="97" t="s">
        <v>46</v>
      </c>
      <c r="F195" s="26">
        <v>1</v>
      </c>
      <c r="G195" s="26"/>
      <c r="H195" s="52"/>
      <c r="I195" s="52"/>
      <c r="J195" s="52"/>
      <c r="K195" s="78"/>
      <c r="L195" s="77"/>
      <c r="M195" s="77"/>
      <c r="N195" s="77"/>
      <c r="O195" s="77"/>
      <c r="P195" s="77"/>
      <c r="Q195" s="77"/>
      <c r="R195" s="77"/>
      <c r="S195" s="46"/>
      <c r="T195" s="46"/>
      <c r="U195" s="79"/>
      <c r="V195" s="79"/>
      <c r="W195" s="36">
        <f t="shared" si="3"/>
        <v>0</v>
      </c>
      <c r="X195" s="65"/>
    </row>
    <row r="196" spans="2:24" ht="47.25">
      <c r="B196" s="23">
        <v>35</v>
      </c>
      <c r="C196" s="102" t="s">
        <v>774</v>
      </c>
      <c r="D196" s="179"/>
      <c r="E196" s="97" t="s">
        <v>736</v>
      </c>
      <c r="F196" s="26">
        <v>1</v>
      </c>
      <c r="G196" s="26"/>
      <c r="H196" s="52"/>
      <c r="I196" s="52"/>
      <c r="J196" s="52"/>
      <c r="K196" s="78"/>
      <c r="L196" s="77"/>
      <c r="M196" s="77"/>
      <c r="N196" s="77"/>
      <c r="O196" s="77"/>
      <c r="P196" s="77"/>
      <c r="Q196" s="77"/>
      <c r="R196" s="77"/>
      <c r="S196" s="82"/>
      <c r="T196" s="46"/>
      <c r="U196" s="79"/>
      <c r="V196" s="79"/>
      <c r="W196" s="36">
        <f t="shared" si="3"/>
        <v>0</v>
      </c>
      <c r="X196" s="65"/>
    </row>
    <row r="197" spans="2:24" ht="47.25">
      <c r="B197" s="23">
        <v>36</v>
      </c>
      <c r="C197" s="102" t="s">
        <v>169</v>
      </c>
      <c r="D197" s="179"/>
      <c r="E197" s="97" t="s">
        <v>736</v>
      </c>
      <c r="F197" s="26">
        <v>1</v>
      </c>
      <c r="G197" s="26"/>
      <c r="H197" s="52"/>
      <c r="I197" s="52"/>
      <c r="J197" s="52"/>
      <c r="K197" s="78"/>
      <c r="L197" s="27"/>
      <c r="M197" s="30"/>
      <c r="N197" s="30"/>
      <c r="O197" s="77"/>
      <c r="P197" s="77"/>
      <c r="Q197" s="77"/>
      <c r="R197" s="77"/>
      <c r="S197" s="46"/>
      <c r="T197" s="46"/>
      <c r="U197" s="79"/>
      <c r="V197" s="79"/>
      <c r="W197" s="36">
        <f t="shared" si="3"/>
        <v>0</v>
      </c>
      <c r="X197" s="65"/>
    </row>
    <row r="198" spans="2:24" ht="47.25">
      <c r="B198" s="23">
        <v>37</v>
      </c>
      <c r="C198" s="102" t="s">
        <v>797</v>
      </c>
      <c r="D198" s="179"/>
      <c r="E198" s="97" t="s">
        <v>736</v>
      </c>
      <c r="F198" s="26"/>
      <c r="G198" s="26"/>
      <c r="H198" s="52"/>
      <c r="I198" s="52"/>
      <c r="J198" s="52"/>
      <c r="K198" s="27"/>
      <c r="L198" s="77"/>
      <c r="M198" s="32"/>
      <c r="N198" s="32"/>
      <c r="O198" s="77"/>
      <c r="P198" s="77"/>
      <c r="Q198" s="77"/>
      <c r="R198" s="77"/>
      <c r="S198" s="46"/>
      <c r="T198" s="46"/>
      <c r="U198" s="79"/>
      <c r="V198" s="79"/>
      <c r="W198" s="36">
        <f t="shared" si="3"/>
        <v>0</v>
      </c>
      <c r="X198" s="65"/>
    </row>
    <row r="199" spans="2:24" ht="47.25">
      <c r="B199" s="23">
        <v>38</v>
      </c>
      <c r="C199" s="42"/>
      <c r="D199" s="42"/>
      <c r="E199" s="26"/>
      <c r="F199" s="26"/>
      <c r="G199" s="26"/>
      <c r="H199" s="52"/>
      <c r="I199" s="52"/>
      <c r="J199" s="52"/>
      <c r="K199" s="78"/>
      <c r="L199" s="77"/>
      <c r="M199" s="77"/>
      <c r="N199" s="77"/>
      <c r="O199" s="77"/>
      <c r="P199" s="77"/>
      <c r="Q199" s="77"/>
      <c r="R199" s="77"/>
      <c r="S199" s="46"/>
      <c r="T199" s="46"/>
      <c r="U199" s="79"/>
      <c r="V199" s="79"/>
      <c r="W199" s="36">
        <f t="shared" si="3"/>
        <v>0</v>
      </c>
      <c r="X199" s="65"/>
    </row>
    <row r="200" spans="2:24" ht="47.25">
      <c r="B200" s="23">
        <v>39</v>
      </c>
      <c r="C200" s="58"/>
      <c r="D200" s="58"/>
      <c r="E200" s="26"/>
      <c r="F200" s="26"/>
      <c r="G200" s="26"/>
      <c r="H200" s="52"/>
      <c r="I200" s="52"/>
      <c r="J200" s="52"/>
      <c r="K200" s="78"/>
      <c r="L200" s="77"/>
      <c r="M200" s="77"/>
      <c r="N200" s="77"/>
      <c r="O200" s="77"/>
      <c r="P200" s="77"/>
      <c r="Q200" s="77"/>
      <c r="R200" s="77"/>
      <c r="S200" s="46"/>
      <c r="T200" s="46"/>
      <c r="U200" s="79"/>
      <c r="V200" s="79"/>
      <c r="W200" s="36">
        <f t="shared" si="3"/>
        <v>0</v>
      </c>
      <c r="X200" s="65"/>
    </row>
    <row r="201" spans="2:24" ht="47.25">
      <c r="B201" s="23">
        <v>40</v>
      </c>
      <c r="C201" s="58"/>
      <c r="D201" s="58"/>
      <c r="E201" s="26"/>
      <c r="F201" s="26"/>
      <c r="G201" s="26"/>
      <c r="H201" s="52"/>
      <c r="I201" s="52"/>
      <c r="J201" s="52"/>
      <c r="K201" s="78"/>
      <c r="L201" s="77"/>
      <c r="M201" s="77"/>
      <c r="N201" s="77"/>
      <c r="O201" s="77"/>
      <c r="P201" s="77"/>
      <c r="Q201" s="77"/>
      <c r="R201" s="77"/>
      <c r="S201" s="46"/>
      <c r="T201" s="46"/>
      <c r="U201" s="79"/>
      <c r="V201" s="79"/>
      <c r="W201" s="36">
        <f t="shared" si="3"/>
        <v>0</v>
      </c>
      <c r="X201" s="65"/>
    </row>
    <row r="202" spans="2:24" ht="47.25">
      <c r="B202" s="23">
        <v>41</v>
      </c>
      <c r="C202" s="93"/>
      <c r="D202" s="93"/>
      <c r="E202" s="26"/>
      <c r="F202" s="26"/>
      <c r="G202" s="26"/>
      <c r="H202" s="52"/>
      <c r="I202" s="52"/>
      <c r="J202" s="52"/>
      <c r="K202" s="78"/>
      <c r="L202" s="77"/>
      <c r="M202" s="77"/>
      <c r="N202" s="77"/>
      <c r="O202" s="77"/>
      <c r="P202" s="77"/>
      <c r="Q202" s="77"/>
      <c r="R202" s="77"/>
      <c r="S202" s="46"/>
      <c r="T202" s="46"/>
      <c r="U202" s="94"/>
      <c r="V202" s="94"/>
      <c r="W202" s="36">
        <f t="shared" si="3"/>
        <v>0</v>
      </c>
      <c r="X202" s="65"/>
    </row>
    <row r="203" spans="2:24" ht="47.25">
      <c r="B203" s="23">
        <v>42</v>
      </c>
      <c r="C203" s="93"/>
      <c r="D203" s="93"/>
      <c r="E203" s="26"/>
      <c r="F203" s="26"/>
      <c r="G203" s="26"/>
      <c r="H203" s="36"/>
      <c r="I203" s="36"/>
      <c r="J203" s="36"/>
      <c r="K203" s="86"/>
      <c r="L203" s="85"/>
      <c r="M203" s="85"/>
      <c r="N203" s="85"/>
      <c r="O203" s="85"/>
      <c r="P203" s="85"/>
      <c r="Q203" s="85"/>
      <c r="R203" s="85"/>
      <c r="S203" s="25"/>
      <c r="T203" s="25"/>
      <c r="U203" s="95"/>
      <c r="V203" s="95"/>
      <c r="W203" s="36">
        <f t="shared" si="3"/>
        <v>0</v>
      </c>
      <c r="X203" s="65"/>
    </row>
    <row r="204" spans="2:24" ht="47.25">
      <c r="B204" s="59" t="s">
        <v>748</v>
      </c>
      <c r="C204" s="93"/>
      <c r="D204" s="93"/>
      <c r="E204" s="26"/>
      <c r="F204" s="26"/>
      <c r="G204" s="26"/>
      <c r="H204" s="36">
        <f>COUNT(H162:H203)</f>
        <v>0</v>
      </c>
      <c r="I204" s="36">
        <f>COUNT(I162:I203)</f>
        <v>0</v>
      </c>
      <c r="J204" s="36">
        <f>COUNT(J162:J203)</f>
        <v>0</v>
      </c>
      <c r="K204" s="36">
        <f>COUNT(K162:K203)</f>
        <v>0</v>
      </c>
      <c r="L204" s="36">
        <f>COUNT(L162:L203)</f>
        <v>0</v>
      </c>
      <c r="M204" s="85"/>
      <c r="N204" s="85"/>
      <c r="O204" s="86">
        <f>COUNT(O162:O203)</f>
        <v>0</v>
      </c>
      <c r="P204" s="86">
        <f>COUNT(P162:P203)</f>
        <v>0</v>
      </c>
      <c r="Q204" s="86">
        <f>COUNT(Q162:Q203)</f>
        <v>0</v>
      </c>
      <c r="R204" s="86">
        <f>COUNT(R162:R203)</f>
        <v>0</v>
      </c>
      <c r="S204" s="86">
        <f>COUNT(S162:S203)</f>
        <v>1</v>
      </c>
      <c r="T204" s="86"/>
      <c r="U204" s="95"/>
      <c r="V204" s="95"/>
      <c r="W204" s="36">
        <f xml:space="preserve"> SUM(H204+I204+J204+K204+L204+O204+P204+Q204+R204+S204)</f>
        <v>1</v>
      </c>
      <c r="X204" s="65"/>
    </row>
    <row r="206" spans="2:24" ht="54.95" customHeight="1">
      <c r="B206" s="230" t="s">
        <v>171</v>
      </c>
      <c r="C206" s="230"/>
      <c r="D206" s="230"/>
      <c r="E206" s="230"/>
      <c r="F206" s="1"/>
      <c r="G206" s="1"/>
      <c r="H206" s="63"/>
      <c r="I206" s="63"/>
      <c r="J206" s="63"/>
      <c r="K206" s="64"/>
      <c r="L206" s="65"/>
      <c r="M206" s="65"/>
      <c r="N206" s="65"/>
      <c r="O206" s="65"/>
      <c r="P206" s="65"/>
      <c r="Q206" s="65"/>
      <c r="R206" s="65"/>
      <c r="S206" s="65"/>
      <c r="T206" s="66"/>
      <c r="U206" s="66"/>
      <c r="V206" s="66"/>
      <c r="W206" s="34"/>
      <c r="X206" s="34"/>
    </row>
    <row r="207" spans="2:24" ht="54.95" customHeight="1">
      <c r="B207" s="230"/>
      <c r="C207" s="230"/>
      <c r="D207" s="230"/>
      <c r="E207" s="230"/>
      <c r="F207" s="1"/>
      <c r="G207" s="1"/>
      <c r="K207" s="231" t="s">
        <v>1</v>
      </c>
      <c r="L207" s="231"/>
      <c r="M207" s="231"/>
      <c r="N207" s="231"/>
      <c r="O207" s="231"/>
      <c r="P207" s="231"/>
      <c r="Q207" s="231"/>
      <c r="R207" s="231"/>
      <c r="S207" s="231"/>
    </row>
    <row r="208" spans="2:24" ht="54.95" customHeight="1">
      <c r="B208" s="230"/>
      <c r="C208" s="230"/>
      <c r="D208" s="230"/>
      <c r="E208" s="230"/>
      <c r="F208" s="1"/>
      <c r="G208" s="1"/>
      <c r="K208" s="268" t="s">
        <v>2</v>
      </c>
      <c r="L208" s="268"/>
      <c r="M208" s="268"/>
      <c r="N208" s="268"/>
      <c r="O208" s="268"/>
      <c r="P208" s="268"/>
      <c r="Q208" s="268"/>
      <c r="R208" s="233" t="s">
        <v>3</v>
      </c>
      <c r="S208" s="234"/>
      <c r="T208" s="234"/>
      <c r="U208" s="234"/>
      <c r="V208" s="234"/>
      <c r="W208" s="235"/>
    </row>
    <row r="209" spans="2:27" ht="54.75" customHeight="1">
      <c r="B209" s="230"/>
      <c r="C209" s="230"/>
      <c r="D209" s="230"/>
      <c r="E209" s="230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3"/>
      <c r="Q209" s="4"/>
      <c r="R209" s="7"/>
      <c r="S209" s="67"/>
      <c r="T209" s="7"/>
      <c r="U209" s="10"/>
      <c r="V209" s="9"/>
      <c r="W209" s="10"/>
      <c r="X209" s="11"/>
    </row>
    <row r="210" spans="2:27" ht="54.95" customHeight="1">
      <c r="B210" s="230"/>
      <c r="C210" s="230"/>
      <c r="D210" s="230"/>
      <c r="E210" s="230"/>
      <c r="F210" s="1"/>
      <c r="G210" s="1"/>
      <c r="H210" s="237" t="s">
        <v>696</v>
      </c>
      <c r="I210" s="237"/>
      <c r="J210" s="237" t="s">
        <v>697</v>
      </c>
      <c r="K210" s="237"/>
      <c r="L210" s="12"/>
      <c r="M210" s="68" t="s">
        <v>6</v>
      </c>
      <c r="N210" s="12"/>
      <c r="O210" s="12"/>
      <c r="P210" s="3"/>
      <c r="Q210" s="4"/>
      <c r="R210" s="69"/>
      <c r="S210" s="70"/>
      <c r="T210" s="71"/>
      <c r="U210" s="70"/>
      <c r="V210" s="71"/>
      <c r="W210" s="72"/>
    </row>
    <row r="211" spans="2:27" ht="54.95" customHeight="1">
      <c r="B211" s="230"/>
      <c r="C211" s="230"/>
      <c r="D211" s="230"/>
      <c r="E211" s="230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43" t="s">
        <v>7</v>
      </c>
      <c r="S211" s="244"/>
      <c r="T211" s="245" t="s">
        <v>8</v>
      </c>
      <c r="U211" s="245"/>
      <c r="V211" s="257" t="s">
        <v>101</v>
      </c>
      <c r="W211" s="257"/>
    </row>
    <row r="212" spans="2:27" ht="90" customHeight="1">
      <c r="B212" s="255" t="s">
        <v>10</v>
      </c>
      <c r="C212" s="238" t="s">
        <v>11</v>
      </c>
      <c r="D212" s="164"/>
      <c r="E212" s="248" t="s">
        <v>12</v>
      </c>
      <c r="F212" s="74"/>
      <c r="G212" s="74"/>
      <c r="H212" s="249" t="s">
        <v>698</v>
      </c>
      <c r="I212" s="250"/>
      <c r="J212" s="250"/>
      <c r="K212" s="250"/>
      <c r="L212" s="251"/>
      <c r="M212" s="246" t="s">
        <v>13</v>
      </c>
      <c r="N212" s="253" t="s">
        <v>14</v>
      </c>
      <c r="O212" s="249" t="s">
        <v>699</v>
      </c>
      <c r="P212" s="250"/>
      <c r="Q212" s="250"/>
      <c r="R212" s="250"/>
      <c r="S212" s="251"/>
      <c r="T212" s="246" t="s">
        <v>15</v>
      </c>
      <c r="U212" s="246" t="s">
        <v>13</v>
      </c>
      <c r="V212" s="253" t="s">
        <v>14</v>
      </c>
      <c r="W212" s="253" t="s">
        <v>701</v>
      </c>
      <c r="X212" s="19"/>
    </row>
    <row r="213" spans="2:27" ht="90" customHeight="1">
      <c r="B213" s="256"/>
      <c r="C213" s="238"/>
      <c r="D213" s="164"/>
      <c r="E213" s="248"/>
      <c r="F213" s="75"/>
      <c r="G213" s="75"/>
      <c r="H213" s="21" t="s">
        <v>1701</v>
      </c>
      <c r="I213" s="21" t="s">
        <v>1702</v>
      </c>
      <c r="J213" s="21" t="s">
        <v>1703</v>
      </c>
      <c r="K213" s="21" t="s">
        <v>1704</v>
      </c>
      <c r="L213" s="21" t="s">
        <v>1705</v>
      </c>
      <c r="M213" s="247"/>
      <c r="N213" s="254"/>
      <c r="O213" s="21" t="s">
        <v>1706</v>
      </c>
      <c r="P213" s="21" t="s">
        <v>1707</v>
      </c>
      <c r="Q213" s="21" t="s">
        <v>1708</v>
      </c>
      <c r="R213" s="21" t="s">
        <v>1709</v>
      </c>
      <c r="S213" s="21" t="s">
        <v>1710</v>
      </c>
      <c r="T213" s="247"/>
      <c r="U213" s="247"/>
      <c r="V213" s="254"/>
      <c r="W213" s="254"/>
      <c r="X213" s="22"/>
    </row>
    <row r="214" spans="2:27" ht="47.25">
      <c r="B214" s="23">
        <v>1</v>
      </c>
      <c r="C214" s="42" t="s">
        <v>172</v>
      </c>
      <c r="D214" s="173"/>
      <c r="E214" s="97" t="s">
        <v>46</v>
      </c>
      <c r="F214" s="26">
        <v>1</v>
      </c>
      <c r="G214" s="26"/>
      <c r="H214" s="52"/>
      <c r="I214" s="52"/>
      <c r="J214" s="52"/>
      <c r="K214" s="78"/>
      <c r="L214" s="77"/>
      <c r="M214" s="77"/>
      <c r="N214" s="77"/>
      <c r="O214" s="77"/>
      <c r="P214" s="77"/>
      <c r="Q214" s="77"/>
      <c r="R214" s="77"/>
      <c r="S214" s="77"/>
      <c r="T214" s="77"/>
      <c r="U214" s="79"/>
      <c r="V214" s="79"/>
      <c r="W214" s="36">
        <f>COUNTA(H214:L214,O214:S214)</f>
        <v>0</v>
      </c>
      <c r="X214" s="65"/>
      <c r="Y214" s="35" t="s">
        <v>25</v>
      </c>
      <c r="AA214" s="36">
        <f>COUNTIF(D214:D256,"1C")</f>
        <v>0</v>
      </c>
    </row>
    <row r="215" spans="2:27" ht="47.25">
      <c r="B215" s="23">
        <v>2</v>
      </c>
      <c r="C215" s="42" t="s">
        <v>173</v>
      </c>
      <c r="D215" s="173"/>
      <c r="E215" s="97" t="s">
        <v>22</v>
      </c>
      <c r="F215" s="26">
        <v>1</v>
      </c>
      <c r="G215" s="26"/>
      <c r="H215" s="38"/>
      <c r="I215" s="38"/>
      <c r="J215" s="38"/>
      <c r="K215" s="27"/>
      <c r="L215" s="77"/>
      <c r="M215" s="32"/>
      <c r="N215" s="32"/>
      <c r="O215" s="77"/>
      <c r="P215" s="77"/>
      <c r="Q215" s="77"/>
      <c r="R215" s="77"/>
      <c r="S215" s="46"/>
      <c r="T215" s="46"/>
      <c r="U215" s="79"/>
      <c r="V215" s="79"/>
      <c r="W215" s="36">
        <f t="shared" ref="W215:W255" si="4">COUNTA(H215:L215,O215:S215)</f>
        <v>0</v>
      </c>
      <c r="X215" s="65"/>
      <c r="Y215" s="41" t="s">
        <v>28</v>
      </c>
      <c r="AA215" s="36">
        <f>COUNTIF(D214:D256,"1B")</f>
        <v>1</v>
      </c>
    </row>
    <row r="216" spans="2:27" ht="47.25">
      <c r="B216" s="23">
        <v>3</v>
      </c>
      <c r="C216" s="42" t="s">
        <v>798</v>
      </c>
      <c r="D216" s="173"/>
      <c r="E216" s="97" t="s">
        <v>22</v>
      </c>
      <c r="F216" s="26">
        <v>1</v>
      </c>
      <c r="G216" s="26"/>
      <c r="H216" s="52"/>
      <c r="I216" s="52"/>
      <c r="J216" s="52"/>
      <c r="K216" s="78"/>
      <c r="L216" s="77"/>
      <c r="M216" s="77"/>
      <c r="N216" s="77"/>
      <c r="O216" s="77"/>
      <c r="P216" s="77"/>
      <c r="Q216" s="77"/>
      <c r="R216" s="77"/>
      <c r="S216" s="46"/>
      <c r="T216" s="46"/>
      <c r="U216" s="79"/>
      <c r="V216" s="79"/>
      <c r="W216" s="36">
        <f t="shared" si="4"/>
        <v>0</v>
      </c>
      <c r="X216" s="65"/>
      <c r="Y216" s="41" t="s">
        <v>30</v>
      </c>
      <c r="AA216" s="36">
        <f>COUNTIF(D214:D256,"1A")</f>
        <v>1</v>
      </c>
    </row>
    <row r="217" spans="2:27" ht="47.25">
      <c r="B217" s="23">
        <v>4</v>
      </c>
      <c r="C217" s="42" t="s">
        <v>175</v>
      </c>
      <c r="D217" s="173"/>
      <c r="E217" s="97" t="s">
        <v>22</v>
      </c>
      <c r="F217" s="26">
        <v>1</v>
      </c>
      <c r="G217" s="26"/>
      <c r="H217" s="52"/>
      <c r="I217" s="52"/>
      <c r="J217" s="52"/>
      <c r="K217" s="78"/>
      <c r="L217" s="77"/>
      <c r="M217" s="77"/>
      <c r="N217" s="77"/>
      <c r="O217" s="77"/>
      <c r="P217" s="77"/>
      <c r="Q217" s="82"/>
      <c r="R217" s="77"/>
      <c r="S217" s="46"/>
      <c r="T217" s="46"/>
      <c r="U217" s="30"/>
      <c r="V217" s="84"/>
      <c r="W217" s="36">
        <f t="shared" si="4"/>
        <v>0</v>
      </c>
      <c r="X217" s="65"/>
      <c r="Y217" s="41" t="s">
        <v>30</v>
      </c>
      <c r="AA217" s="36">
        <f>COUNT(H224:L224,O224:S224,H241:L241,O241:S241)</f>
        <v>0</v>
      </c>
    </row>
    <row r="218" spans="2:27" ht="47.25">
      <c r="B218" s="23">
        <v>5</v>
      </c>
      <c r="C218" s="42" t="s">
        <v>176</v>
      </c>
      <c r="D218" s="173"/>
      <c r="E218" s="97" t="s">
        <v>46</v>
      </c>
      <c r="F218" s="26">
        <v>1</v>
      </c>
      <c r="G218" s="26"/>
      <c r="H218" s="52"/>
      <c r="I218" s="52"/>
      <c r="J218" s="52"/>
      <c r="K218" s="78"/>
      <c r="L218" s="27"/>
      <c r="M218" s="30"/>
      <c r="N218" s="30"/>
      <c r="O218" s="77"/>
      <c r="P218" s="77"/>
      <c r="Q218" s="77"/>
      <c r="R218" s="77"/>
      <c r="S218" s="46"/>
      <c r="T218" s="46"/>
      <c r="U218" s="79"/>
      <c r="V218" s="79"/>
      <c r="W218" s="36">
        <f t="shared" si="4"/>
        <v>0</v>
      </c>
      <c r="X218" s="65"/>
    </row>
    <row r="219" spans="2:27" ht="47.25">
      <c r="B219" s="23">
        <v>6</v>
      </c>
      <c r="C219" s="42" t="s">
        <v>799</v>
      </c>
      <c r="D219" s="173" t="s">
        <v>455</v>
      </c>
      <c r="E219" s="97" t="s">
        <v>46</v>
      </c>
      <c r="F219" s="26">
        <v>1</v>
      </c>
      <c r="G219" s="26"/>
      <c r="H219" s="52"/>
      <c r="I219" s="27"/>
      <c r="J219" s="31">
        <v>3</v>
      </c>
      <c r="K219" s="82"/>
      <c r="L219" s="77"/>
      <c r="M219" s="32" t="s">
        <v>177</v>
      </c>
      <c r="N219" s="32" t="s">
        <v>24</v>
      </c>
      <c r="O219" s="77"/>
      <c r="P219" s="77"/>
      <c r="Q219" s="77"/>
      <c r="R219" s="77"/>
      <c r="S219" s="46"/>
      <c r="T219" s="80"/>
      <c r="U219" s="81"/>
      <c r="V219" s="81"/>
      <c r="W219" s="36">
        <f t="shared" si="4"/>
        <v>1</v>
      </c>
      <c r="X219" s="65"/>
    </row>
    <row r="220" spans="2:27" ht="47.25">
      <c r="B220" s="23">
        <v>7</v>
      </c>
      <c r="C220" s="42" t="s">
        <v>178</v>
      </c>
      <c r="D220" s="173"/>
      <c r="E220" s="98" t="s">
        <v>179</v>
      </c>
      <c r="F220" s="26">
        <v>1</v>
      </c>
      <c r="G220" s="26"/>
      <c r="H220" s="52"/>
      <c r="I220" s="52"/>
      <c r="J220" s="52"/>
      <c r="K220" s="78"/>
      <c r="L220" s="77"/>
      <c r="M220" s="77"/>
      <c r="N220" s="77"/>
      <c r="O220" s="77"/>
      <c r="P220" s="77"/>
      <c r="Q220" s="77"/>
      <c r="R220" s="77"/>
      <c r="S220" s="46"/>
      <c r="T220" s="46"/>
      <c r="U220" s="77"/>
      <c r="V220" s="88"/>
      <c r="W220" s="36">
        <f t="shared" si="4"/>
        <v>0</v>
      </c>
      <c r="X220" s="65"/>
    </row>
    <row r="221" spans="2:27" ht="47.25">
      <c r="B221" s="23">
        <v>8</v>
      </c>
      <c r="C221" s="42" t="s">
        <v>180</v>
      </c>
      <c r="D221" s="173"/>
      <c r="E221" s="97" t="s">
        <v>27</v>
      </c>
      <c r="F221" s="26">
        <v>1</v>
      </c>
      <c r="G221" s="26"/>
      <c r="H221" s="52"/>
      <c r="I221" s="52"/>
      <c r="J221" s="52"/>
      <c r="K221" s="78"/>
      <c r="L221" s="77"/>
      <c r="M221" s="77"/>
      <c r="N221" s="77"/>
      <c r="O221" s="77"/>
      <c r="P221" s="27"/>
      <c r="Q221" s="77"/>
      <c r="R221" s="77"/>
      <c r="S221" s="46"/>
      <c r="T221" s="46"/>
      <c r="U221" s="30"/>
      <c r="V221" s="30"/>
      <c r="W221" s="36">
        <f t="shared" si="4"/>
        <v>0</v>
      </c>
      <c r="X221" s="65"/>
    </row>
    <row r="222" spans="2:27" ht="47.25">
      <c r="B222" s="23">
        <v>9</v>
      </c>
      <c r="C222" s="42" t="s">
        <v>181</v>
      </c>
      <c r="D222" s="173"/>
      <c r="E222" s="98" t="s">
        <v>179</v>
      </c>
      <c r="F222" s="26">
        <v>1</v>
      </c>
      <c r="G222" s="26"/>
      <c r="H222" s="52"/>
      <c r="I222" s="52"/>
      <c r="J222" s="52"/>
      <c r="K222" s="78"/>
      <c r="L222" s="77"/>
      <c r="M222" s="77"/>
      <c r="N222" s="77"/>
      <c r="O222" s="77"/>
      <c r="P222" s="77"/>
      <c r="Q222" s="77"/>
      <c r="R222" s="77"/>
      <c r="S222" s="46"/>
      <c r="T222" s="46"/>
      <c r="U222" s="79"/>
      <c r="V222" s="79"/>
      <c r="W222" s="36">
        <f t="shared" si="4"/>
        <v>0</v>
      </c>
      <c r="X222" s="65"/>
    </row>
    <row r="223" spans="2:27" ht="47.25">
      <c r="B223" s="23">
        <v>10</v>
      </c>
      <c r="C223" s="103" t="s">
        <v>182</v>
      </c>
      <c r="D223" s="180"/>
      <c r="E223" s="97" t="s">
        <v>27</v>
      </c>
      <c r="F223" s="26">
        <v>1</v>
      </c>
      <c r="G223" s="26"/>
      <c r="H223" s="52"/>
      <c r="I223" s="52"/>
      <c r="J223" s="52"/>
      <c r="K223" s="78"/>
      <c r="L223" s="77"/>
      <c r="M223" s="77"/>
      <c r="N223" s="77"/>
      <c r="O223" s="77"/>
      <c r="P223" s="77"/>
      <c r="Q223" s="77"/>
      <c r="R223" s="77"/>
      <c r="S223" s="46"/>
      <c r="T223" s="46"/>
      <c r="U223" s="79"/>
      <c r="V223" s="79"/>
      <c r="W223" s="36">
        <f t="shared" si="4"/>
        <v>0</v>
      </c>
      <c r="X223" s="65"/>
    </row>
    <row r="224" spans="2:27" ht="47.25">
      <c r="B224" s="23">
        <v>11</v>
      </c>
      <c r="C224" s="42" t="s">
        <v>800</v>
      </c>
      <c r="D224" s="173"/>
      <c r="E224" s="97" t="s">
        <v>27</v>
      </c>
      <c r="F224" s="26">
        <v>1</v>
      </c>
      <c r="G224" s="26"/>
      <c r="H224" s="52"/>
      <c r="I224" s="52"/>
      <c r="J224" s="52"/>
      <c r="K224" s="78"/>
      <c r="L224" s="77"/>
      <c r="M224" s="77"/>
      <c r="N224" s="77"/>
      <c r="O224" s="77"/>
      <c r="P224" s="77"/>
      <c r="Q224" s="77"/>
      <c r="R224" s="77"/>
      <c r="S224" s="46"/>
      <c r="T224" s="46"/>
      <c r="U224" s="79"/>
      <c r="V224" s="79"/>
      <c r="W224" s="36">
        <f t="shared" si="4"/>
        <v>0</v>
      </c>
      <c r="X224" s="65"/>
    </row>
    <row r="225" spans="2:24" ht="47.25">
      <c r="B225" s="23">
        <v>12</v>
      </c>
      <c r="C225" s="42" t="s">
        <v>801</v>
      </c>
      <c r="D225" s="173"/>
      <c r="E225" s="97" t="s">
        <v>27</v>
      </c>
      <c r="F225" s="26">
        <v>1</v>
      </c>
      <c r="G225" s="26"/>
      <c r="H225" s="52"/>
      <c r="I225" s="52"/>
      <c r="J225" s="52"/>
      <c r="K225" s="78"/>
      <c r="L225" s="27"/>
      <c r="M225" s="57"/>
      <c r="N225" s="57"/>
      <c r="O225" s="27"/>
      <c r="P225" s="27"/>
      <c r="Q225" s="77"/>
      <c r="R225" s="77"/>
      <c r="S225" s="46"/>
      <c r="T225" s="46"/>
      <c r="U225" s="30"/>
      <c r="V225" s="30"/>
      <c r="W225" s="36">
        <f t="shared" si="4"/>
        <v>0</v>
      </c>
      <c r="X225" s="65"/>
    </row>
    <row r="226" spans="2:24" ht="47.25">
      <c r="B226" s="23">
        <v>13</v>
      </c>
      <c r="C226" s="103" t="s">
        <v>802</v>
      </c>
      <c r="D226" s="180"/>
      <c r="E226" s="97" t="s">
        <v>27</v>
      </c>
      <c r="F226" s="26">
        <v>1</v>
      </c>
      <c r="G226" s="26"/>
      <c r="H226" s="52"/>
      <c r="I226" s="52"/>
      <c r="J226" s="52"/>
      <c r="K226" s="78"/>
      <c r="L226" s="77"/>
      <c r="M226" s="77"/>
      <c r="N226" s="77"/>
      <c r="O226" s="77"/>
      <c r="P226" s="77"/>
      <c r="Q226" s="77"/>
      <c r="R226" s="77"/>
      <c r="S226" s="46"/>
      <c r="T226" s="46"/>
      <c r="U226" s="79"/>
      <c r="V226" s="79"/>
      <c r="W226" s="36">
        <f t="shared" si="4"/>
        <v>0</v>
      </c>
      <c r="X226" s="65"/>
    </row>
    <row r="227" spans="2:24" ht="47.25">
      <c r="B227" s="23">
        <v>14</v>
      </c>
      <c r="C227" s="103" t="s">
        <v>186</v>
      </c>
      <c r="D227" s="180"/>
      <c r="E227" s="97" t="s">
        <v>27</v>
      </c>
      <c r="F227" s="26">
        <v>1</v>
      </c>
      <c r="G227" s="26"/>
      <c r="H227" s="52"/>
      <c r="I227" s="27"/>
      <c r="J227" s="52"/>
      <c r="K227" s="78"/>
      <c r="L227" s="27"/>
      <c r="M227" s="56"/>
      <c r="N227" s="57"/>
      <c r="O227" s="77"/>
      <c r="P227" s="77"/>
      <c r="Q227" s="77"/>
      <c r="R227" s="77"/>
      <c r="S227" s="46"/>
      <c r="T227" s="46"/>
      <c r="U227" s="79"/>
      <c r="V227" s="79"/>
      <c r="W227" s="36">
        <f t="shared" si="4"/>
        <v>0</v>
      </c>
      <c r="X227" s="65"/>
    </row>
    <row r="228" spans="2:24" ht="47.25">
      <c r="B228" s="23">
        <v>15</v>
      </c>
      <c r="C228" s="42" t="s">
        <v>187</v>
      </c>
      <c r="D228" s="173"/>
      <c r="E228" s="97" t="s">
        <v>27</v>
      </c>
      <c r="F228" s="26">
        <v>1</v>
      </c>
      <c r="G228" s="26"/>
      <c r="H228" s="27"/>
      <c r="I228" s="27"/>
      <c r="J228" s="52"/>
      <c r="K228" s="78"/>
      <c r="L228" s="27"/>
      <c r="M228" s="30"/>
      <c r="N228" s="30"/>
      <c r="O228" s="82"/>
      <c r="P228" s="77"/>
      <c r="Q228" s="77"/>
      <c r="R228" s="27"/>
      <c r="S228" s="82"/>
      <c r="T228" s="46"/>
      <c r="U228" s="30"/>
      <c r="V228" s="84"/>
      <c r="W228" s="36">
        <f t="shared" si="4"/>
        <v>0</v>
      </c>
      <c r="X228" s="65"/>
    </row>
    <row r="229" spans="2:24" ht="47.25">
      <c r="B229" s="23">
        <v>16</v>
      </c>
      <c r="C229" s="42" t="s">
        <v>803</v>
      </c>
      <c r="D229" s="173"/>
      <c r="E229" s="97" t="s">
        <v>27</v>
      </c>
      <c r="F229" s="26">
        <v>1</v>
      </c>
      <c r="G229" s="26"/>
      <c r="H229" s="52"/>
      <c r="I229" s="52"/>
      <c r="J229" s="52"/>
      <c r="K229" s="78"/>
      <c r="L229" s="27"/>
      <c r="M229" s="30"/>
      <c r="N229" s="30"/>
      <c r="O229" s="77"/>
      <c r="P229" s="77"/>
      <c r="Q229" s="77"/>
      <c r="R229" s="77"/>
      <c r="S229" s="46"/>
      <c r="T229" s="46"/>
      <c r="U229" s="79"/>
      <c r="V229" s="79"/>
      <c r="W229" s="36">
        <f t="shared" si="4"/>
        <v>0</v>
      </c>
      <c r="X229" s="65"/>
    </row>
    <row r="230" spans="2:24" ht="47.25">
      <c r="B230" s="23">
        <v>17</v>
      </c>
      <c r="C230" s="103" t="s">
        <v>804</v>
      </c>
      <c r="D230" s="180"/>
      <c r="E230" s="97" t="s">
        <v>27</v>
      </c>
      <c r="F230" s="26">
        <v>1</v>
      </c>
      <c r="G230" s="26"/>
      <c r="H230" s="52"/>
      <c r="I230" s="52"/>
      <c r="J230" s="52"/>
      <c r="K230" s="82"/>
      <c r="L230" s="77"/>
      <c r="M230" s="30"/>
      <c r="N230" s="84"/>
      <c r="O230" s="77"/>
      <c r="P230" s="77"/>
      <c r="Q230" s="27"/>
      <c r="R230" s="77"/>
      <c r="S230" s="46"/>
      <c r="T230" s="46"/>
      <c r="U230" s="30"/>
      <c r="V230" s="30"/>
      <c r="W230" s="36">
        <f t="shared" si="4"/>
        <v>0</v>
      </c>
      <c r="X230" s="65"/>
    </row>
    <row r="231" spans="2:24" ht="47.25">
      <c r="B231" s="23">
        <v>18</v>
      </c>
      <c r="C231" s="42" t="s">
        <v>805</v>
      </c>
      <c r="D231" s="173"/>
      <c r="E231" s="97" t="s">
        <v>22</v>
      </c>
      <c r="F231" s="26">
        <v>1</v>
      </c>
      <c r="G231" s="26"/>
      <c r="H231" s="52"/>
      <c r="I231" s="52"/>
      <c r="J231" s="52"/>
      <c r="K231" s="78"/>
      <c r="L231" s="77"/>
      <c r="M231" s="77"/>
      <c r="N231" s="77"/>
      <c r="O231" s="77"/>
      <c r="P231" s="77"/>
      <c r="Q231" s="77"/>
      <c r="R231" s="77"/>
      <c r="S231" s="46"/>
      <c r="T231" s="46"/>
      <c r="U231" s="79"/>
      <c r="V231" s="79"/>
      <c r="W231" s="36">
        <f t="shared" si="4"/>
        <v>0</v>
      </c>
      <c r="X231" s="65"/>
    </row>
    <row r="232" spans="2:24" ht="47.25">
      <c r="B232" s="23">
        <v>19</v>
      </c>
      <c r="C232" s="42" t="s">
        <v>191</v>
      </c>
      <c r="D232" s="173"/>
      <c r="E232" s="97" t="s">
        <v>27</v>
      </c>
      <c r="F232" s="26">
        <v>1</v>
      </c>
      <c r="G232" s="26"/>
      <c r="H232" s="52"/>
      <c r="I232" s="52"/>
      <c r="J232" s="52"/>
      <c r="K232" s="78"/>
      <c r="L232" s="77"/>
      <c r="M232" s="77"/>
      <c r="N232" s="77"/>
      <c r="O232" s="77"/>
      <c r="P232" s="77"/>
      <c r="Q232" s="77"/>
      <c r="R232" s="77"/>
      <c r="S232" s="46"/>
      <c r="T232" s="46"/>
      <c r="U232" s="79"/>
      <c r="V232" s="79"/>
      <c r="W232" s="36">
        <f t="shared" si="4"/>
        <v>0</v>
      </c>
      <c r="X232" s="65"/>
    </row>
    <row r="233" spans="2:24" ht="47.25">
      <c r="B233" s="23">
        <v>20</v>
      </c>
      <c r="C233" s="45" t="s">
        <v>192</v>
      </c>
      <c r="D233" s="176"/>
      <c r="E233" s="97" t="s">
        <v>22</v>
      </c>
      <c r="F233" s="26">
        <v>1</v>
      </c>
      <c r="G233" s="26"/>
      <c r="H233" s="52"/>
      <c r="I233" s="27"/>
      <c r="J233" s="52"/>
      <c r="K233" s="76"/>
      <c r="L233" s="77"/>
      <c r="M233" s="32"/>
      <c r="N233" s="32"/>
      <c r="O233" s="77"/>
      <c r="P233" s="77"/>
      <c r="Q233" s="76"/>
      <c r="R233" s="77"/>
      <c r="S233" s="76"/>
      <c r="T233" s="46"/>
      <c r="U233" s="30"/>
      <c r="V233" s="84"/>
      <c r="W233" s="36">
        <f t="shared" si="4"/>
        <v>0</v>
      </c>
      <c r="X233" s="65"/>
    </row>
    <row r="234" spans="2:24" ht="47.25">
      <c r="B234" s="23">
        <v>21</v>
      </c>
      <c r="C234" s="42" t="s">
        <v>806</v>
      </c>
      <c r="D234" s="173" t="s">
        <v>431</v>
      </c>
      <c r="E234" s="99" t="s">
        <v>22</v>
      </c>
      <c r="F234" s="26">
        <v>1</v>
      </c>
      <c r="G234" s="26"/>
      <c r="H234" s="31">
        <v>3</v>
      </c>
      <c r="I234" s="77"/>
      <c r="J234" s="27"/>
      <c r="K234" s="77"/>
      <c r="L234" s="27"/>
      <c r="M234" s="32" t="s">
        <v>194</v>
      </c>
      <c r="N234" s="32" t="s">
        <v>24</v>
      </c>
      <c r="O234" s="27"/>
      <c r="P234" s="77"/>
      <c r="Q234" s="27"/>
      <c r="R234" s="77"/>
      <c r="S234" s="27"/>
      <c r="T234" s="46"/>
      <c r="U234" s="32"/>
      <c r="V234" s="32"/>
      <c r="W234" s="36">
        <f t="shared" si="4"/>
        <v>1</v>
      </c>
      <c r="X234" s="65"/>
    </row>
    <row r="235" spans="2:24" ht="47.25">
      <c r="B235" s="23">
        <v>22</v>
      </c>
      <c r="C235" s="42" t="s">
        <v>195</v>
      </c>
      <c r="D235" s="173"/>
      <c r="E235" s="97" t="s">
        <v>46</v>
      </c>
      <c r="F235" s="26">
        <v>1</v>
      </c>
      <c r="G235" s="26"/>
      <c r="H235" s="52"/>
      <c r="I235" s="52"/>
      <c r="J235" s="52"/>
      <c r="K235" s="78"/>
      <c r="L235" s="77"/>
      <c r="M235" s="77"/>
      <c r="N235" s="77"/>
      <c r="O235" s="77"/>
      <c r="P235" s="77"/>
      <c r="Q235" s="77"/>
      <c r="R235" s="77"/>
      <c r="S235" s="46"/>
      <c r="T235" s="46"/>
      <c r="U235" s="79"/>
      <c r="V235" s="79"/>
      <c r="W235" s="36">
        <f t="shared" si="4"/>
        <v>0</v>
      </c>
      <c r="X235" s="65"/>
    </row>
    <row r="236" spans="2:24" ht="47.25">
      <c r="B236" s="23">
        <v>23</v>
      </c>
      <c r="C236" s="42" t="s">
        <v>196</v>
      </c>
      <c r="D236" s="173"/>
      <c r="E236" s="97" t="s">
        <v>46</v>
      </c>
      <c r="F236" s="26">
        <v>1</v>
      </c>
      <c r="G236" s="26"/>
      <c r="H236" s="52"/>
      <c r="I236" s="52"/>
      <c r="J236" s="52"/>
      <c r="K236" s="78"/>
      <c r="L236" s="27"/>
      <c r="M236" s="56"/>
      <c r="N236" s="57"/>
      <c r="O236" s="77"/>
      <c r="P236" s="77"/>
      <c r="Q236" s="77"/>
      <c r="R236" s="77"/>
      <c r="S236" s="46"/>
      <c r="T236" s="46"/>
      <c r="U236" s="79"/>
      <c r="V236" s="79"/>
      <c r="W236" s="36">
        <f t="shared" si="4"/>
        <v>0</v>
      </c>
      <c r="X236" s="65"/>
    </row>
    <row r="237" spans="2:24" ht="47.25">
      <c r="B237" s="23">
        <v>24</v>
      </c>
      <c r="C237" s="42" t="s">
        <v>197</v>
      </c>
      <c r="D237" s="173"/>
      <c r="E237" s="97" t="s">
        <v>46</v>
      </c>
      <c r="F237" s="26">
        <v>1</v>
      </c>
      <c r="G237" s="26"/>
      <c r="H237" s="52"/>
      <c r="I237" s="52"/>
      <c r="J237" s="52"/>
      <c r="K237" s="78"/>
      <c r="L237" s="76"/>
      <c r="M237" s="30"/>
      <c r="N237" s="84"/>
      <c r="O237" s="77"/>
      <c r="P237" s="77"/>
      <c r="Q237" s="76"/>
      <c r="R237" s="77"/>
      <c r="S237" s="46"/>
      <c r="T237" s="46"/>
      <c r="U237" s="30"/>
      <c r="V237" s="84"/>
      <c r="W237" s="36">
        <f t="shared" si="4"/>
        <v>0</v>
      </c>
      <c r="X237" s="65"/>
    </row>
    <row r="238" spans="2:24" ht="47.25">
      <c r="B238" s="23">
        <v>25</v>
      </c>
      <c r="C238" s="100" t="s">
        <v>198</v>
      </c>
      <c r="D238" s="175"/>
      <c r="E238" s="97" t="s">
        <v>22</v>
      </c>
      <c r="F238" s="26">
        <v>1</v>
      </c>
      <c r="G238" s="26"/>
      <c r="H238" s="52"/>
      <c r="I238" s="52"/>
      <c r="J238" s="52"/>
      <c r="K238" s="78"/>
      <c r="L238" s="77"/>
      <c r="M238" s="77"/>
      <c r="N238" s="77"/>
      <c r="O238" s="77"/>
      <c r="P238" s="27"/>
      <c r="Q238" s="27"/>
      <c r="R238" s="27"/>
      <c r="S238" s="46"/>
      <c r="T238" s="46"/>
      <c r="U238" s="79"/>
      <c r="V238" s="79"/>
      <c r="W238" s="36">
        <f t="shared" si="4"/>
        <v>0</v>
      </c>
      <c r="X238" s="65"/>
    </row>
    <row r="239" spans="2:24" ht="47.25">
      <c r="B239" s="23">
        <v>26</v>
      </c>
      <c r="C239" s="42" t="s">
        <v>199</v>
      </c>
      <c r="D239" s="173"/>
      <c r="E239" s="97" t="s">
        <v>22</v>
      </c>
      <c r="F239" s="26">
        <v>1</v>
      </c>
      <c r="G239" s="26"/>
      <c r="H239" s="52"/>
      <c r="I239" s="27"/>
      <c r="J239" s="52"/>
      <c r="K239" s="82"/>
      <c r="L239" s="77"/>
      <c r="M239" s="30"/>
      <c r="N239" s="30"/>
      <c r="O239" s="77"/>
      <c r="P239" s="77"/>
      <c r="Q239" s="77"/>
      <c r="R239" s="27"/>
      <c r="S239" s="46"/>
      <c r="T239" s="46"/>
      <c r="U239" s="79"/>
      <c r="V239" s="79"/>
      <c r="W239" s="36">
        <f t="shared" si="4"/>
        <v>0</v>
      </c>
      <c r="X239" s="65"/>
    </row>
    <row r="240" spans="2:24" ht="47.25">
      <c r="B240" s="23">
        <v>27</v>
      </c>
      <c r="C240" s="42" t="s">
        <v>200</v>
      </c>
      <c r="D240" s="173"/>
      <c r="E240" s="97" t="s">
        <v>736</v>
      </c>
      <c r="F240" s="26">
        <v>1</v>
      </c>
      <c r="G240" s="26"/>
      <c r="H240" s="52"/>
      <c r="I240" s="52"/>
      <c r="J240" s="52"/>
      <c r="K240" s="78"/>
      <c r="L240" s="76"/>
      <c r="M240" s="30"/>
      <c r="N240" s="84"/>
      <c r="O240" s="77"/>
      <c r="P240" s="77"/>
      <c r="Q240" s="77"/>
      <c r="R240" s="77"/>
      <c r="S240" s="76"/>
      <c r="T240" s="46"/>
      <c r="U240" s="79"/>
      <c r="V240" s="79"/>
      <c r="W240" s="36">
        <f t="shared" si="4"/>
        <v>0</v>
      </c>
      <c r="X240" s="65"/>
    </row>
    <row r="241" spans="2:24" ht="47.25">
      <c r="B241" s="23">
        <v>28</v>
      </c>
      <c r="C241" s="42" t="s">
        <v>807</v>
      </c>
      <c r="D241" s="173"/>
      <c r="E241" s="98" t="s">
        <v>162</v>
      </c>
      <c r="F241" s="26">
        <v>1</v>
      </c>
      <c r="G241" s="26"/>
      <c r="H241" s="52"/>
      <c r="I241" s="52"/>
      <c r="J241" s="52"/>
      <c r="K241" s="78"/>
      <c r="L241" s="77"/>
      <c r="M241" s="77"/>
      <c r="N241" s="77"/>
      <c r="O241" s="77"/>
      <c r="P241" s="77"/>
      <c r="Q241" s="77"/>
      <c r="R241" s="77"/>
      <c r="S241" s="46"/>
      <c r="T241" s="46"/>
      <c r="U241" s="79"/>
      <c r="V241" s="79"/>
      <c r="W241" s="36">
        <f t="shared" si="4"/>
        <v>0</v>
      </c>
      <c r="X241" s="65"/>
    </row>
    <row r="242" spans="2:24" ht="47.25">
      <c r="B242" s="23">
        <v>29</v>
      </c>
      <c r="C242" s="42">
        <v>51101083</v>
      </c>
      <c r="D242" s="173"/>
      <c r="E242" s="98" t="s">
        <v>162</v>
      </c>
      <c r="F242" s="26">
        <v>1</v>
      </c>
      <c r="G242" s="26"/>
      <c r="H242" s="52"/>
      <c r="I242" s="52"/>
      <c r="J242" s="52"/>
      <c r="K242" s="78"/>
      <c r="L242" s="77"/>
      <c r="M242" s="77"/>
      <c r="N242" s="77"/>
      <c r="O242" s="77"/>
      <c r="P242" s="77"/>
      <c r="Q242" s="77"/>
      <c r="R242" s="77"/>
      <c r="S242" s="46"/>
      <c r="T242" s="46"/>
      <c r="U242" s="79"/>
      <c r="V242" s="79"/>
      <c r="W242" s="36">
        <f t="shared" si="4"/>
        <v>0</v>
      </c>
      <c r="X242" s="65"/>
    </row>
    <row r="243" spans="2:24" ht="47.25">
      <c r="B243" s="23">
        <v>30</v>
      </c>
      <c r="C243" s="42" t="s">
        <v>202</v>
      </c>
      <c r="D243" s="173"/>
      <c r="E243" s="97" t="s">
        <v>736</v>
      </c>
      <c r="F243" s="26">
        <v>1</v>
      </c>
      <c r="G243" s="26"/>
      <c r="H243" s="52"/>
      <c r="I243" s="52"/>
      <c r="J243" s="52"/>
      <c r="K243" s="78"/>
      <c r="L243" s="27"/>
      <c r="M243" s="30"/>
      <c r="N243" s="30"/>
      <c r="O243" s="77"/>
      <c r="P243" s="77"/>
      <c r="Q243" s="77"/>
      <c r="R243" s="77"/>
      <c r="S243" s="46"/>
      <c r="T243" s="46"/>
      <c r="U243" s="91"/>
      <c r="V243" s="91"/>
      <c r="W243" s="36">
        <f t="shared" si="4"/>
        <v>0</v>
      </c>
      <c r="X243" s="65"/>
    </row>
    <row r="244" spans="2:24" ht="47.25">
      <c r="B244" s="23">
        <v>31</v>
      </c>
      <c r="C244" s="42" t="s">
        <v>808</v>
      </c>
      <c r="D244" s="173"/>
      <c r="E244" s="97" t="s">
        <v>725</v>
      </c>
      <c r="F244" s="26">
        <v>1</v>
      </c>
      <c r="G244" s="26"/>
      <c r="H244" s="52"/>
      <c r="I244" s="52"/>
      <c r="J244" s="52"/>
      <c r="K244" s="78"/>
      <c r="L244" s="77"/>
      <c r="M244" s="101"/>
      <c r="N244" s="77"/>
      <c r="O244" s="77"/>
      <c r="P244" s="52"/>
      <c r="Q244" s="77"/>
      <c r="R244" s="77"/>
      <c r="S244" s="46"/>
      <c r="T244" s="46"/>
      <c r="U244" s="79"/>
      <c r="V244" s="79"/>
      <c r="W244" s="36">
        <f t="shared" si="4"/>
        <v>0</v>
      </c>
      <c r="X244" s="65"/>
    </row>
    <row r="245" spans="2:24" ht="47.25">
      <c r="B245" s="23">
        <v>32</v>
      </c>
      <c r="C245" s="42" t="s">
        <v>809</v>
      </c>
      <c r="D245" s="173"/>
      <c r="E245" s="97" t="s">
        <v>725</v>
      </c>
      <c r="F245" s="26">
        <v>1</v>
      </c>
      <c r="G245" s="26"/>
      <c r="H245" s="52"/>
      <c r="I245" s="52"/>
      <c r="J245" s="52"/>
      <c r="K245" s="78"/>
      <c r="L245" s="77"/>
      <c r="M245" s="77"/>
      <c r="N245" s="77"/>
      <c r="O245" s="77"/>
      <c r="P245" s="52"/>
      <c r="Q245" s="77"/>
      <c r="R245" s="77"/>
      <c r="S245" s="46"/>
      <c r="T245" s="46"/>
      <c r="U245" s="79"/>
      <c r="V245" s="79"/>
      <c r="W245" s="36">
        <f t="shared" si="4"/>
        <v>0</v>
      </c>
      <c r="X245" s="65"/>
    </row>
    <row r="246" spans="2:24" ht="47.25">
      <c r="B246" s="23">
        <v>33</v>
      </c>
      <c r="C246" s="48" t="s">
        <v>204</v>
      </c>
      <c r="D246" s="181"/>
      <c r="E246" s="97" t="s">
        <v>736</v>
      </c>
      <c r="F246" s="26">
        <v>1</v>
      </c>
      <c r="G246" s="26"/>
      <c r="H246" s="27"/>
      <c r="I246" s="52"/>
      <c r="J246" s="52"/>
      <c r="K246" s="78"/>
      <c r="L246" s="77"/>
      <c r="M246" s="30"/>
      <c r="N246" s="30"/>
      <c r="O246" s="77"/>
      <c r="P246" s="77"/>
      <c r="Q246" s="77"/>
      <c r="R246" s="77"/>
      <c r="S246" s="46"/>
      <c r="T246" s="46"/>
      <c r="U246" s="79"/>
      <c r="V246" s="79"/>
      <c r="W246" s="36">
        <f t="shared" si="4"/>
        <v>0</v>
      </c>
      <c r="X246" s="65"/>
    </row>
    <row r="247" spans="2:24" ht="47.25">
      <c r="B247" s="23">
        <v>34</v>
      </c>
      <c r="C247" s="48" t="s">
        <v>810</v>
      </c>
      <c r="D247" s="181"/>
      <c r="E247" s="97" t="s">
        <v>736</v>
      </c>
      <c r="F247" s="26">
        <v>1</v>
      </c>
      <c r="G247" s="26"/>
      <c r="H247" s="82"/>
      <c r="I247" s="52"/>
      <c r="J247" s="52"/>
      <c r="K247" s="78"/>
      <c r="L247" s="77"/>
      <c r="M247" s="30"/>
      <c r="N247" s="84"/>
      <c r="O247" s="77"/>
      <c r="P247" s="27"/>
      <c r="Q247" s="77"/>
      <c r="R247" s="27"/>
      <c r="S247" s="46"/>
      <c r="T247" s="46"/>
      <c r="U247" s="56"/>
      <c r="V247" s="57"/>
      <c r="W247" s="36">
        <f t="shared" si="4"/>
        <v>0</v>
      </c>
      <c r="X247" s="65"/>
    </row>
    <row r="248" spans="2:24" ht="47.25">
      <c r="B248" s="23">
        <v>35</v>
      </c>
      <c r="C248" s="42" t="s">
        <v>206</v>
      </c>
      <c r="D248" s="173"/>
      <c r="E248" s="97" t="s">
        <v>736</v>
      </c>
      <c r="F248" s="26">
        <v>1</v>
      </c>
      <c r="G248" s="26"/>
      <c r="H248" s="52"/>
      <c r="I248" s="52"/>
      <c r="J248" s="52"/>
      <c r="K248" s="78"/>
      <c r="L248" s="77"/>
      <c r="M248" s="77"/>
      <c r="N248" s="77"/>
      <c r="O248" s="77"/>
      <c r="P248" s="77"/>
      <c r="Q248" s="77"/>
      <c r="R248" s="77"/>
      <c r="S248" s="46"/>
      <c r="T248" s="46"/>
      <c r="U248" s="79"/>
      <c r="V248" s="79"/>
      <c r="W248" s="36">
        <f t="shared" si="4"/>
        <v>0</v>
      </c>
      <c r="X248" s="65"/>
    </row>
    <row r="249" spans="2:24" ht="47.25">
      <c r="B249" s="23">
        <v>36</v>
      </c>
      <c r="C249" s="42" t="s">
        <v>811</v>
      </c>
      <c r="D249" s="173"/>
      <c r="E249" s="97" t="s">
        <v>736</v>
      </c>
      <c r="F249" s="26">
        <v>1</v>
      </c>
      <c r="G249" s="26"/>
      <c r="H249" s="52"/>
      <c r="I249" s="52"/>
      <c r="J249" s="52"/>
      <c r="K249" s="78"/>
      <c r="L249" s="76"/>
      <c r="M249" s="30"/>
      <c r="N249" s="84"/>
      <c r="O249" s="77"/>
      <c r="P249" s="77"/>
      <c r="Q249" s="77"/>
      <c r="R249" s="77"/>
      <c r="S249" s="46"/>
      <c r="T249" s="46"/>
      <c r="U249" s="79"/>
      <c r="V249" s="79"/>
      <c r="W249" s="36">
        <f t="shared" si="4"/>
        <v>0</v>
      </c>
      <c r="X249" s="65"/>
    </row>
    <row r="250" spans="2:24" ht="47.25">
      <c r="B250" s="23">
        <v>37</v>
      </c>
      <c r="C250" s="48" t="s">
        <v>207</v>
      </c>
      <c r="D250" s="181"/>
      <c r="E250" s="97" t="s">
        <v>736</v>
      </c>
      <c r="F250" s="26"/>
      <c r="G250" s="26"/>
      <c r="H250" s="52"/>
      <c r="I250" s="52"/>
      <c r="J250" s="52"/>
      <c r="K250" s="78"/>
      <c r="L250" s="77"/>
      <c r="M250" s="77"/>
      <c r="N250" s="77"/>
      <c r="O250" s="77"/>
      <c r="P250" s="77"/>
      <c r="Q250" s="77"/>
      <c r="R250" s="77"/>
      <c r="S250" s="46"/>
      <c r="T250" s="46"/>
      <c r="U250" s="79"/>
      <c r="V250" s="79"/>
      <c r="W250" s="36">
        <f t="shared" si="4"/>
        <v>0</v>
      </c>
      <c r="X250" s="65"/>
    </row>
    <row r="251" spans="2:24" ht="47.25">
      <c r="B251" s="23">
        <v>38</v>
      </c>
      <c r="C251" s="48" t="s">
        <v>208</v>
      </c>
      <c r="D251" s="48"/>
      <c r="E251" s="25" t="s">
        <v>725</v>
      </c>
      <c r="F251" s="26"/>
      <c r="G251" s="26"/>
      <c r="H251" s="52"/>
      <c r="I251" s="52"/>
      <c r="J251" s="52"/>
      <c r="K251" s="78"/>
      <c r="L251" s="77"/>
      <c r="M251" s="77"/>
      <c r="N251" s="77"/>
      <c r="O251" s="77"/>
      <c r="P251" s="77"/>
      <c r="Q251" s="77"/>
      <c r="R251" s="77"/>
      <c r="S251" s="46"/>
      <c r="T251" s="46"/>
      <c r="U251" s="79"/>
      <c r="V251" s="79"/>
      <c r="W251" s="36">
        <f t="shared" si="4"/>
        <v>0</v>
      </c>
      <c r="X251" s="65"/>
    </row>
    <row r="252" spans="2:24" ht="47.25">
      <c r="B252" s="23">
        <v>39</v>
      </c>
      <c r="C252" s="58"/>
      <c r="D252" s="58"/>
      <c r="E252" s="26"/>
      <c r="F252" s="26"/>
      <c r="G252" s="26"/>
      <c r="H252" s="52"/>
      <c r="I252" s="52"/>
      <c r="J252" s="52"/>
      <c r="K252" s="78"/>
      <c r="L252" s="77"/>
      <c r="M252" s="77"/>
      <c r="N252" s="77"/>
      <c r="O252" s="77"/>
      <c r="P252" s="77"/>
      <c r="Q252" s="77"/>
      <c r="R252" s="77"/>
      <c r="S252" s="46"/>
      <c r="T252" s="46"/>
      <c r="U252" s="79"/>
      <c r="V252" s="79"/>
      <c r="W252" s="36">
        <f t="shared" si="4"/>
        <v>0</v>
      </c>
      <c r="X252" s="65"/>
    </row>
    <row r="253" spans="2:24" ht="47.25">
      <c r="B253" s="23">
        <v>40</v>
      </c>
      <c r="C253" s="58"/>
      <c r="D253" s="58"/>
      <c r="E253" s="26"/>
      <c r="F253" s="26"/>
      <c r="G253" s="26"/>
      <c r="H253" s="52"/>
      <c r="I253" s="52"/>
      <c r="J253" s="52"/>
      <c r="K253" s="78"/>
      <c r="L253" s="77"/>
      <c r="M253" s="77"/>
      <c r="N253" s="77"/>
      <c r="O253" s="77"/>
      <c r="P253" s="77"/>
      <c r="Q253" s="77"/>
      <c r="R253" s="77"/>
      <c r="S253" s="46"/>
      <c r="T253" s="46"/>
      <c r="U253" s="79"/>
      <c r="V253" s="79"/>
      <c r="W253" s="36">
        <f t="shared" si="4"/>
        <v>0</v>
      </c>
      <c r="X253" s="65"/>
    </row>
    <row r="254" spans="2:24" ht="47.25">
      <c r="B254" s="23">
        <v>41</v>
      </c>
      <c r="C254" s="93"/>
      <c r="D254" s="93"/>
      <c r="E254" s="26"/>
      <c r="F254" s="26"/>
      <c r="G254" s="26"/>
      <c r="H254" s="52"/>
      <c r="I254" s="52"/>
      <c r="J254" s="52"/>
      <c r="K254" s="78"/>
      <c r="L254" s="77"/>
      <c r="M254" s="77"/>
      <c r="N254" s="77"/>
      <c r="O254" s="77"/>
      <c r="P254" s="77"/>
      <c r="Q254" s="77"/>
      <c r="R254" s="77"/>
      <c r="S254" s="46"/>
      <c r="T254" s="46"/>
      <c r="U254" s="94"/>
      <c r="V254" s="94"/>
      <c r="W254" s="36">
        <f t="shared" si="4"/>
        <v>0</v>
      </c>
      <c r="X254" s="65"/>
    </row>
    <row r="255" spans="2:24" ht="47.25">
      <c r="B255" s="23">
        <v>42</v>
      </c>
      <c r="C255" s="93"/>
      <c r="D255" s="93"/>
      <c r="E255" s="26"/>
      <c r="F255" s="26"/>
      <c r="G255" s="26"/>
      <c r="H255" s="36"/>
      <c r="I255" s="36"/>
      <c r="J255" s="36"/>
      <c r="K255" s="86"/>
      <c r="L255" s="85"/>
      <c r="M255" s="85"/>
      <c r="N255" s="85"/>
      <c r="O255" s="85"/>
      <c r="P255" s="85"/>
      <c r="Q255" s="85"/>
      <c r="R255" s="85"/>
      <c r="S255" s="25"/>
      <c r="T255" s="25"/>
      <c r="U255" s="95"/>
      <c r="V255" s="95"/>
      <c r="W255" s="36">
        <f t="shared" si="4"/>
        <v>0</v>
      </c>
      <c r="X255" s="65"/>
    </row>
    <row r="256" spans="2:24" ht="47.25">
      <c r="B256" s="59" t="s">
        <v>748</v>
      </c>
      <c r="C256" s="93"/>
      <c r="D256" s="93"/>
      <c r="E256" s="26"/>
      <c r="F256" s="26"/>
      <c r="G256" s="26"/>
      <c r="H256" s="36">
        <f>COUNT(H214:H255)</f>
        <v>1</v>
      </c>
      <c r="I256" s="36">
        <f>COUNT(I214:I255)</f>
        <v>0</v>
      </c>
      <c r="J256" s="36">
        <f>COUNT(J214:J255)</f>
        <v>1</v>
      </c>
      <c r="K256" s="36">
        <f>COUNT(K214:K255)</f>
        <v>0</v>
      </c>
      <c r="L256" s="36">
        <f>COUNT(L214:L255)</f>
        <v>0</v>
      </c>
      <c r="M256" s="85"/>
      <c r="N256" s="85"/>
      <c r="O256" s="86">
        <f>COUNT(O214:O255)</f>
        <v>0</v>
      </c>
      <c r="P256" s="86">
        <f>COUNT(P214:P255)</f>
        <v>0</v>
      </c>
      <c r="Q256" s="86">
        <f>COUNT(Q214:Q255)</f>
        <v>0</v>
      </c>
      <c r="R256" s="86">
        <f>COUNT(R214:R255)</f>
        <v>0</v>
      </c>
      <c r="S256" s="86">
        <f>COUNT(S214:S255)</f>
        <v>0</v>
      </c>
      <c r="T256" s="86"/>
      <c r="U256" s="95"/>
      <c r="V256" s="95"/>
      <c r="W256" s="36">
        <f xml:space="preserve"> SUM(H256+I256+J256+K256+L256+O256+P256+Q256+R256+S256)</f>
        <v>2</v>
      </c>
      <c r="X256" s="65"/>
    </row>
    <row r="258" spans="2:29" ht="54.95" customHeight="1">
      <c r="B258" s="230" t="s">
        <v>209</v>
      </c>
      <c r="C258" s="230"/>
      <c r="D258" s="230"/>
      <c r="E258" s="230"/>
      <c r="F258" s="1"/>
      <c r="G258" s="1"/>
      <c r="H258" s="63"/>
      <c r="I258" s="63"/>
      <c r="J258" s="63"/>
      <c r="K258" s="64"/>
      <c r="L258" s="65"/>
      <c r="M258" s="65"/>
      <c r="N258" s="65"/>
      <c r="O258" s="65"/>
      <c r="P258" s="65"/>
      <c r="Q258" s="65"/>
      <c r="R258" s="65"/>
      <c r="S258" s="65"/>
      <c r="T258" s="66"/>
      <c r="U258" s="66"/>
      <c r="V258" s="66"/>
      <c r="W258" s="34"/>
      <c r="X258" s="34"/>
    </row>
    <row r="259" spans="2:29" ht="54.95" customHeight="1">
      <c r="B259" s="230"/>
      <c r="C259" s="230"/>
      <c r="D259" s="230"/>
      <c r="E259" s="230"/>
      <c r="F259" s="1"/>
      <c r="G259" s="1"/>
      <c r="L259" s="104" t="s">
        <v>1</v>
      </c>
      <c r="M259" s="104"/>
      <c r="N259" s="104"/>
      <c r="O259" s="104"/>
      <c r="P259" s="104"/>
      <c r="Q259" s="104"/>
      <c r="R259" s="104"/>
    </row>
    <row r="260" spans="2:29" ht="54.95" customHeight="1">
      <c r="B260" s="230"/>
      <c r="C260" s="230"/>
      <c r="D260" s="230"/>
      <c r="E260" s="230"/>
      <c r="F260" s="1"/>
      <c r="G260" s="1"/>
      <c r="K260" s="268" t="s">
        <v>2</v>
      </c>
      <c r="L260" s="268"/>
      <c r="M260" s="268"/>
      <c r="N260" s="268"/>
      <c r="O260" s="268"/>
      <c r="P260" s="268"/>
      <c r="Q260" s="268"/>
      <c r="R260" s="233" t="s">
        <v>3</v>
      </c>
      <c r="S260" s="234"/>
      <c r="T260" s="234"/>
      <c r="U260" s="234"/>
      <c r="V260" s="234"/>
      <c r="W260" s="235"/>
    </row>
    <row r="261" spans="2:29" ht="54.95" customHeight="1">
      <c r="B261" s="230"/>
      <c r="C261" s="230"/>
      <c r="D261" s="230"/>
      <c r="E261" s="230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3"/>
      <c r="Q261" s="4"/>
      <c r="R261" s="239"/>
      <c r="S261" s="240"/>
      <c r="T261" s="239"/>
      <c r="U261" s="240"/>
      <c r="V261" s="269"/>
      <c r="W261" s="270"/>
      <c r="X261" s="11"/>
    </row>
    <row r="262" spans="2:29" ht="54.95" customHeight="1">
      <c r="B262" s="230"/>
      <c r="C262" s="230"/>
      <c r="D262" s="230"/>
      <c r="E262" s="230"/>
      <c r="F262" s="1"/>
      <c r="G262" s="1"/>
      <c r="H262" s="237" t="s">
        <v>696</v>
      </c>
      <c r="I262" s="237"/>
      <c r="J262" s="237" t="s">
        <v>697</v>
      </c>
      <c r="K262" s="237"/>
      <c r="L262" s="12"/>
      <c r="M262" s="68" t="s">
        <v>6</v>
      </c>
      <c r="N262" s="12"/>
      <c r="O262" s="12"/>
      <c r="P262" s="3"/>
      <c r="Q262" s="4"/>
      <c r="R262" s="241"/>
      <c r="S262" s="242"/>
      <c r="T262" s="241"/>
      <c r="U262" s="242"/>
      <c r="V262" s="271"/>
      <c r="W262" s="272"/>
    </row>
    <row r="263" spans="2:29" ht="54.95" customHeight="1">
      <c r="B263" s="230"/>
      <c r="C263" s="230"/>
      <c r="D263" s="230"/>
      <c r="E263" s="230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43" t="s">
        <v>7</v>
      </c>
      <c r="S263" s="244"/>
      <c r="T263" s="245" t="s">
        <v>8</v>
      </c>
      <c r="U263" s="245"/>
      <c r="V263" s="257" t="s">
        <v>101</v>
      </c>
      <c r="W263" s="257"/>
    </row>
    <row r="264" spans="2:29" ht="90" customHeight="1">
      <c r="B264" s="255" t="s">
        <v>10</v>
      </c>
      <c r="C264" s="238" t="s">
        <v>11</v>
      </c>
      <c r="D264" s="164"/>
      <c r="E264" s="248" t="s">
        <v>12</v>
      </c>
      <c r="F264" s="74"/>
      <c r="G264" s="74"/>
      <c r="H264" s="249" t="s">
        <v>698</v>
      </c>
      <c r="I264" s="250"/>
      <c r="J264" s="250"/>
      <c r="K264" s="250"/>
      <c r="L264" s="251"/>
      <c r="M264" s="246" t="s">
        <v>13</v>
      </c>
      <c r="N264" s="253" t="s">
        <v>14</v>
      </c>
      <c r="O264" s="249" t="s">
        <v>699</v>
      </c>
      <c r="P264" s="250"/>
      <c r="Q264" s="250"/>
      <c r="R264" s="250"/>
      <c r="S264" s="251"/>
      <c r="T264" s="246" t="s">
        <v>15</v>
      </c>
      <c r="U264" s="246" t="s">
        <v>13</v>
      </c>
      <c r="V264" s="253" t="s">
        <v>14</v>
      </c>
      <c r="W264" s="253" t="s">
        <v>701</v>
      </c>
      <c r="X264" s="19"/>
    </row>
    <row r="265" spans="2:29" ht="90" customHeight="1">
      <c r="B265" s="256"/>
      <c r="C265" s="238"/>
      <c r="D265" s="164"/>
      <c r="E265" s="248"/>
      <c r="F265" s="75"/>
      <c r="G265" s="75"/>
      <c r="H265" s="21" t="s">
        <v>1701</v>
      </c>
      <c r="I265" s="21" t="s">
        <v>1702</v>
      </c>
      <c r="J265" s="21" t="s">
        <v>1703</v>
      </c>
      <c r="K265" s="21" t="s">
        <v>1704</v>
      </c>
      <c r="L265" s="21" t="s">
        <v>1705</v>
      </c>
      <c r="M265" s="247"/>
      <c r="N265" s="254"/>
      <c r="O265" s="21" t="s">
        <v>1706</v>
      </c>
      <c r="P265" s="21" t="s">
        <v>1707</v>
      </c>
      <c r="Q265" s="21" t="s">
        <v>1708</v>
      </c>
      <c r="R265" s="21" t="s">
        <v>1709</v>
      </c>
      <c r="S265" s="21" t="s">
        <v>1710</v>
      </c>
      <c r="T265" s="247"/>
      <c r="U265" s="247"/>
      <c r="V265" s="254"/>
      <c r="W265" s="254"/>
      <c r="X265" s="22"/>
    </row>
    <row r="266" spans="2:29" ht="47.25">
      <c r="B266" s="23">
        <v>1</v>
      </c>
      <c r="C266" s="42" t="s">
        <v>812</v>
      </c>
      <c r="D266" s="173"/>
      <c r="E266" s="96" t="s">
        <v>736</v>
      </c>
      <c r="F266" s="26">
        <v>1</v>
      </c>
      <c r="G266" s="26"/>
      <c r="H266" s="82"/>
      <c r="I266" s="27"/>
      <c r="J266" s="52"/>
      <c r="K266" s="78"/>
      <c r="L266" s="77"/>
      <c r="M266" s="57"/>
      <c r="N266" s="57"/>
      <c r="O266" s="77"/>
      <c r="P266" s="27"/>
      <c r="Q266" s="27"/>
      <c r="R266" s="27"/>
      <c r="S266" s="77"/>
      <c r="T266" s="77"/>
      <c r="U266" s="79"/>
      <c r="V266" s="79"/>
      <c r="W266" s="36">
        <f>COUNTA(H266:L266,O266:S266)</f>
        <v>0</v>
      </c>
      <c r="X266" s="65"/>
      <c r="Y266" s="35" t="s">
        <v>25</v>
      </c>
      <c r="AA266" s="36">
        <f>COUNTIF(D266:D308,"1C")</f>
        <v>1</v>
      </c>
    </row>
    <row r="267" spans="2:29" ht="47.25">
      <c r="B267" s="23">
        <v>2</v>
      </c>
      <c r="C267" s="42" t="s">
        <v>813</v>
      </c>
      <c r="D267" s="173"/>
      <c r="E267" s="97" t="s">
        <v>725</v>
      </c>
      <c r="F267" s="26">
        <v>1</v>
      </c>
      <c r="G267" s="26"/>
      <c r="H267" s="27"/>
      <c r="I267" s="27"/>
      <c r="J267" s="38"/>
      <c r="K267" s="82"/>
      <c r="L267" s="27"/>
      <c r="M267" s="30"/>
      <c r="N267" s="84"/>
      <c r="O267" s="82"/>
      <c r="P267" s="27"/>
      <c r="Q267" s="27"/>
      <c r="R267" s="77"/>
      <c r="S267" s="46"/>
      <c r="T267" s="46"/>
      <c r="U267" s="30"/>
      <c r="V267" s="84"/>
      <c r="W267" s="36">
        <f t="shared" ref="W267:W307" si="5">COUNTA(H267:L267,O267:S267)</f>
        <v>0</v>
      </c>
      <c r="X267" s="65"/>
      <c r="Y267" s="41" t="s">
        <v>28</v>
      </c>
      <c r="AA267" s="36">
        <f>COUNTIF(D266:D308,"1B")</f>
        <v>2</v>
      </c>
    </row>
    <row r="268" spans="2:29" ht="47.25">
      <c r="B268" s="23">
        <v>3</v>
      </c>
      <c r="C268" s="42" t="s">
        <v>814</v>
      </c>
      <c r="D268" s="173"/>
      <c r="E268" s="97" t="s">
        <v>725</v>
      </c>
      <c r="F268" s="26">
        <v>1</v>
      </c>
      <c r="G268" s="26"/>
      <c r="H268" s="27"/>
      <c r="I268" s="27"/>
      <c r="J268" s="52"/>
      <c r="K268" s="78"/>
      <c r="L268" s="77"/>
      <c r="M268" s="56"/>
      <c r="N268" s="57"/>
      <c r="O268" s="77"/>
      <c r="P268" s="77"/>
      <c r="Q268" s="77"/>
      <c r="R268" s="77"/>
      <c r="S268" s="46"/>
      <c r="T268" s="46"/>
      <c r="U268" s="79"/>
      <c r="V268" s="79"/>
      <c r="W268" s="36">
        <f t="shared" si="5"/>
        <v>0</v>
      </c>
      <c r="X268" s="65"/>
      <c r="Y268" s="41" t="s">
        <v>30</v>
      </c>
      <c r="AA268" s="36">
        <f>COUNTIF(D266:D308,"1A")</f>
        <v>0</v>
      </c>
    </row>
    <row r="269" spans="2:29" ht="47.25">
      <c r="B269" s="23">
        <v>4</v>
      </c>
      <c r="C269" s="45" t="s">
        <v>815</v>
      </c>
      <c r="D269" s="176" t="s">
        <v>433</v>
      </c>
      <c r="E269" s="99" t="s">
        <v>27</v>
      </c>
      <c r="F269" s="26">
        <v>1</v>
      </c>
      <c r="G269" s="26"/>
      <c r="H269" s="52"/>
      <c r="I269" s="52"/>
      <c r="J269" s="52"/>
      <c r="K269" s="78"/>
      <c r="L269" s="31">
        <v>3</v>
      </c>
      <c r="M269" s="32" t="s">
        <v>33</v>
      </c>
      <c r="N269" s="32" t="s">
        <v>24</v>
      </c>
      <c r="O269" s="77"/>
      <c r="P269" s="77"/>
      <c r="Q269" s="77"/>
      <c r="R269" s="77"/>
      <c r="S269" s="27"/>
      <c r="T269" s="46"/>
      <c r="U269" s="79"/>
      <c r="V269" s="79"/>
      <c r="W269" s="36">
        <f t="shared" si="5"/>
        <v>1</v>
      </c>
      <c r="X269" s="65"/>
    </row>
    <row r="270" spans="2:29" ht="47.25">
      <c r="B270" s="23">
        <v>5</v>
      </c>
      <c r="C270" s="42" t="s">
        <v>212</v>
      </c>
      <c r="D270" s="173"/>
      <c r="E270" s="97" t="s">
        <v>736</v>
      </c>
      <c r="F270" s="26">
        <v>1</v>
      </c>
      <c r="G270" s="26"/>
      <c r="H270" s="52"/>
      <c r="I270" s="52"/>
      <c r="J270" s="52"/>
      <c r="K270" s="78"/>
      <c r="L270" s="77"/>
      <c r="M270" s="77"/>
      <c r="N270" s="77"/>
      <c r="O270" s="77"/>
      <c r="P270" s="77"/>
      <c r="Q270" s="77"/>
      <c r="R270" s="77"/>
      <c r="S270" s="46"/>
      <c r="T270" s="46"/>
      <c r="U270" s="79"/>
      <c r="V270" s="79"/>
      <c r="W270" s="36">
        <f t="shared" si="5"/>
        <v>0</v>
      </c>
      <c r="X270" s="65"/>
      <c r="AA270" s="35"/>
      <c r="AC270" s="36"/>
    </row>
    <row r="271" spans="2:29" ht="47.25">
      <c r="B271" s="23">
        <v>6</v>
      </c>
      <c r="C271" s="42" t="s">
        <v>816</v>
      </c>
      <c r="D271" s="173"/>
      <c r="E271" s="97" t="s">
        <v>736</v>
      </c>
      <c r="F271" s="26">
        <v>1</v>
      </c>
      <c r="G271" s="26"/>
      <c r="H271" s="52"/>
      <c r="I271" s="27"/>
      <c r="J271" s="52"/>
      <c r="K271" s="78"/>
      <c r="L271" s="77"/>
      <c r="M271" s="30"/>
      <c r="N271" s="30"/>
      <c r="O271" s="77"/>
      <c r="P271" s="77"/>
      <c r="Q271" s="77"/>
      <c r="R271" s="77"/>
      <c r="S271" s="46"/>
      <c r="T271" s="80"/>
      <c r="U271" s="81"/>
      <c r="V271" s="81"/>
      <c r="W271" s="36">
        <f t="shared" si="5"/>
        <v>0</v>
      </c>
      <c r="X271" s="65"/>
      <c r="AA271" s="41"/>
      <c r="AC271" s="36"/>
    </row>
    <row r="272" spans="2:29" ht="47.25">
      <c r="B272" s="23">
        <v>7</v>
      </c>
      <c r="C272" s="42" t="s">
        <v>817</v>
      </c>
      <c r="D272" s="173"/>
      <c r="E272" s="97" t="s">
        <v>27</v>
      </c>
      <c r="F272" s="26">
        <v>1</v>
      </c>
      <c r="G272" s="26"/>
      <c r="H272" s="52"/>
      <c r="I272" s="52"/>
      <c r="J272" s="52"/>
      <c r="K272" s="78"/>
      <c r="L272" s="77"/>
      <c r="M272" s="77"/>
      <c r="N272" s="77"/>
      <c r="O272" s="82"/>
      <c r="P272" s="82"/>
      <c r="Q272" s="82"/>
      <c r="R272" s="27"/>
      <c r="S272" s="82"/>
      <c r="T272" s="46"/>
      <c r="U272" s="30"/>
      <c r="V272" s="84"/>
      <c r="W272" s="36">
        <f t="shared" si="5"/>
        <v>0</v>
      </c>
      <c r="X272" s="65"/>
      <c r="AA272" s="41"/>
      <c r="AC272" s="36"/>
    </row>
    <row r="273" spans="2:24" ht="47.25">
      <c r="B273" s="23">
        <v>8</v>
      </c>
      <c r="C273" s="42" t="s">
        <v>215</v>
      </c>
      <c r="D273" s="173"/>
      <c r="E273" s="98" t="s">
        <v>144</v>
      </c>
      <c r="F273" s="26">
        <v>1</v>
      </c>
      <c r="G273" s="26"/>
      <c r="H273" s="52"/>
      <c r="I273" s="52"/>
      <c r="J273" s="52"/>
      <c r="K273" s="78"/>
      <c r="L273" s="77"/>
      <c r="M273" s="77"/>
      <c r="N273" s="77"/>
      <c r="O273" s="77"/>
      <c r="P273" s="77"/>
      <c r="Q273" s="27"/>
      <c r="R273" s="77"/>
      <c r="S273" s="46"/>
      <c r="T273" s="46"/>
      <c r="U273" s="30"/>
      <c r="V273" s="30"/>
      <c r="W273" s="36">
        <f t="shared" si="5"/>
        <v>0</v>
      </c>
      <c r="X273" s="65"/>
    </row>
    <row r="274" spans="2:24" ht="47.25">
      <c r="B274" s="23">
        <v>9</v>
      </c>
      <c r="C274" s="42" t="s">
        <v>818</v>
      </c>
      <c r="D274" s="173"/>
      <c r="E274" s="98" t="s">
        <v>144</v>
      </c>
      <c r="F274" s="26">
        <v>1</v>
      </c>
      <c r="G274" s="26"/>
      <c r="H274" s="52"/>
      <c r="I274" s="52"/>
      <c r="J274" s="52"/>
      <c r="K274" s="78"/>
      <c r="L274" s="77"/>
      <c r="M274" s="77"/>
      <c r="N274" s="77"/>
      <c r="O274" s="77"/>
      <c r="P274" s="77"/>
      <c r="Q274" s="77"/>
      <c r="R274" s="77"/>
      <c r="S274" s="46"/>
      <c r="T274" s="46"/>
      <c r="U274" s="79"/>
      <c r="V274" s="79"/>
      <c r="W274" s="36">
        <f t="shared" si="5"/>
        <v>0</v>
      </c>
      <c r="X274" s="65"/>
    </row>
    <row r="275" spans="2:24" ht="47.25">
      <c r="B275" s="23">
        <v>10</v>
      </c>
      <c r="C275" s="42" t="s">
        <v>819</v>
      </c>
      <c r="D275" s="173"/>
      <c r="E275" s="97" t="s">
        <v>27</v>
      </c>
      <c r="F275" s="26">
        <v>1</v>
      </c>
      <c r="G275" s="26"/>
      <c r="H275" s="52"/>
      <c r="I275" s="52"/>
      <c r="J275" s="52"/>
      <c r="K275" s="78"/>
      <c r="L275" s="27"/>
      <c r="M275" s="30"/>
      <c r="N275" s="30"/>
      <c r="O275" s="77"/>
      <c r="P275" s="77"/>
      <c r="Q275" s="77"/>
      <c r="R275" s="77"/>
      <c r="S275" s="46"/>
      <c r="T275" s="46"/>
      <c r="U275" s="79"/>
      <c r="V275" s="79"/>
      <c r="W275" s="36">
        <f t="shared" si="5"/>
        <v>0</v>
      </c>
      <c r="X275" s="65"/>
    </row>
    <row r="276" spans="2:24" ht="47.25">
      <c r="B276" s="23">
        <v>11</v>
      </c>
      <c r="C276" s="42" t="s">
        <v>820</v>
      </c>
      <c r="D276" s="173"/>
      <c r="E276" s="97" t="s">
        <v>27</v>
      </c>
      <c r="F276" s="26">
        <v>1</v>
      </c>
      <c r="G276" s="26"/>
      <c r="H276" s="27"/>
      <c r="I276" s="27"/>
      <c r="J276" s="52"/>
      <c r="K276" s="78"/>
      <c r="L276" s="77"/>
      <c r="M276" s="57"/>
      <c r="N276" s="57"/>
      <c r="O276" s="82"/>
      <c r="P276" s="77"/>
      <c r="Q276" s="77"/>
      <c r="R276" s="77"/>
      <c r="S276" s="46"/>
      <c r="T276" s="46"/>
      <c r="U276" s="30"/>
      <c r="V276" s="84"/>
      <c r="W276" s="36">
        <f t="shared" si="5"/>
        <v>0</v>
      </c>
      <c r="X276" s="65"/>
    </row>
    <row r="277" spans="2:24" ht="47.25">
      <c r="B277" s="23">
        <v>12</v>
      </c>
      <c r="C277" s="42" t="s">
        <v>218</v>
      </c>
      <c r="D277" s="173"/>
      <c r="E277" s="97" t="s">
        <v>27</v>
      </c>
      <c r="F277" s="26">
        <v>1</v>
      </c>
      <c r="G277" s="26"/>
      <c r="H277" s="52"/>
      <c r="I277" s="27"/>
      <c r="J277" s="52"/>
      <c r="K277" s="27"/>
      <c r="L277" s="77"/>
      <c r="M277" s="30"/>
      <c r="N277" s="84"/>
      <c r="O277" s="77"/>
      <c r="P277" s="77"/>
      <c r="Q277" s="77"/>
      <c r="R277" s="77"/>
      <c r="S277" s="82"/>
      <c r="T277" s="46"/>
      <c r="U277" s="79"/>
      <c r="V277" s="79"/>
      <c r="W277" s="36">
        <f t="shared" si="5"/>
        <v>0</v>
      </c>
      <c r="X277" s="65"/>
    </row>
    <row r="278" spans="2:24" ht="47.25">
      <c r="B278" s="23">
        <v>13</v>
      </c>
      <c r="C278" s="42" t="s">
        <v>821</v>
      </c>
      <c r="D278" s="173"/>
      <c r="E278" s="97" t="s">
        <v>27</v>
      </c>
      <c r="F278" s="26">
        <v>1</v>
      </c>
      <c r="G278" s="26"/>
      <c r="H278" s="52"/>
      <c r="I278" s="52"/>
      <c r="J278" s="82"/>
      <c r="K278" s="78"/>
      <c r="L278" s="27"/>
      <c r="M278" s="30"/>
      <c r="N278" s="30"/>
      <c r="O278" s="77"/>
      <c r="P278" s="77"/>
      <c r="Q278" s="77"/>
      <c r="R278" s="77"/>
      <c r="S278" s="46"/>
      <c r="T278" s="46"/>
      <c r="U278" s="79"/>
      <c r="V278" s="79"/>
      <c r="W278" s="36">
        <f t="shared" si="5"/>
        <v>0</v>
      </c>
      <c r="X278" s="65"/>
    </row>
    <row r="279" spans="2:24" ht="47.25">
      <c r="B279" s="23">
        <v>14</v>
      </c>
      <c r="C279" s="42" t="s">
        <v>822</v>
      </c>
      <c r="D279" s="173"/>
      <c r="E279" s="97" t="s">
        <v>27</v>
      </c>
      <c r="F279" s="26">
        <v>1</v>
      </c>
      <c r="G279" s="26"/>
      <c r="H279" s="52"/>
      <c r="I279" s="52"/>
      <c r="J279" s="52"/>
      <c r="K279" s="78"/>
      <c r="L279" s="77"/>
      <c r="M279" s="77"/>
      <c r="N279" s="77"/>
      <c r="O279" s="77"/>
      <c r="P279" s="77"/>
      <c r="Q279" s="77"/>
      <c r="R279" s="77"/>
      <c r="S279" s="82"/>
      <c r="T279" s="46"/>
      <c r="U279" s="79"/>
      <c r="V279" s="79"/>
      <c r="W279" s="36">
        <f t="shared" si="5"/>
        <v>0</v>
      </c>
      <c r="X279" s="65"/>
    </row>
    <row r="280" spans="2:24" ht="47.25">
      <c r="B280" s="23">
        <v>15</v>
      </c>
      <c r="C280" s="42" t="s">
        <v>823</v>
      </c>
      <c r="D280" s="173"/>
      <c r="E280" s="97" t="s">
        <v>27</v>
      </c>
      <c r="F280" s="26">
        <v>1</v>
      </c>
      <c r="G280" s="26"/>
      <c r="H280" s="52"/>
      <c r="I280" s="52"/>
      <c r="J280" s="52"/>
      <c r="K280" s="78"/>
      <c r="L280" s="77"/>
      <c r="M280" s="77"/>
      <c r="N280" s="77"/>
      <c r="O280" s="77"/>
      <c r="P280" s="77"/>
      <c r="Q280" s="77"/>
      <c r="R280" s="77"/>
      <c r="S280" s="46"/>
      <c r="T280" s="46"/>
      <c r="U280" s="79"/>
      <c r="V280" s="79"/>
      <c r="W280" s="36">
        <f t="shared" si="5"/>
        <v>0</v>
      </c>
      <c r="X280" s="65"/>
    </row>
    <row r="281" spans="2:24" ht="47.25">
      <c r="B281" s="23">
        <v>16</v>
      </c>
      <c r="C281" s="42" t="s">
        <v>222</v>
      </c>
      <c r="D281" s="173"/>
      <c r="E281" s="97" t="s">
        <v>725</v>
      </c>
      <c r="F281" s="26">
        <v>1</v>
      </c>
      <c r="G281" s="26"/>
      <c r="H281" s="52"/>
      <c r="I281" s="52"/>
      <c r="J281" s="52"/>
      <c r="K281" s="78"/>
      <c r="L281" s="77"/>
      <c r="M281" s="77"/>
      <c r="N281" s="77"/>
      <c r="O281" s="77"/>
      <c r="P281" s="77"/>
      <c r="Q281" s="27"/>
      <c r="R281" s="77"/>
      <c r="S281" s="46"/>
      <c r="T281" s="46"/>
      <c r="U281" s="79"/>
      <c r="V281" s="79"/>
      <c r="W281" s="36">
        <f t="shared" si="5"/>
        <v>0</v>
      </c>
      <c r="X281" s="65"/>
    </row>
    <row r="282" spans="2:24" ht="47.25">
      <c r="B282" s="23">
        <v>17</v>
      </c>
      <c r="C282" s="45" t="s">
        <v>223</v>
      </c>
      <c r="D282" s="176" t="s">
        <v>431</v>
      </c>
      <c r="E282" s="99" t="s">
        <v>725</v>
      </c>
      <c r="F282" s="26">
        <v>1</v>
      </c>
      <c r="G282" s="26"/>
      <c r="H282" s="52"/>
      <c r="I282" s="52"/>
      <c r="J282" s="52"/>
      <c r="K282" s="78"/>
      <c r="L282" s="27"/>
      <c r="M282" s="30"/>
      <c r="N282" s="84"/>
      <c r="O282" s="77"/>
      <c r="P282" s="31">
        <v>3</v>
      </c>
      <c r="Q282" s="77"/>
      <c r="R282" s="77"/>
      <c r="S282" s="46"/>
      <c r="T282" s="46"/>
      <c r="U282" s="32" t="s">
        <v>23</v>
      </c>
      <c r="V282" s="32" t="s">
        <v>24</v>
      </c>
      <c r="W282" s="36">
        <f t="shared" si="5"/>
        <v>1</v>
      </c>
      <c r="X282" s="65"/>
    </row>
    <row r="283" spans="2:24" ht="47.25">
      <c r="B283" s="23">
        <v>18</v>
      </c>
      <c r="C283" s="45" t="s">
        <v>824</v>
      </c>
      <c r="D283" s="176"/>
      <c r="E283" s="99" t="s">
        <v>27</v>
      </c>
      <c r="F283" s="26">
        <v>1</v>
      </c>
      <c r="G283" s="26"/>
      <c r="H283" s="52"/>
      <c r="I283" s="82"/>
      <c r="J283" s="52"/>
      <c r="K283" s="78"/>
      <c r="L283" s="77"/>
      <c r="M283" s="30"/>
      <c r="N283" s="84"/>
      <c r="O283" s="77"/>
      <c r="P283" s="77"/>
      <c r="Q283" s="77"/>
      <c r="R283" s="77"/>
      <c r="S283" s="46"/>
      <c r="T283" s="46"/>
      <c r="U283" s="79"/>
      <c r="V283" s="79"/>
      <c r="W283" s="36">
        <f t="shared" si="5"/>
        <v>0</v>
      </c>
      <c r="X283" s="65"/>
    </row>
    <row r="284" spans="2:24" ht="47.25">
      <c r="B284" s="23">
        <v>19</v>
      </c>
      <c r="C284" s="45" t="s">
        <v>825</v>
      </c>
      <c r="D284" s="176"/>
      <c r="E284" s="99" t="s">
        <v>736</v>
      </c>
      <c r="F284" s="26">
        <v>1</v>
      </c>
      <c r="G284" s="26"/>
      <c r="H284" s="82"/>
      <c r="I284" s="27"/>
      <c r="J284" s="52"/>
      <c r="K284" s="78"/>
      <c r="L284" s="77"/>
      <c r="M284" s="30"/>
      <c r="N284" s="30"/>
      <c r="O284" s="77"/>
      <c r="P284" s="77"/>
      <c r="Q284" s="77"/>
      <c r="R284" s="77"/>
      <c r="S284" s="46"/>
      <c r="T284" s="46"/>
      <c r="U284" s="79"/>
      <c r="V284" s="79"/>
      <c r="W284" s="36">
        <f t="shared" si="5"/>
        <v>0</v>
      </c>
      <c r="X284" s="65"/>
    </row>
    <row r="285" spans="2:24" ht="47.25">
      <c r="B285" s="23">
        <v>20</v>
      </c>
      <c r="C285" s="45" t="s">
        <v>826</v>
      </c>
      <c r="D285" s="176"/>
      <c r="E285" s="99" t="s">
        <v>736</v>
      </c>
      <c r="F285" s="26">
        <v>1</v>
      </c>
      <c r="G285" s="26"/>
      <c r="H285" s="52"/>
      <c r="I285" s="27"/>
      <c r="J285" s="27"/>
      <c r="K285" s="78"/>
      <c r="L285" s="77"/>
      <c r="M285" s="30"/>
      <c r="N285" s="84"/>
      <c r="O285" s="77"/>
      <c r="P285" s="77"/>
      <c r="Q285" s="77"/>
      <c r="R285" s="77"/>
      <c r="S285" s="82"/>
      <c r="T285" s="46"/>
      <c r="U285" s="79"/>
      <c r="V285" s="79"/>
      <c r="W285" s="36">
        <f t="shared" si="5"/>
        <v>0</v>
      </c>
      <c r="X285" s="65"/>
    </row>
    <row r="286" spans="2:24" ht="47.25">
      <c r="B286" s="23">
        <v>21</v>
      </c>
      <c r="C286" s="45" t="s">
        <v>827</v>
      </c>
      <c r="D286" s="176"/>
      <c r="E286" s="99" t="s">
        <v>725</v>
      </c>
      <c r="F286" s="26">
        <v>1</v>
      </c>
      <c r="G286" s="26"/>
      <c r="H286" s="52"/>
      <c r="I286" s="52"/>
      <c r="J286" s="52"/>
      <c r="K286" s="78"/>
      <c r="L286" s="77"/>
      <c r="M286" s="77"/>
      <c r="N286" s="77"/>
      <c r="O286" s="77"/>
      <c r="P286" s="77"/>
      <c r="Q286" s="77"/>
      <c r="R286" s="77"/>
      <c r="S286" s="46"/>
      <c r="T286" s="46"/>
      <c r="U286" s="79"/>
      <c r="V286" s="79"/>
      <c r="W286" s="36">
        <f t="shared" si="5"/>
        <v>0</v>
      </c>
      <c r="X286" s="65"/>
    </row>
    <row r="287" spans="2:24" ht="47.25">
      <c r="B287" s="23">
        <v>22</v>
      </c>
      <c r="C287" s="45" t="s">
        <v>828</v>
      </c>
      <c r="D287" s="176"/>
      <c r="E287" s="99" t="s">
        <v>736</v>
      </c>
      <c r="F287" s="26">
        <v>1</v>
      </c>
      <c r="G287" s="26"/>
      <c r="H287" s="52"/>
      <c r="I287" s="52"/>
      <c r="J287" s="52"/>
      <c r="K287" s="82"/>
      <c r="L287" s="77"/>
      <c r="M287" s="30"/>
      <c r="N287" s="84"/>
      <c r="O287" s="82"/>
      <c r="P287" s="77"/>
      <c r="Q287" s="77"/>
      <c r="R287" s="77"/>
      <c r="S287" s="46"/>
      <c r="T287" s="46"/>
      <c r="U287" s="30"/>
      <c r="V287" s="84"/>
      <c r="W287" s="36">
        <f t="shared" si="5"/>
        <v>0</v>
      </c>
      <c r="X287" s="65"/>
    </row>
    <row r="288" spans="2:24" ht="47.25">
      <c r="B288" s="23">
        <v>23</v>
      </c>
      <c r="C288" s="45" t="s">
        <v>829</v>
      </c>
      <c r="D288" s="176"/>
      <c r="E288" s="99" t="s">
        <v>736</v>
      </c>
      <c r="F288" s="26">
        <v>1</v>
      </c>
      <c r="G288" s="26"/>
      <c r="H288" s="52"/>
      <c r="I288" s="52"/>
      <c r="J288" s="52"/>
      <c r="K288" s="78"/>
      <c r="L288" s="77"/>
      <c r="M288" s="77"/>
      <c r="N288" s="77"/>
      <c r="O288" s="77"/>
      <c r="P288" s="77"/>
      <c r="Q288" s="77"/>
      <c r="R288" s="77"/>
      <c r="S288" s="46"/>
      <c r="T288" s="46"/>
      <c r="U288" s="79"/>
      <c r="V288" s="79"/>
      <c r="W288" s="36">
        <f t="shared" si="5"/>
        <v>0</v>
      </c>
      <c r="X288" s="65"/>
    </row>
    <row r="289" spans="2:24" ht="47.25">
      <c r="B289" s="23">
        <v>24</v>
      </c>
      <c r="C289" s="45" t="s">
        <v>830</v>
      </c>
      <c r="D289" s="176"/>
      <c r="E289" s="99" t="s">
        <v>736</v>
      </c>
      <c r="F289" s="26">
        <v>1</v>
      </c>
      <c r="G289" s="26"/>
      <c r="H289" s="52"/>
      <c r="I289" s="52"/>
      <c r="J289" s="52"/>
      <c r="K289" s="78"/>
      <c r="L289" s="27"/>
      <c r="M289" s="56"/>
      <c r="N289" s="57"/>
      <c r="O289" s="77"/>
      <c r="P289" s="77"/>
      <c r="Q289" s="77"/>
      <c r="R289" s="77"/>
      <c r="S289" s="46"/>
      <c r="T289" s="46"/>
      <c r="U289" s="79"/>
      <c r="V289" s="79"/>
      <c r="W289" s="36">
        <f t="shared" si="5"/>
        <v>0</v>
      </c>
      <c r="X289" s="65"/>
    </row>
    <row r="290" spans="2:24" ht="47.25">
      <c r="B290" s="23">
        <v>25</v>
      </c>
      <c r="C290" s="92" t="s">
        <v>831</v>
      </c>
      <c r="D290" s="186"/>
      <c r="E290" s="99" t="s">
        <v>725</v>
      </c>
      <c r="F290" s="26">
        <v>1</v>
      </c>
      <c r="G290" s="26"/>
      <c r="H290" s="52"/>
      <c r="I290" s="52"/>
      <c r="J290" s="52"/>
      <c r="K290" s="78"/>
      <c r="L290" s="77"/>
      <c r="M290" s="77"/>
      <c r="N290" s="77"/>
      <c r="O290" s="77"/>
      <c r="P290" s="77"/>
      <c r="Q290" s="77"/>
      <c r="R290" s="77"/>
      <c r="S290" s="46"/>
      <c r="T290" s="46"/>
      <c r="U290" s="79"/>
      <c r="V290" s="79"/>
      <c r="W290" s="36">
        <f t="shared" si="5"/>
        <v>0</v>
      </c>
      <c r="X290" s="65"/>
    </row>
    <row r="291" spans="2:24" ht="47.25">
      <c r="B291" s="23">
        <v>26</v>
      </c>
      <c r="C291" s="92" t="s">
        <v>228</v>
      </c>
      <c r="D291" s="186"/>
      <c r="E291" s="99" t="s">
        <v>725</v>
      </c>
      <c r="F291" s="26">
        <v>1</v>
      </c>
      <c r="G291" s="26"/>
      <c r="H291" s="52"/>
      <c r="I291" s="52"/>
      <c r="J291" s="52"/>
      <c r="K291" s="78"/>
      <c r="L291" s="77"/>
      <c r="M291" s="77"/>
      <c r="N291" s="77"/>
      <c r="O291" s="77"/>
      <c r="P291" s="77"/>
      <c r="Q291" s="77"/>
      <c r="R291" s="77"/>
      <c r="S291" s="46"/>
      <c r="T291" s="46"/>
      <c r="U291" s="79"/>
      <c r="V291" s="79"/>
      <c r="W291" s="36">
        <f t="shared" si="5"/>
        <v>0</v>
      </c>
      <c r="X291" s="65"/>
    </row>
    <row r="292" spans="2:24" ht="47.25">
      <c r="B292" s="23">
        <v>27</v>
      </c>
      <c r="C292" s="92" t="s">
        <v>229</v>
      </c>
      <c r="D292" s="186"/>
      <c r="E292" s="99" t="s">
        <v>736</v>
      </c>
      <c r="F292" s="26">
        <v>1</v>
      </c>
      <c r="G292" s="26"/>
      <c r="H292" s="52"/>
      <c r="I292" s="52"/>
      <c r="J292" s="52"/>
      <c r="K292" s="78"/>
      <c r="L292" s="77"/>
      <c r="M292" s="77"/>
      <c r="N292" s="77"/>
      <c r="O292" s="77"/>
      <c r="P292" s="77"/>
      <c r="Q292" s="77"/>
      <c r="R292" s="77"/>
      <c r="S292" s="46"/>
      <c r="T292" s="46"/>
      <c r="U292" s="79"/>
      <c r="V292" s="79"/>
      <c r="W292" s="36">
        <f t="shared" si="5"/>
        <v>0</v>
      </c>
      <c r="X292" s="65"/>
    </row>
    <row r="293" spans="2:24" ht="47.25">
      <c r="B293" s="23">
        <v>28</v>
      </c>
      <c r="C293" s="92" t="s">
        <v>832</v>
      </c>
      <c r="D293" s="186"/>
      <c r="E293" s="105" t="s">
        <v>162</v>
      </c>
      <c r="F293" s="26">
        <v>1</v>
      </c>
      <c r="G293" s="26"/>
      <c r="H293" s="52"/>
      <c r="I293" s="52"/>
      <c r="J293" s="52"/>
      <c r="K293" s="78"/>
      <c r="L293" s="77"/>
      <c r="M293" s="77"/>
      <c r="N293" s="77"/>
      <c r="O293" s="77"/>
      <c r="P293" s="77"/>
      <c r="Q293" s="82"/>
      <c r="R293" s="77"/>
      <c r="S293" s="46"/>
      <c r="T293" s="46"/>
      <c r="U293" s="79"/>
      <c r="V293" s="79"/>
      <c r="W293" s="36">
        <f t="shared" si="5"/>
        <v>0</v>
      </c>
      <c r="X293" s="65"/>
    </row>
    <row r="294" spans="2:24" ht="47.25">
      <c r="B294" s="23">
        <v>29</v>
      </c>
      <c r="C294" s="45" t="s">
        <v>833</v>
      </c>
      <c r="D294" s="176"/>
      <c r="E294" s="105" t="s">
        <v>162</v>
      </c>
      <c r="F294" s="26">
        <v>1</v>
      </c>
      <c r="G294" s="26"/>
      <c r="H294" s="52"/>
      <c r="I294" s="52"/>
      <c r="J294" s="52"/>
      <c r="K294" s="78"/>
      <c r="L294" s="77"/>
      <c r="M294" s="77"/>
      <c r="N294" s="77"/>
      <c r="O294" s="77"/>
      <c r="P294" s="77"/>
      <c r="Q294" s="77"/>
      <c r="R294" s="77"/>
      <c r="S294" s="46"/>
      <c r="T294" s="46"/>
      <c r="U294" s="79"/>
      <c r="V294" s="79"/>
      <c r="W294" s="36">
        <f t="shared" si="5"/>
        <v>0</v>
      </c>
      <c r="X294" s="65"/>
    </row>
    <row r="295" spans="2:24" ht="47.25">
      <c r="B295" s="23">
        <v>30</v>
      </c>
      <c r="C295" s="92" t="s">
        <v>230</v>
      </c>
      <c r="D295" s="186"/>
      <c r="E295" s="99" t="s">
        <v>736</v>
      </c>
      <c r="F295" s="26">
        <v>1</v>
      </c>
      <c r="G295" s="26"/>
      <c r="H295" s="52"/>
      <c r="I295" s="52"/>
      <c r="J295" s="27"/>
      <c r="K295" s="27"/>
      <c r="L295" s="27"/>
      <c r="M295" s="57"/>
      <c r="N295" s="57"/>
      <c r="O295" s="77"/>
      <c r="P295" s="31">
        <v>3</v>
      </c>
      <c r="Q295" s="77"/>
      <c r="R295" s="77"/>
      <c r="S295" s="46"/>
      <c r="T295" s="46"/>
      <c r="U295" s="32" t="s">
        <v>23</v>
      </c>
      <c r="V295" s="32" t="s">
        <v>24</v>
      </c>
      <c r="W295" s="36">
        <f t="shared" si="5"/>
        <v>1</v>
      </c>
      <c r="X295" s="65"/>
    </row>
    <row r="296" spans="2:24" ht="47.25">
      <c r="B296" s="23">
        <v>31</v>
      </c>
      <c r="C296" s="92" t="s">
        <v>834</v>
      </c>
      <c r="D296" s="186" t="s">
        <v>431</v>
      </c>
      <c r="E296" s="99" t="s">
        <v>725</v>
      </c>
      <c r="F296" s="26">
        <v>1</v>
      </c>
      <c r="G296" s="26"/>
      <c r="H296" s="27"/>
      <c r="I296" s="52"/>
      <c r="J296" s="52"/>
      <c r="K296" s="82"/>
      <c r="L296" s="77"/>
      <c r="M296" s="30"/>
      <c r="N296" s="30"/>
      <c r="O296" s="77"/>
      <c r="P296" s="27"/>
      <c r="Q296" s="77"/>
      <c r="R296" s="27"/>
      <c r="S296" s="46"/>
      <c r="T296" s="46"/>
      <c r="U296" s="30"/>
      <c r="V296" s="30"/>
      <c r="W296" s="36">
        <f t="shared" si="5"/>
        <v>0</v>
      </c>
      <c r="X296" s="65"/>
    </row>
    <row r="297" spans="2:24" ht="47.25">
      <c r="B297" s="23">
        <v>32</v>
      </c>
      <c r="C297" s="92" t="s">
        <v>835</v>
      </c>
      <c r="D297" s="186"/>
      <c r="E297" s="99" t="s">
        <v>736</v>
      </c>
      <c r="F297" s="26">
        <v>1</v>
      </c>
      <c r="G297" s="26"/>
      <c r="H297" s="27"/>
      <c r="I297" s="27"/>
      <c r="J297" s="52"/>
      <c r="K297" s="27"/>
      <c r="L297" s="77"/>
      <c r="M297" s="30"/>
      <c r="N297" s="84"/>
      <c r="O297" s="82"/>
      <c r="P297" s="52"/>
      <c r="Q297" s="77"/>
      <c r="R297" s="77"/>
      <c r="S297" s="46"/>
      <c r="T297" s="46"/>
      <c r="U297" s="30"/>
      <c r="V297" s="84"/>
      <c r="W297" s="36">
        <f t="shared" si="5"/>
        <v>0</v>
      </c>
      <c r="X297" s="65"/>
    </row>
    <row r="298" spans="2:24" ht="47.25">
      <c r="B298" s="23">
        <v>33</v>
      </c>
      <c r="C298" s="106" t="s">
        <v>836</v>
      </c>
      <c r="D298" s="185"/>
      <c r="E298" s="97" t="s">
        <v>736</v>
      </c>
      <c r="F298" s="26">
        <v>1</v>
      </c>
      <c r="G298" s="26"/>
      <c r="H298" s="52"/>
      <c r="I298" s="52"/>
      <c r="J298" s="27"/>
      <c r="K298" s="78"/>
      <c r="L298" s="77"/>
      <c r="M298" s="57"/>
      <c r="N298" s="57"/>
      <c r="O298" s="77"/>
      <c r="P298" s="27"/>
      <c r="Q298" s="27"/>
      <c r="R298" s="27"/>
      <c r="S298" s="82"/>
      <c r="T298" s="46"/>
      <c r="U298" s="30"/>
      <c r="V298" s="84"/>
      <c r="W298" s="36">
        <f t="shared" si="5"/>
        <v>0</v>
      </c>
      <c r="X298" s="65"/>
    </row>
    <row r="299" spans="2:24" ht="47.25">
      <c r="B299" s="23">
        <v>34</v>
      </c>
      <c r="C299" s="106" t="s">
        <v>837</v>
      </c>
      <c r="D299" s="185"/>
      <c r="E299" s="97" t="s">
        <v>736</v>
      </c>
      <c r="F299" s="26">
        <v>1</v>
      </c>
      <c r="G299" s="26"/>
      <c r="H299" s="52"/>
      <c r="I299" s="52"/>
      <c r="J299" s="52"/>
      <c r="K299" s="78"/>
      <c r="L299" s="77"/>
      <c r="M299" s="77"/>
      <c r="N299" s="77"/>
      <c r="O299" s="77"/>
      <c r="P299" s="77"/>
      <c r="Q299" s="77"/>
      <c r="R299" s="77"/>
      <c r="S299" s="82"/>
      <c r="T299" s="46"/>
      <c r="U299" s="79"/>
      <c r="V299" s="79"/>
      <c r="W299" s="36">
        <f t="shared" si="5"/>
        <v>0</v>
      </c>
      <c r="X299" s="65"/>
    </row>
    <row r="300" spans="2:24" ht="47.25">
      <c r="B300" s="23">
        <v>35</v>
      </c>
      <c r="C300" s="106" t="s">
        <v>234</v>
      </c>
      <c r="D300" s="185"/>
      <c r="E300" s="97" t="s">
        <v>725</v>
      </c>
      <c r="F300" s="26">
        <v>1</v>
      </c>
      <c r="G300" s="26"/>
      <c r="H300" s="52"/>
      <c r="I300" s="52"/>
      <c r="J300" s="52"/>
      <c r="K300" s="78"/>
      <c r="L300" s="27"/>
      <c r="M300" s="30"/>
      <c r="N300" s="30"/>
      <c r="O300" s="27"/>
      <c r="P300" s="27"/>
      <c r="Q300" s="77"/>
      <c r="R300" s="82"/>
      <c r="S300" s="82"/>
      <c r="T300" s="46"/>
      <c r="U300" s="32"/>
      <c r="V300" s="32"/>
      <c r="W300" s="36">
        <f t="shared" si="5"/>
        <v>0</v>
      </c>
      <c r="X300" s="65"/>
    </row>
    <row r="301" spans="2:24" ht="47.25">
      <c r="B301" s="23">
        <v>36</v>
      </c>
      <c r="C301" s="106" t="s">
        <v>838</v>
      </c>
      <c r="D301" s="185"/>
      <c r="E301" s="97" t="s">
        <v>27</v>
      </c>
      <c r="F301" s="26">
        <v>1</v>
      </c>
      <c r="G301" s="26"/>
      <c r="H301" s="52"/>
      <c r="I301" s="82"/>
      <c r="J301" s="82"/>
      <c r="K301" s="82"/>
      <c r="L301" s="27"/>
      <c r="M301" s="30"/>
      <c r="N301" s="30"/>
      <c r="O301" s="77"/>
      <c r="P301" s="77"/>
      <c r="Q301" s="77"/>
      <c r="R301" s="27"/>
      <c r="S301" s="46"/>
      <c r="T301" s="46"/>
      <c r="U301" s="79"/>
      <c r="V301" s="79"/>
      <c r="W301" s="36">
        <f t="shared" si="5"/>
        <v>0</v>
      </c>
      <c r="X301" s="65"/>
    </row>
    <row r="302" spans="2:24" ht="47.25">
      <c r="B302" s="23">
        <v>37</v>
      </c>
      <c r="C302" s="106" t="s">
        <v>839</v>
      </c>
      <c r="D302" s="185"/>
      <c r="E302" s="97" t="s">
        <v>736</v>
      </c>
      <c r="F302" s="26"/>
      <c r="G302" s="26"/>
      <c r="H302" s="52"/>
      <c r="I302" s="52"/>
      <c r="J302" s="52"/>
      <c r="K302" s="78"/>
      <c r="L302" s="77"/>
      <c r="M302" s="77"/>
      <c r="N302" s="77"/>
      <c r="O302" s="77"/>
      <c r="P302" s="77"/>
      <c r="Q302" s="77"/>
      <c r="R302" s="77"/>
      <c r="S302" s="46"/>
      <c r="T302" s="46"/>
      <c r="U302" s="79"/>
      <c r="V302" s="79"/>
      <c r="W302" s="36">
        <f t="shared" si="5"/>
        <v>0</v>
      </c>
      <c r="X302" s="65"/>
    </row>
    <row r="303" spans="2:24" ht="47.25">
      <c r="B303" s="23">
        <v>38</v>
      </c>
      <c r="C303" s="42"/>
      <c r="D303" s="42"/>
      <c r="E303" s="26"/>
      <c r="F303" s="26"/>
      <c r="G303" s="26"/>
      <c r="H303" s="52"/>
      <c r="I303" s="52"/>
      <c r="J303" s="52"/>
      <c r="K303" s="78"/>
      <c r="L303" s="77"/>
      <c r="M303" s="77"/>
      <c r="N303" s="77"/>
      <c r="O303" s="77"/>
      <c r="P303" s="77"/>
      <c r="Q303" s="77"/>
      <c r="R303" s="77"/>
      <c r="S303" s="46"/>
      <c r="T303" s="46"/>
      <c r="U303" s="79"/>
      <c r="V303" s="79"/>
      <c r="W303" s="36">
        <f t="shared" si="5"/>
        <v>0</v>
      </c>
      <c r="X303" s="65"/>
    </row>
    <row r="304" spans="2:24" ht="47.25">
      <c r="B304" s="23">
        <v>39</v>
      </c>
      <c r="C304" s="58"/>
      <c r="D304" s="58"/>
      <c r="E304" s="26"/>
      <c r="F304" s="26"/>
      <c r="G304" s="26"/>
      <c r="H304" s="52"/>
      <c r="I304" s="52"/>
      <c r="J304" s="52"/>
      <c r="K304" s="78"/>
      <c r="L304" s="77"/>
      <c r="M304" s="77"/>
      <c r="N304" s="77"/>
      <c r="O304" s="77"/>
      <c r="P304" s="77"/>
      <c r="Q304" s="77"/>
      <c r="R304" s="77"/>
      <c r="S304" s="46"/>
      <c r="T304" s="46"/>
      <c r="U304" s="79"/>
      <c r="V304" s="79"/>
      <c r="W304" s="36">
        <f t="shared" si="5"/>
        <v>0</v>
      </c>
      <c r="X304" s="65"/>
    </row>
    <row r="305" spans="2:27" ht="47.25">
      <c r="B305" s="23">
        <v>40</v>
      </c>
      <c r="C305" s="58"/>
      <c r="D305" s="58"/>
      <c r="E305" s="26"/>
      <c r="F305" s="26"/>
      <c r="G305" s="26"/>
      <c r="H305" s="52"/>
      <c r="I305" s="52"/>
      <c r="J305" s="52"/>
      <c r="K305" s="78"/>
      <c r="L305" s="77"/>
      <c r="M305" s="77"/>
      <c r="N305" s="77"/>
      <c r="O305" s="77"/>
      <c r="P305" s="77"/>
      <c r="Q305" s="77"/>
      <c r="R305" s="77"/>
      <c r="S305" s="46"/>
      <c r="T305" s="46"/>
      <c r="U305" s="79"/>
      <c r="V305" s="79"/>
      <c r="W305" s="36">
        <f t="shared" si="5"/>
        <v>0</v>
      </c>
      <c r="X305" s="65"/>
    </row>
    <row r="306" spans="2:27" ht="47.25">
      <c r="B306" s="23">
        <v>41</v>
      </c>
      <c r="C306" s="93"/>
      <c r="D306" s="93"/>
      <c r="E306" s="26"/>
      <c r="F306" s="26"/>
      <c r="G306" s="26"/>
      <c r="H306" s="52"/>
      <c r="I306" s="52"/>
      <c r="J306" s="52"/>
      <c r="K306" s="78"/>
      <c r="L306" s="77"/>
      <c r="M306" s="77"/>
      <c r="N306" s="77"/>
      <c r="O306" s="77"/>
      <c r="P306" s="77"/>
      <c r="Q306" s="77"/>
      <c r="R306" s="77"/>
      <c r="S306" s="46"/>
      <c r="T306" s="46"/>
      <c r="U306" s="94"/>
      <c r="V306" s="94"/>
      <c r="W306" s="36">
        <f t="shared" si="5"/>
        <v>0</v>
      </c>
      <c r="X306" s="65"/>
    </row>
    <row r="307" spans="2:27" ht="47.25">
      <c r="B307" s="23">
        <v>42</v>
      </c>
      <c r="C307" s="93"/>
      <c r="D307" s="93"/>
      <c r="E307" s="26"/>
      <c r="F307" s="26"/>
      <c r="G307" s="26"/>
      <c r="H307" s="52"/>
      <c r="I307" s="52"/>
      <c r="J307" s="52"/>
      <c r="K307" s="78"/>
      <c r="L307" s="77"/>
      <c r="M307" s="77"/>
      <c r="N307" s="77"/>
      <c r="O307" s="77"/>
      <c r="P307" s="77"/>
      <c r="Q307" s="77"/>
      <c r="R307" s="77"/>
      <c r="S307" s="46"/>
      <c r="T307" s="46"/>
      <c r="U307" s="94"/>
      <c r="V307" s="94"/>
      <c r="W307" s="36">
        <f t="shared" si="5"/>
        <v>0</v>
      </c>
      <c r="X307" s="65"/>
    </row>
    <row r="308" spans="2:27" ht="47.25">
      <c r="B308" s="59" t="s">
        <v>748</v>
      </c>
      <c r="C308" s="93"/>
      <c r="D308" s="93"/>
      <c r="E308" s="26"/>
      <c r="F308" s="26"/>
      <c r="G308" s="26"/>
      <c r="H308" s="36">
        <f>COUNT(H266:H307)</f>
        <v>0</v>
      </c>
      <c r="I308" s="36">
        <f>COUNT(I266:I307)</f>
        <v>0</v>
      </c>
      <c r="J308" s="36">
        <f>COUNT(J266:J307)</f>
        <v>0</v>
      </c>
      <c r="K308" s="36">
        <f>COUNT(K266:K307)</f>
        <v>0</v>
      </c>
      <c r="L308" s="36">
        <f>COUNT(L266:L307)</f>
        <v>1</v>
      </c>
      <c r="M308" s="85"/>
      <c r="N308" s="85"/>
      <c r="O308" s="86">
        <f>COUNT(O266:O307)</f>
        <v>0</v>
      </c>
      <c r="P308" s="86">
        <f>COUNT(P266:P307)</f>
        <v>2</v>
      </c>
      <c r="Q308" s="86">
        <f>COUNT(Q266:Q307)</f>
        <v>0</v>
      </c>
      <c r="R308" s="86">
        <f>COUNT(R266:R307)</f>
        <v>0</v>
      </c>
      <c r="S308" s="86">
        <f>COUNT(S266:S307)</f>
        <v>0</v>
      </c>
      <c r="T308" s="86"/>
      <c r="U308" s="95"/>
      <c r="V308" s="95"/>
      <c r="W308" s="36">
        <f xml:space="preserve"> SUM(H308+I308+J308+K308+L308+O308+P308+Q308+R308+S308)</f>
        <v>3</v>
      </c>
      <c r="X308" s="65"/>
    </row>
    <row r="310" spans="2:27" ht="54.95" customHeight="1">
      <c r="B310" s="230" t="s">
        <v>236</v>
      </c>
      <c r="C310" s="230"/>
      <c r="D310" s="230"/>
      <c r="E310" s="230"/>
      <c r="F310" s="1"/>
      <c r="G310" s="1"/>
      <c r="H310" s="63"/>
      <c r="I310" s="63"/>
      <c r="J310" s="63"/>
      <c r="K310" s="64"/>
      <c r="L310" s="65"/>
      <c r="M310" s="65"/>
      <c r="N310" s="65"/>
      <c r="O310" s="65"/>
      <c r="P310" s="65"/>
      <c r="Q310" s="65"/>
      <c r="R310" s="65"/>
      <c r="S310" s="65"/>
      <c r="T310" s="66"/>
      <c r="U310" s="66"/>
      <c r="V310" s="66"/>
      <c r="W310" s="34"/>
      <c r="X310" s="34"/>
    </row>
    <row r="311" spans="2:27" ht="54.95" customHeight="1">
      <c r="B311" s="230"/>
      <c r="C311" s="230"/>
      <c r="D311" s="230"/>
      <c r="E311" s="230"/>
      <c r="F311" s="1"/>
      <c r="G311" s="1"/>
      <c r="K311" s="107"/>
      <c r="L311" s="104" t="s">
        <v>1</v>
      </c>
      <c r="M311" s="104"/>
      <c r="N311" s="104"/>
      <c r="O311" s="104"/>
      <c r="P311" s="104"/>
      <c r="Q311" s="104"/>
      <c r="R311" s="104"/>
    </row>
    <row r="312" spans="2:27" ht="54.95" customHeight="1">
      <c r="B312" s="230"/>
      <c r="C312" s="230"/>
      <c r="D312" s="230"/>
      <c r="E312" s="230"/>
      <c r="F312" s="1"/>
      <c r="G312" s="1"/>
      <c r="L312" s="268" t="s">
        <v>2</v>
      </c>
      <c r="M312" s="268"/>
      <c r="N312" s="268"/>
      <c r="O312" s="268"/>
      <c r="P312" s="268"/>
      <c r="Q312" s="268"/>
      <c r="R312" s="233" t="s">
        <v>3</v>
      </c>
      <c r="S312" s="234"/>
      <c r="T312" s="234"/>
      <c r="U312" s="234"/>
      <c r="V312" s="234"/>
      <c r="W312" s="235"/>
    </row>
    <row r="313" spans="2:27" ht="54.95" customHeight="1">
      <c r="B313" s="230"/>
      <c r="C313" s="230"/>
      <c r="D313" s="230"/>
      <c r="E313" s="230"/>
      <c r="F313" s="1"/>
      <c r="G313" s="1"/>
      <c r="H313" s="2"/>
      <c r="I313" s="2"/>
      <c r="J313" s="2"/>
      <c r="K313" s="2"/>
      <c r="L313" s="2"/>
      <c r="M313" s="2"/>
      <c r="N313" s="2"/>
      <c r="O313" s="236"/>
      <c r="P313" s="236"/>
      <c r="Q313" s="236"/>
      <c r="R313" s="239"/>
      <c r="S313" s="240"/>
      <c r="T313" s="239"/>
      <c r="U313" s="240"/>
      <c r="V313" s="269"/>
      <c r="W313" s="270"/>
      <c r="X313" s="11"/>
    </row>
    <row r="314" spans="2:27" ht="54.95" customHeight="1">
      <c r="B314" s="230"/>
      <c r="C314" s="230"/>
      <c r="D314" s="230"/>
      <c r="E314" s="230"/>
      <c r="F314" s="1"/>
      <c r="G314" s="1"/>
      <c r="H314" s="237" t="s">
        <v>696</v>
      </c>
      <c r="I314" s="237"/>
      <c r="J314" s="237" t="s">
        <v>697</v>
      </c>
      <c r="K314" s="237"/>
      <c r="L314" s="12"/>
      <c r="M314" s="68" t="s">
        <v>6</v>
      </c>
      <c r="N314" s="12"/>
      <c r="O314" s="12"/>
      <c r="P314" s="3"/>
      <c r="Q314" s="4"/>
      <c r="R314" s="241"/>
      <c r="S314" s="242"/>
      <c r="T314" s="241"/>
      <c r="U314" s="242"/>
      <c r="V314" s="271"/>
      <c r="W314" s="272"/>
    </row>
    <row r="315" spans="2:27" ht="54.95" customHeight="1">
      <c r="B315" s="230"/>
      <c r="C315" s="230"/>
      <c r="D315" s="230"/>
      <c r="E315" s="230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43" t="s">
        <v>7</v>
      </c>
      <c r="S315" s="244"/>
      <c r="T315" s="245" t="s">
        <v>8</v>
      </c>
      <c r="U315" s="245"/>
      <c r="V315" s="257" t="s">
        <v>101</v>
      </c>
      <c r="W315" s="257"/>
    </row>
    <row r="316" spans="2:27" ht="90" customHeight="1">
      <c r="B316" s="255" t="s">
        <v>10</v>
      </c>
      <c r="C316" s="238" t="s">
        <v>11</v>
      </c>
      <c r="D316" s="164"/>
      <c r="E316" s="248" t="s">
        <v>12</v>
      </c>
      <c r="F316" s="74"/>
      <c r="G316" s="74"/>
      <c r="H316" s="249" t="s">
        <v>698</v>
      </c>
      <c r="I316" s="250"/>
      <c r="J316" s="250"/>
      <c r="K316" s="250"/>
      <c r="L316" s="251"/>
      <c r="M316" s="246" t="s">
        <v>13</v>
      </c>
      <c r="N316" s="253" t="s">
        <v>14</v>
      </c>
      <c r="O316" s="249" t="s">
        <v>699</v>
      </c>
      <c r="P316" s="250"/>
      <c r="Q316" s="250"/>
      <c r="R316" s="250"/>
      <c r="S316" s="251"/>
      <c r="T316" s="246" t="s">
        <v>15</v>
      </c>
      <c r="U316" s="246" t="s">
        <v>13</v>
      </c>
      <c r="V316" s="253" t="s">
        <v>14</v>
      </c>
      <c r="W316" s="253" t="s">
        <v>701</v>
      </c>
      <c r="X316" s="19"/>
    </row>
    <row r="317" spans="2:27" ht="90" customHeight="1">
      <c r="B317" s="256"/>
      <c r="C317" s="238"/>
      <c r="D317" s="164"/>
      <c r="E317" s="248"/>
      <c r="F317" s="75"/>
      <c r="G317" s="75"/>
      <c r="H317" s="21" t="s">
        <v>1701</v>
      </c>
      <c r="I317" s="21" t="s">
        <v>1702</v>
      </c>
      <c r="J317" s="21" t="s">
        <v>1703</v>
      </c>
      <c r="K317" s="21" t="s">
        <v>1704</v>
      </c>
      <c r="L317" s="21" t="s">
        <v>1705</v>
      </c>
      <c r="M317" s="247"/>
      <c r="N317" s="254"/>
      <c r="O317" s="21" t="s">
        <v>1706</v>
      </c>
      <c r="P317" s="21" t="s">
        <v>1707</v>
      </c>
      <c r="Q317" s="21" t="s">
        <v>1708</v>
      </c>
      <c r="R317" s="21" t="s">
        <v>1709</v>
      </c>
      <c r="S317" s="21" t="s">
        <v>1710</v>
      </c>
      <c r="T317" s="247"/>
      <c r="U317" s="247"/>
      <c r="V317" s="254"/>
      <c r="W317" s="254"/>
      <c r="X317" s="22"/>
    </row>
    <row r="318" spans="2:27" ht="47.25">
      <c r="B318" s="23">
        <v>1</v>
      </c>
      <c r="C318" s="42" t="s">
        <v>237</v>
      </c>
      <c r="D318" s="173"/>
      <c r="E318" s="97" t="s">
        <v>46</v>
      </c>
      <c r="F318" s="26">
        <v>1</v>
      </c>
      <c r="G318" s="26"/>
      <c r="H318" s="108"/>
      <c r="I318" s="108"/>
      <c r="J318" s="108"/>
      <c r="K318" s="108"/>
      <c r="L318" s="27"/>
      <c r="M318" s="57"/>
      <c r="N318" s="57"/>
      <c r="O318" s="108"/>
      <c r="P318" s="108"/>
      <c r="Q318" s="108"/>
      <c r="R318" s="108"/>
      <c r="S318" s="108"/>
      <c r="T318" s="77"/>
      <c r="U318" s="57"/>
      <c r="V318" s="57"/>
      <c r="W318" s="36">
        <f>COUNTA(H318:L318,O318:S318)</f>
        <v>0</v>
      </c>
      <c r="X318" s="65"/>
      <c r="Y318" s="35" t="s">
        <v>25</v>
      </c>
      <c r="AA318" s="36">
        <f>COUNTIF(D318:D360,"1C")</f>
        <v>0</v>
      </c>
    </row>
    <row r="319" spans="2:27" ht="47.25">
      <c r="B319" s="23">
        <v>2</v>
      </c>
      <c r="C319" s="42" t="s">
        <v>238</v>
      </c>
      <c r="D319" s="173"/>
      <c r="E319" s="97" t="s">
        <v>22</v>
      </c>
      <c r="F319" s="26">
        <v>1</v>
      </c>
      <c r="G319" s="26"/>
      <c r="H319" s="109"/>
      <c r="I319" s="27"/>
      <c r="J319" s="109"/>
      <c r="K319" s="27"/>
      <c r="L319" s="27"/>
      <c r="M319" s="30"/>
      <c r="N319" s="30"/>
      <c r="O319" s="108"/>
      <c r="P319" s="108"/>
      <c r="Q319" s="108"/>
      <c r="R319" s="108"/>
      <c r="S319" s="108"/>
      <c r="T319" s="46"/>
      <c r="U319" s="110"/>
      <c r="V319" s="110"/>
      <c r="W319" s="36">
        <f t="shared" ref="W319:W359" si="6">COUNTA(H319:L319,O319:S319)</f>
        <v>0</v>
      </c>
      <c r="X319" s="65"/>
      <c r="Y319" s="41" t="s">
        <v>28</v>
      </c>
      <c r="AA319" s="36">
        <f>COUNTIF(D318:D360,"1B")</f>
        <v>3</v>
      </c>
    </row>
    <row r="320" spans="2:27" ht="47.25">
      <c r="B320" s="23">
        <v>3</v>
      </c>
      <c r="C320" s="42" t="s">
        <v>239</v>
      </c>
      <c r="D320" s="173"/>
      <c r="E320" s="97" t="s">
        <v>22</v>
      </c>
      <c r="F320" s="26">
        <v>1</v>
      </c>
      <c r="G320" s="26"/>
      <c r="H320" s="108"/>
      <c r="I320" s="108"/>
      <c r="J320" s="108"/>
      <c r="K320" s="108"/>
      <c r="L320" s="108"/>
      <c r="M320" s="111"/>
      <c r="N320" s="111"/>
      <c r="O320" s="108"/>
      <c r="P320" s="108"/>
      <c r="Q320" s="108"/>
      <c r="R320" s="108"/>
      <c r="S320" s="108"/>
      <c r="T320" s="46"/>
      <c r="U320" s="110"/>
      <c r="V320" s="110"/>
      <c r="W320" s="36">
        <f t="shared" si="6"/>
        <v>0</v>
      </c>
      <c r="X320" s="65"/>
      <c r="Y320" s="41" t="s">
        <v>30</v>
      </c>
      <c r="AA320" s="36">
        <f>COUNTIF(D318:D360,"1A")</f>
        <v>0</v>
      </c>
    </row>
    <row r="321" spans="2:24" ht="47.25">
      <c r="B321" s="23">
        <v>4</v>
      </c>
      <c r="C321" s="42" t="s">
        <v>240</v>
      </c>
      <c r="D321" s="173"/>
      <c r="E321" s="97" t="s">
        <v>22</v>
      </c>
      <c r="F321" s="26">
        <v>1</v>
      </c>
      <c r="G321" s="26"/>
      <c r="H321" s="108"/>
      <c r="I321" s="108"/>
      <c r="J321" s="108"/>
      <c r="K321" s="108"/>
      <c r="L321" s="27"/>
      <c r="M321" s="32"/>
      <c r="N321" s="32"/>
      <c r="O321" s="108"/>
      <c r="P321" s="108"/>
      <c r="Q321" s="108"/>
      <c r="R321" s="108"/>
      <c r="S321" s="27"/>
      <c r="T321" s="46"/>
      <c r="U321" s="57"/>
      <c r="V321" s="57"/>
      <c r="W321" s="36">
        <f t="shared" si="6"/>
        <v>0</v>
      </c>
      <c r="X321" s="65"/>
    </row>
    <row r="322" spans="2:24" ht="47.25">
      <c r="B322" s="23">
        <v>5</v>
      </c>
      <c r="C322" s="42" t="s">
        <v>241</v>
      </c>
      <c r="D322" s="173"/>
      <c r="E322" s="97" t="s">
        <v>27</v>
      </c>
      <c r="F322" s="26">
        <v>1</v>
      </c>
      <c r="G322" s="26"/>
      <c r="H322" s="27"/>
      <c r="I322" s="108"/>
      <c r="J322" s="108"/>
      <c r="K322" s="108"/>
      <c r="L322" s="108"/>
      <c r="M322" s="57"/>
      <c r="N322" s="57"/>
      <c r="O322" s="108"/>
      <c r="P322" s="108"/>
      <c r="Q322" s="108"/>
      <c r="R322" s="108"/>
      <c r="S322" s="108"/>
      <c r="T322" s="46"/>
      <c r="U322" s="110"/>
      <c r="V322" s="110"/>
      <c r="W322" s="36">
        <f t="shared" si="6"/>
        <v>0</v>
      </c>
      <c r="X322" s="65"/>
    </row>
    <row r="323" spans="2:24" ht="47.25">
      <c r="B323" s="23">
        <v>6</v>
      </c>
      <c r="C323" s="42" t="s">
        <v>242</v>
      </c>
      <c r="D323" s="173"/>
      <c r="E323" s="97" t="s">
        <v>27</v>
      </c>
      <c r="F323" s="26">
        <v>1</v>
      </c>
      <c r="G323" s="26"/>
      <c r="H323" s="108"/>
      <c r="I323" s="108"/>
      <c r="J323" s="108"/>
      <c r="K323" s="108"/>
      <c r="L323" s="27"/>
      <c r="M323" s="56"/>
      <c r="N323" s="57"/>
      <c r="O323" s="108"/>
      <c r="P323" s="108"/>
      <c r="Q323" s="108"/>
      <c r="R323" s="108"/>
      <c r="S323" s="108"/>
      <c r="T323" s="80"/>
      <c r="U323" s="110"/>
      <c r="V323" s="110"/>
      <c r="W323" s="36">
        <f t="shared" si="6"/>
        <v>0</v>
      </c>
      <c r="X323" s="65"/>
    </row>
    <row r="324" spans="2:24" ht="47.25">
      <c r="B324" s="23">
        <v>7</v>
      </c>
      <c r="C324" s="42" t="s">
        <v>840</v>
      </c>
      <c r="D324" s="173"/>
      <c r="E324" s="97" t="s">
        <v>27</v>
      </c>
      <c r="F324" s="26">
        <v>1</v>
      </c>
      <c r="G324" s="26"/>
      <c r="H324" s="108"/>
      <c r="I324" s="108"/>
      <c r="J324" s="108"/>
      <c r="K324" s="27"/>
      <c r="L324" s="108"/>
      <c r="M324" s="32"/>
      <c r="N324" s="32"/>
      <c r="O324" s="108"/>
      <c r="P324" s="108"/>
      <c r="Q324" s="108"/>
      <c r="R324" s="108"/>
      <c r="S324" s="108"/>
      <c r="T324" s="46"/>
      <c r="U324" s="111"/>
      <c r="V324" s="112"/>
      <c r="W324" s="36">
        <f t="shared" si="6"/>
        <v>0</v>
      </c>
      <c r="X324" s="65"/>
    </row>
    <row r="325" spans="2:24" ht="47.25">
      <c r="B325" s="23">
        <v>8</v>
      </c>
      <c r="C325" s="42" t="s">
        <v>243</v>
      </c>
      <c r="D325" s="173"/>
      <c r="E325" s="97" t="s">
        <v>27</v>
      </c>
      <c r="F325" s="26">
        <v>1</v>
      </c>
      <c r="G325" s="26"/>
      <c r="H325" s="108"/>
      <c r="I325" s="108"/>
      <c r="J325" s="108"/>
      <c r="K325" s="108"/>
      <c r="L325" s="108"/>
      <c r="M325" s="111"/>
      <c r="N325" s="111"/>
      <c r="O325" s="108"/>
      <c r="P325" s="108"/>
      <c r="Q325" s="108"/>
      <c r="R325" s="108"/>
      <c r="S325" s="108"/>
      <c r="T325" s="46"/>
      <c r="U325" s="110"/>
      <c r="V325" s="110"/>
      <c r="W325" s="36">
        <f t="shared" si="6"/>
        <v>0</v>
      </c>
      <c r="X325" s="65"/>
    </row>
    <row r="326" spans="2:24" ht="47.25">
      <c r="B326" s="23">
        <v>9</v>
      </c>
      <c r="C326" s="42" t="s">
        <v>244</v>
      </c>
      <c r="D326" s="173"/>
      <c r="E326" s="97" t="s">
        <v>46</v>
      </c>
      <c r="F326" s="26">
        <v>1</v>
      </c>
      <c r="G326" s="26"/>
      <c r="H326" s="108"/>
      <c r="I326" s="108"/>
      <c r="J326" s="108"/>
      <c r="K326" s="108"/>
      <c r="L326" s="108"/>
      <c r="M326" s="111"/>
      <c r="N326" s="111"/>
      <c r="O326" s="108"/>
      <c r="P326" s="108"/>
      <c r="Q326" s="108"/>
      <c r="R326" s="108"/>
      <c r="S326" s="108"/>
      <c r="T326" s="46"/>
      <c r="U326" s="110"/>
      <c r="V326" s="110"/>
      <c r="W326" s="36">
        <f t="shared" si="6"/>
        <v>0</v>
      </c>
      <c r="X326" s="65"/>
    </row>
    <row r="327" spans="2:24" ht="47.25">
      <c r="B327" s="23">
        <v>10</v>
      </c>
      <c r="C327" s="42" t="s">
        <v>245</v>
      </c>
      <c r="D327" s="173"/>
      <c r="E327" s="97" t="s">
        <v>46</v>
      </c>
      <c r="F327" s="26">
        <v>1</v>
      </c>
      <c r="G327" s="26"/>
      <c r="H327" s="108"/>
      <c r="I327" s="108"/>
      <c r="J327" s="108"/>
      <c r="K327" s="108"/>
      <c r="L327" s="108"/>
      <c r="M327" s="111"/>
      <c r="N327" s="111"/>
      <c r="O327" s="108"/>
      <c r="P327" s="108"/>
      <c r="Q327" s="108"/>
      <c r="R327" s="108"/>
      <c r="S327" s="108"/>
      <c r="T327" s="46"/>
      <c r="U327" s="110"/>
      <c r="V327" s="110"/>
      <c r="W327" s="36">
        <f t="shared" si="6"/>
        <v>0</v>
      </c>
      <c r="X327" s="65"/>
    </row>
    <row r="328" spans="2:24" ht="47.25">
      <c r="B328" s="23">
        <v>11</v>
      </c>
      <c r="C328" s="42" t="s">
        <v>246</v>
      </c>
      <c r="D328" s="173"/>
      <c r="E328" s="97" t="s">
        <v>27</v>
      </c>
      <c r="F328" s="26">
        <v>1</v>
      </c>
      <c r="G328" s="26"/>
      <c r="H328" s="108"/>
      <c r="I328" s="108"/>
      <c r="J328" s="108"/>
      <c r="K328" s="108"/>
      <c r="L328" s="108"/>
      <c r="M328" s="111"/>
      <c r="N328" s="111"/>
      <c r="O328" s="108"/>
      <c r="P328" s="108"/>
      <c r="Q328" s="108"/>
      <c r="R328" s="108"/>
      <c r="S328" s="108"/>
      <c r="T328" s="46"/>
      <c r="U328" s="110"/>
      <c r="V328" s="110"/>
      <c r="W328" s="36">
        <f t="shared" si="6"/>
        <v>0</v>
      </c>
      <c r="X328" s="65"/>
    </row>
    <row r="329" spans="2:24" ht="47.25">
      <c r="B329" s="23">
        <v>12</v>
      </c>
      <c r="C329" s="42" t="s">
        <v>841</v>
      </c>
      <c r="D329" s="173"/>
      <c r="E329" s="97" t="s">
        <v>27</v>
      </c>
      <c r="F329" s="26">
        <v>1</v>
      </c>
      <c r="G329" s="26"/>
      <c r="H329" s="108"/>
      <c r="I329" s="108"/>
      <c r="J329" s="108"/>
      <c r="K329" s="108"/>
      <c r="L329" s="108"/>
      <c r="M329" s="111"/>
      <c r="N329" s="111"/>
      <c r="O329" s="108"/>
      <c r="P329" s="108"/>
      <c r="Q329" s="108"/>
      <c r="R329" s="108"/>
      <c r="S329" s="108"/>
      <c r="T329" s="46"/>
      <c r="U329" s="110"/>
      <c r="V329" s="110"/>
      <c r="W329" s="36">
        <f t="shared" si="6"/>
        <v>0</v>
      </c>
      <c r="X329" s="65"/>
    </row>
    <row r="330" spans="2:24" ht="47.25">
      <c r="B330" s="23">
        <v>13</v>
      </c>
      <c r="C330" s="42" t="s">
        <v>248</v>
      </c>
      <c r="D330" s="173"/>
      <c r="E330" s="97" t="s">
        <v>27</v>
      </c>
      <c r="F330" s="26">
        <v>1</v>
      </c>
      <c r="G330" s="26"/>
      <c r="H330" s="108"/>
      <c r="I330" s="108"/>
      <c r="J330" s="108"/>
      <c r="K330" s="108"/>
      <c r="L330" s="108"/>
      <c r="M330" s="111"/>
      <c r="N330" s="111"/>
      <c r="O330" s="108"/>
      <c r="P330" s="108"/>
      <c r="Q330" s="108"/>
      <c r="R330" s="108"/>
      <c r="S330" s="108"/>
      <c r="T330" s="46"/>
      <c r="U330" s="57"/>
      <c r="V330" s="89"/>
      <c r="W330" s="36">
        <f t="shared" si="6"/>
        <v>0</v>
      </c>
      <c r="X330" s="65"/>
    </row>
    <row r="331" spans="2:24" ht="47.25">
      <c r="B331" s="23">
        <v>14</v>
      </c>
      <c r="C331" s="42" t="s">
        <v>249</v>
      </c>
      <c r="D331" s="173"/>
      <c r="E331" s="97" t="s">
        <v>27</v>
      </c>
      <c r="F331" s="26">
        <v>1</v>
      </c>
      <c r="G331" s="26"/>
      <c r="H331" s="108"/>
      <c r="I331" s="108"/>
      <c r="J331" s="108"/>
      <c r="K331" s="108"/>
      <c r="L331" s="108"/>
      <c r="M331" s="111"/>
      <c r="N331" s="111"/>
      <c r="O331" s="108"/>
      <c r="P331" s="108"/>
      <c r="Q331" s="108"/>
      <c r="R331" s="108"/>
      <c r="S331" s="108"/>
      <c r="T331" s="46"/>
      <c r="U331" s="110"/>
      <c r="V331" s="110"/>
      <c r="W331" s="36">
        <f t="shared" si="6"/>
        <v>0</v>
      </c>
      <c r="X331" s="65"/>
    </row>
    <row r="332" spans="2:24" ht="47.25">
      <c r="B332" s="23">
        <v>15</v>
      </c>
      <c r="C332" s="42" t="s">
        <v>842</v>
      </c>
      <c r="D332" s="173"/>
      <c r="E332" s="97" t="s">
        <v>27</v>
      </c>
      <c r="F332" s="26">
        <v>1</v>
      </c>
      <c r="G332" s="26"/>
      <c r="H332" s="108"/>
      <c r="I332" s="108"/>
      <c r="J332" s="108"/>
      <c r="K332" s="108"/>
      <c r="L332" s="108"/>
      <c r="M332" s="111"/>
      <c r="N332" s="111"/>
      <c r="O332" s="108"/>
      <c r="P332" s="108"/>
      <c r="Q332" s="27"/>
      <c r="R332" s="108"/>
      <c r="S332" s="108"/>
      <c r="T332" s="46"/>
      <c r="U332" s="57"/>
      <c r="V332" s="89"/>
      <c r="W332" s="36">
        <f t="shared" si="6"/>
        <v>0</v>
      </c>
      <c r="X332" s="65"/>
    </row>
    <row r="333" spans="2:24" ht="47.25">
      <c r="B333" s="23">
        <v>16</v>
      </c>
      <c r="C333" s="42" t="s">
        <v>250</v>
      </c>
      <c r="D333" s="173"/>
      <c r="E333" s="97" t="s">
        <v>27</v>
      </c>
      <c r="F333" s="26">
        <v>1</v>
      </c>
      <c r="G333" s="26"/>
      <c r="H333" s="27"/>
      <c r="I333" s="27"/>
      <c r="J333" s="108"/>
      <c r="K333" s="27"/>
      <c r="L333" s="108"/>
      <c r="M333" s="32"/>
      <c r="N333" s="32"/>
      <c r="O333" s="108"/>
      <c r="P333" s="108"/>
      <c r="Q333" s="108"/>
      <c r="R333" s="27"/>
      <c r="S333" s="108"/>
      <c r="T333" s="46"/>
      <c r="U333" s="57"/>
      <c r="V333" s="89"/>
      <c r="W333" s="36">
        <f t="shared" si="6"/>
        <v>0</v>
      </c>
      <c r="X333" s="65"/>
    </row>
    <row r="334" spans="2:24" ht="47.25">
      <c r="B334" s="23">
        <v>17</v>
      </c>
      <c r="C334" s="45" t="s">
        <v>251</v>
      </c>
      <c r="D334" s="176"/>
      <c r="E334" s="97" t="s">
        <v>27</v>
      </c>
      <c r="F334" s="26">
        <v>1</v>
      </c>
      <c r="G334" s="26"/>
      <c r="H334" s="108"/>
      <c r="I334" s="27"/>
      <c r="J334" s="108"/>
      <c r="K334" s="108"/>
      <c r="L334" s="108"/>
      <c r="M334" s="30"/>
      <c r="N334" s="30"/>
      <c r="O334" s="108"/>
      <c r="P334" s="108"/>
      <c r="Q334" s="108"/>
      <c r="R334" s="108"/>
      <c r="S334" s="108"/>
      <c r="T334" s="46"/>
      <c r="U334" s="57"/>
      <c r="V334" s="89"/>
      <c r="W334" s="36">
        <f t="shared" si="6"/>
        <v>0</v>
      </c>
      <c r="X334" s="65"/>
    </row>
    <row r="335" spans="2:24" ht="47.25">
      <c r="B335" s="23">
        <v>18</v>
      </c>
      <c r="C335" s="45" t="s">
        <v>252</v>
      </c>
      <c r="D335" s="176"/>
      <c r="E335" s="97" t="s">
        <v>46</v>
      </c>
      <c r="F335" s="26">
        <v>1</v>
      </c>
      <c r="G335" s="26"/>
      <c r="H335" s="108"/>
      <c r="I335" s="108"/>
      <c r="J335" s="108"/>
      <c r="K335" s="108"/>
      <c r="L335" s="108"/>
      <c r="M335" s="111"/>
      <c r="N335" s="111"/>
      <c r="O335" s="108"/>
      <c r="P335" s="108"/>
      <c r="Q335" s="108"/>
      <c r="R335" s="108"/>
      <c r="S335" s="108"/>
      <c r="T335" s="46"/>
      <c r="U335" s="110"/>
      <c r="V335" s="110"/>
      <c r="W335" s="36">
        <f t="shared" si="6"/>
        <v>0</v>
      </c>
      <c r="X335" s="65"/>
    </row>
    <row r="336" spans="2:24" ht="47.25">
      <c r="B336" s="23">
        <v>19</v>
      </c>
      <c r="C336" s="45" t="s">
        <v>843</v>
      </c>
      <c r="D336" s="176"/>
      <c r="E336" s="97" t="s">
        <v>844</v>
      </c>
      <c r="F336" s="26">
        <v>1</v>
      </c>
      <c r="G336" s="26"/>
      <c r="H336" s="27"/>
      <c r="I336" s="108"/>
      <c r="J336" s="108"/>
      <c r="K336" s="108"/>
      <c r="L336" s="108"/>
      <c r="M336" s="56"/>
      <c r="N336" s="57"/>
      <c r="O336" s="108"/>
      <c r="P336" s="108"/>
      <c r="Q336" s="108"/>
      <c r="R336" s="108"/>
      <c r="S336" s="108"/>
      <c r="T336" s="46"/>
      <c r="U336" s="110"/>
      <c r="V336" s="110"/>
      <c r="W336" s="36">
        <f t="shared" si="6"/>
        <v>0</v>
      </c>
      <c r="X336" s="65"/>
    </row>
    <row r="337" spans="2:24" ht="47.25">
      <c r="B337" s="23">
        <v>20</v>
      </c>
      <c r="C337" s="36" t="s">
        <v>845</v>
      </c>
      <c r="D337" s="177" t="s">
        <v>431</v>
      </c>
      <c r="E337" s="97" t="s">
        <v>22</v>
      </c>
      <c r="F337" s="26">
        <v>1</v>
      </c>
      <c r="G337" s="26"/>
      <c r="H337" s="108"/>
      <c r="I337" s="108"/>
      <c r="J337" s="31">
        <v>3</v>
      </c>
      <c r="K337" s="108"/>
      <c r="L337" s="31">
        <v>3</v>
      </c>
      <c r="M337" s="32" t="s">
        <v>33</v>
      </c>
      <c r="N337" s="32" t="s">
        <v>24</v>
      </c>
      <c r="O337" s="108"/>
      <c r="P337" s="108"/>
      <c r="Q337" s="108"/>
      <c r="R337" s="108"/>
      <c r="S337" s="108"/>
      <c r="T337" s="46"/>
      <c r="U337" s="110"/>
      <c r="V337" s="110"/>
      <c r="W337" s="36">
        <f t="shared" si="6"/>
        <v>2</v>
      </c>
      <c r="X337" s="65"/>
    </row>
    <row r="338" spans="2:24" ht="47.25">
      <c r="B338" s="23">
        <v>21</v>
      </c>
      <c r="C338" s="36" t="s">
        <v>846</v>
      </c>
      <c r="D338" s="177"/>
      <c r="E338" s="99" t="s">
        <v>46</v>
      </c>
      <c r="F338" s="26">
        <v>1</v>
      </c>
      <c r="G338" s="26"/>
      <c r="H338" s="108"/>
      <c r="I338" s="108"/>
      <c r="J338" s="108"/>
      <c r="K338" s="108"/>
      <c r="L338" s="108"/>
      <c r="M338" s="111"/>
      <c r="N338" s="111"/>
      <c r="O338" s="108"/>
      <c r="P338" s="108"/>
      <c r="Q338" s="108"/>
      <c r="R338" s="108"/>
      <c r="S338" s="27"/>
      <c r="T338" s="46"/>
      <c r="U338" s="110"/>
      <c r="V338" s="110"/>
      <c r="W338" s="36">
        <f t="shared" si="6"/>
        <v>0</v>
      </c>
      <c r="X338" s="65"/>
    </row>
    <row r="339" spans="2:24" ht="47.25">
      <c r="B339" s="23">
        <v>22</v>
      </c>
      <c r="C339" s="42" t="s">
        <v>255</v>
      </c>
      <c r="D339" s="173"/>
      <c r="E339" s="97" t="s">
        <v>46</v>
      </c>
      <c r="F339" s="26">
        <v>1</v>
      </c>
      <c r="G339" s="26"/>
      <c r="H339" s="108"/>
      <c r="I339" s="108"/>
      <c r="J339" s="108"/>
      <c r="K339" s="108"/>
      <c r="L339" s="108"/>
      <c r="M339" s="111"/>
      <c r="N339" s="111"/>
      <c r="O339" s="108"/>
      <c r="P339" s="108"/>
      <c r="Q339" s="108"/>
      <c r="R339" s="108"/>
      <c r="S339" s="108"/>
      <c r="T339" s="46"/>
      <c r="U339" s="110"/>
      <c r="V339" s="110"/>
      <c r="W339" s="36">
        <f t="shared" si="6"/>
        <v>0</v>
      </c>
      <c r="X339" s="65"/>
    </row>
    <row r="340" spans="2:24" ht="47.25">
      <c r="B340" s="23">
        <v>23</v>
      </c>
      <c r="C340" s="42" t="s">
        <v>256</v>
      </c>
      <c r="D340" s="173"/>
      <c r="E340" s="97" t="s">
        <v>46</v>
      </c>
      <c r="F340" s="26">
        <v>1</v>
      </c>
      <c r="G340" s="26"/>
      <c r="H340" s="108"/>
      <c r="I340" s="108"/>
      <c r="J340" s="108"/>
      <c r="K340" s="108"/>
      <c r="L340" s="108"/>
      <c r="M340" s="111"/>
      <c r="N340" s="111"/>
      <c r="O340" s="108"/>
      <c r="P340" s="108"/>
      <c r="Q340" s="108"/>
      <c r="R340" s="108"/>
      <c r="S340" s="108"/>
      <c r="T340" s="46"/>
      <c r="U340" s="110"/>
      <c r="V340" s="110"/>
      <c r="W340" s="36">
        <f t="shared" si="6"/>
        <v>0</v>
      </c>
      <c r="X340" s="65"/>
    </row>
    <row r="341" spans="2:24" ht="47.25">
      <c r="B341" s="23">
        <v>24</v>
      </c>
      <c r="C341" s="42" t="s">
        <v>847</v>
      </c>
      <c r="D341" s="173"/>
      <c r="E341" s="97" t="s">
        <v>22</v>
      </c>
      <c r="F341" s="26">
        <v>1</v>
      </c>
      <c r="G341" s="26"/>
      <c r="H341" s="108"/>
      <c r="I341" s="108"/>
      <c r="J341" s="108"/>
      <c r="K341" s="108"/>
      <c r="L341" s="108"/>
      <c r="M341" s="111"/>
      <c r="N341" s="111"/>
      <c r="O341" s="108"/>
      <c r="P341" s="108"/>
      <c r="Q341" s="108"/>
      <c r="R341" s="108"/>
      <c r="S341" s="108"/>
      <c r="T341" s="46"/>
      <c r="U341" s="110"/>
      <c r="V341" s="110"/>
      <c r="W341" s="36">
        <f t="shared" si="6"/>
        <v>0</v>
      </c>
      <c r="X341" s="65"/>
    </row>
    <row r="342" spans="2:24" ht="47.25">
      <c r="B342" s="23">
        <v>25</v>
      </c>
      <c r="C342" s="42" t="s">
        <v>257</v>
      </c>
      <c r="D342" s="173"/>
      <c r="E342" s="97" t="s">
        <v>22</v>
      </c>
      <c r="F342" s="26">
        <v>1</v>
      </c>
      <c r="G342" s="26"/>
      <c r="H342" s="108"/>
      <c r="I342" s="108"/>
      <c r="J342" s="108"/>
      <c r="K342" s="108"/>
      <c r="L342" s="108"/>
      <c r="M342" s="111"/>
      <c r="N342" s="111"/>
      <c r="O342" s="108"/>
      <c r="P342" s="108"/>
      <c r="Q342" s="108"/>
      <c r="R342" s="108"/>
      <c r="S342" s="108"/>
      <c r="T342" s="46"/>
      <c r="U342" s="110"/>
      <c r="V342" s="110"/>
      <c r="W342" s="36">
        <f t="shared" si="6"/>
        <v>0</v>
      </c>
      <c r="X342" s="65"/>
    </row>
    <row r="343" spans="2:24" ht="47.25">
      <c r="B343" s="23">
        <v>26</v>
      </c>
      <c r="C343" s="42" t="s">
        <v>848</v>
      </c>
      <c r="D343" s="173"/>
      <c r="E343" s="97" t="s">
        <v>46</v>
      </c>
      <c r="F343" s="26">
        <v>1</v>
      </c>
      <c r="G343" s="26"/>
      <c r="H343" s="108"/>
      <c r="I343" s="108"/>
      <c r="J343" s="108"/>
      <c r="K343" s="108"/>
      <c r="L343" s="108"/>
      <c r="M343" s="111"/>
      <c r="N343" s="111"/>
      <c r="O343" s="108"/>
      <c r="P343" s="108"/>
      <c r="Q343" s="108"/>
      <c r="R343" s="108"/>
      <c r="S343" s="108"/>
      <c r="T343" s="46"/>
      <c r="U343" s="110"/>
      <c r="V343" s="110"/>
      <c r="W343" s="36">
        <f t="shared" si="6"/>
        <v>0</v>
      </c>
      <c r="X343" s="65"/>
    </row>
    <row r="344" spans="2:24" ht="47.25">
      <c r="B344" s="23">
        <v>27</v>
      </c>
      <c r="C344" s="42" t="s">
        <v>849</v>
      </c>
      <c r="D344" s="173"/>
      <c r="E344" s="97"/>
      <c r="F344" s="26">
        <v>1</v>
      </c>
      <c r="G344" s="26"/>
      <c r="H344" s="108"/>
      <c r="I344" s="108"/>
      <c r="J344" s="108"/>
      <c r="K344" s="108"/>
      <c r="L344" s="108"/>
      <c r="M344" s="111"/>
      <c r="N344" s="111"/>
      <c r="O344" s="108"/>
      <c r="P344" s="108"/>
      <c r="Q344" s="108"/>
      <c r="R344" s="108"/>
      <c r="S344" s="108"/>
      <c r="T344" s="46"/>
      <c r="U344" s="110"/>
      <c r="V344" s="110"/>
      <c r="W344" s="36">
        <f t="shared" si="6"/>
        <v>0</v>
      </c>
      <c r="X344" s="65"/>
    </row>
    <row r="345" spans="2:24" ht="47.25">
      <c r="B345" s="23">
        <v>28</v>
      </c>
      <c r="C345" s="42" t="s">
        <v>258</v>
      </c>
      <c r="D345" s="173"/>
      <c r="E345" s="97"/>
      <c r="F345" s="26">
        <v>1</v>
      </c>
      <c r="G345" s="26"/>
      <c r="H345" s="108"/>
      <c r="I345" s="108"/>
      <c r="J345" s="108"/>
      <c r="K345" s="108"/>
      <c r="L345" s="108"/>
      <c r="M345" s="111"/>
      <c r="N345" s="111"/>
      <c r="O345" s="108"/>
      <c r="P345" s="108"/>
      <c r="Q345" s="108"/>
      <c r="R345" s="108"/>
      <c r="S345" s="108"/>
      <c r="T345" s="46"/>
      <c r="U345" s="110"/>
      <c r="V345" s="110"/>
      <c r="W345" s="36">
        <f t="shared" si="6"/>
        <v>0</v>
      </c>
      <c r="X345" s="65"/>
    </row>
    <row r="346" spans="2:24" ht="47.25">
      <c r="B346" s="23">
        <v>29</v>
      </c>
      <c r="C346" s="36" t="s">
        <v>850</v>
      </c>
      <c r="D346" s="177"/>
      <c r="E346" s="97" t="s">
        <v>736</v>
      </c>
      <c r="F346" s="26">
        <v>1</v>
      </c>
      <c r="G346" s="26"/>
      <c r="H346" s="108"/>
      <c r="I346" s="108"/>
      <c r="J346" s="108"/>
      <c r="K346" s="108"/>
      <c r="L346" s="108"/>
      <c r="M346" s="57"/>
      <c r="N346" s="57"/>
      <c r="O346" s="108"/>
      <c r="P346" s="108"/>
      <c r="Q346" s="108"/>
      <c r="R346" s="108"/>
      <c r="S346" s="108"/>
      <c r="T346" s="46"/>
      <c r="U346" s="57"/>
      <c r="V346" s="57"/>
      <c r="W346" s="36">
        <f t="shared" si="6"/>
        <v>0</v>
      </c>
      <c r="X346" s="65"/>
    </row>
    <row r="347" spans="2:24" ht="47.25">
      <c r="B347" s="23">
        <v>30</v>
      </c>
      <c r="C347" s="36" t="s">
        <v>259</v>
      </c>
      <c r="D347" s="177"/>
      <c r="E347" s="97" t="s">
        <v>725</v>
      </c>
      <c r="F347" s="26">
        <v>1</v>
      </c>
      <c r="G347" s="26"/>
      <c r="H347" s="108"/>
      <c r="I347" s="108"/>
      <c r="J347" s="108"/>
      <c r="K347" s="108"/>
      <c r="L347" s="108"/>
      <c r="M347" s="111"/>
      <c r="N347" s="89"/>
      <c r="O347" s="108"/>
      <c r="P347" s="108"/>
      <c r="Q347" s="108"/>
      <c r="R347" s="108"/>
      <c r="S347" s="108"/>
      <c r="T347" s="46"/>
      <c r="U347" s="57"/>
      <c r="V347" s="89"/>
      <c r="W347" s="36">
        <f t="shared" si="6"/>
        <v>0</v>
      </c>
      <c r="X347" s="65"/>
    </row>
    <row r="348" spans="2:24" ht="47.25">
      <c r="B348" s="23">
        <v>31</v>
      </c>
      <c r="C348" s="36" t="s">
        <v>851</v>
      </c>
      <c r="D348" s="177"/>
      <c r="E348" s="97" t="s">
        <v>736</v>
      </c>
      <c r="F348" s="26">
        <v>1</v>
      </c>
      <c r="G348" s="26"/>
      <c r="H348" s="108"/>
      <c r="I348" s="108"/>
      <c r="J348" s="108"/>
      <c r="K348" s="108"/>
      <c r="L348" s="108"/>
      <c r="M348" s="113"/>
      <c r="N348" s="111"/>
      <c r="O348" s="108"/>
      <c r="P348" s="108"/>
      <c r="Q348" s="108"/>
      <c r="R348" s="108"/>
      <c r="S348" s="108"/>
      <c r="T348" s="46"/>
      <c r="U348" s="57"/>
      <c r="V348" s="89"/>
      <c r="W348" s="36">
        <f t="shared" si="6"/>
        <v>0</v>
      </c>
      <c r="X348" s="65"/>
    </row>
    <row r="349" spans="2:24" ht="47.25">
      <c r="B349" s="23">
        <v>32</v>
      </c>
      <c r="C349" s="36" t="s">
        <v>852</v>
      </c>
      <c r="D349" s="177"/>
      <c r="E349" s="97" t="s">
        <v>736</v>
      </c>
      <c r="F349" s="26">
        <v>1</v>
      </c>
      <c r="G349" s="26"/>
      <c r="H349" s="108"/>
      <c r="I349" s="108"/>
      <c r="J349" s="108"/>
      <c r="K349" s="108"/>
      <c r="L349" s="108"/>
      <c r="M349" s="57"/>
      <c r="N349" s="89"/>
      <c r="O349" s="108"/>
      <c r="P349" s="108"/>
      <c r="Q349" s="108"/>
      <c r="R349" s="108"/>
      <c r="S349" s="108"/>
      <c r="T349" s="46"/>
      <c r="U349" s="57"/>
      <c r="V349" s="89"/>
      <c r="W349" s="36">
        <f t="shared" si="6"/>
        <v>0</v>
      </c>
      <c r="X349" s="65"/>
    </row>
    <row r="350" spans="2:24" ht="47.25">
      <c r="B350" s="23">
        <v>33</v>
      </c>
      <c r="C350" s="42" t="s">
        <v>260</v>
      </c>
      <c r="D350" s="173"/>
      <c r="E350" s="97" t="s">
        <v>736</v>
      </c>
      <c r="F350" s="26">
        <v>1</v>
      </c>
      <c r="G350" s="26"/>
      <c r="H350" s="108"/>
      <c r="I350" s="108"/>
      <c r="J350" s="108"/>
      <c r="K350" s="108"/>
      <c r="L350" s="108"/>
      <c r="M350" s="57"/>
      <c r="N350" s="57"/>
      <c r="O350" s="108"/>
      <c r="P350" s="108"/>
      <c r="Q350" s="108"/>
      <c r="R350" s="108"/>
      <c r="S350" s="108"/>
      <c r="T350" s="46"/>
      <c r="U350" s="57"/>
      <c r="V350" s="57"/>
      <c r="W350" s="36">
        <f t="shared" si="6"/>
        <v>0</v>
      </c>
      <c r="X350" s="65"/>
    </row>
    <row r="351" spans="2:24" ht="47.25">
      <c r="B351" s="23">
        <v>34</v>
      </c>
      <c r="C351" s="42" t="s">
        <v>261</v>
      </c>
      <c r="D351" s="173"/>
      <c r="E351" s="97" t="s">
        <v>736</v>
      </c>
      <c r="F351" s="26">
        <v>1</v>
      </c>
      <c r="G351" s="26"/>
      <c r="H351" s="108"/>
      <c r="I351" s="27"/>
      <c r="J351" s="108"/>
      <c r="K351" s="108"/>
      <c r="L351" s="108"/>
      <c r="M351" s="30"/>
      <c r="N351" s="30"/>
      <c r="O351" s="108"/>
      <c r="P351" s="108"/>
      <c r="Q351" s="108"/>
      <c r="R351" s="108"/>
      <c r="S351" s="108"/>
      <c r="T351" s="46"/>
      <c r="U351" s="57"/>
      <c r="V351" s="89"/>
      <c r="W351" s="36">
        <f t="shared" si="6"/>
        <v>0</v>
      </c>
      <c r="X351" s="65"/>
    </row>
    <row r="352" spans="2:24" ht="47.25">
      <c r="B352" s="23">
        <v>35</v>
      </c>
      <c r="C352" s="42" t="s">
        <v>262</v>
      </c>
      <c r="D352" s="173" t="s">
        <v>431</v>
      </c>
      <c r="E352" s="97" t="s">
        <v>725</v>
      </c>
      <c r="F352" s="26">
        <v>1</v>
      </c>
      <c r="G352" s="26"/>
      <c r="H352" s="108"/>
      <c r="I352" s="108"/>
      <c r="J352" s="108"/>
      <c r="K352" s="31">
        <v>3</v>
      </c>
      <c r="L352" s="27"/>
      <c r="M352" s="32" t="s">
        <v>853</v>
      </c>
      <c r="N352" s="32" t="s">
        <v>24</v>
      </c>
      <c r="O352" s="108"/>
      <c r="P352" s="108"/>
      <c r="Q352" s="27"/>
      <c r="R352" s="108"/>
      <c r="S352" s="108"/>
      <c r="T352" s="46"/>
      <c r="U352" s="110"/>
      <c r="V352" s="110"/>
      <c r="W352" s="36">
        <f t="shared" si="6"/>
        <v>1</v>
      </c>
      <c r="X352" s="65"/>
    </row>
    <row r="353" spans="2:24" ht="47.25">
      <c r="B353" s="23">
        <v>36</v>
      </c>
      <c r="C353" s="102" t="s">
        <v>263</v>
      </c>
      <c r="D353" s="179"/>
      <c r="E353" s="97" t="s">
        <v>736</v>
      </c>
      <c r="F353" s="26">
        <v>1</v>
      </c>
      <c r="G353" s="26"/>
      <c r="H353" s="108"/>
      <c r="I353" s="108"/>
      <c r="J353" s="108"/>
      <c r="K353" s="108"/>
      <c r="L353" s="108"/>
      <c r="M353" s="57"/>
      <c r="N353" s="89"/>
      <c r="O353" s="108"/>
      <c r="P353" s="108"/>
      <c r="Q353" s="108"/>
      <c r="R353" s="108"/>
      <c r="S353" s="108"/>
      <c r="T353" s="46"/>
      <c r="U353" s="57"/>
      <c r="V353" s="89"/>
      <c r="W353" s="36">
        <f t="shared" si="6"/>
        <v>0</v>
      </c>
      <c r="X353" s="65"/>
    </row>
    <row r="354" spans="2:24" ht="47.25">
      <c r="B354" s="23">
        <v>37</v>
      </c>
      <c r="C354" s="102" t="s">
        <v>264</v>
      </c>
      <c r="D354" s="102" t="s">
        <v>431</v>
      </c>
      <c r="E354" s="25" t="s">
        <v>725</v>
      </c>
      <c r="F354" s="26"/>
      <c r="G354" s="26"/>
      <c r="H354" s="31">
        <v>3</v>
      </c>
      <c r="I354" s="108"/>
      <c r="J354" s="108"/>
      <c r="K354" s="108"/>
      <c r="L354" s="108"/>
      <c r="M354" s="32" t="s">
        <v>194</v>
      </c>
      <c r="N354" s="32" t="s">
        <v>24</v>
      </c>
      <c r="O354" s="108"/>
      <c r="P354" s="108"/>
      <c r="Q354" s="108"/>
      <c r="R354" s="108"/>
      <c r="S354" s="108"/>
      <c r="T354" s="46"/>
      <c r="U354" s="110"/>
      <c r="V354" s="110"/>
      <c r="W354" s="36">
        <f t="shared" si="6"/>
        <v>1</v>
      </c>
      <c r="X354" s="65"/>
    </row>
    <row r="355" spans="2:24" ht="47.25">
      <c r="B355" s="23">
        <v>38</v>
      </c>
      <c r="C355" s="102" t="s">
        <v>854</v>
      </c>
      <c r="D355" s="102"/>
      <c r="E355" s="25" t="s">
        <v>27</v>
      </c>
      <c r="F355" s="26"/>
      <c r="G355" s="26"/>
      <c r="H355" s="108"/>
      <c r="I355" s="108"/>
      <c r="J355" s="108"/>
      <c r="K355" s="108"/>
      <c r="L355" s="108"/>
      <c r="M355" s="111"/>
      <c r="N355" s="111"/>
      <c r="O355" s="108"/>
      <c r="P355" s="108"/>
      <c r="Q355" s="108"/>
      <c r="R355" s="108"/>
      <c r="S355" s="108"/>
      <c r="T355" s="46"/>
      <c r="U355" s="110"/>
      <c r="V355" s="110"/>
      <c r="W355" s="36">
        <f t="shared" si="6"/>
        <v>0</v>
      </c>
      <c r="X355" s="65"/>
    </row>
    <row r="356" spans="2:24" ht="47.25">
      <c r="B356" s="23">
        <v>39</v>
      </c>
      <c r="C356" s="58"/>
      <c r="D356" s="58"/>
      <c r="E356" s="26"/>
      <c r="F356" s="26"/>
      <c r="G356" s="26"/>
      <c r="H356" s="108"/>
      <c r="I356" s="108"/>
      <c r="J356" s="108"/>
      <c r="K356" s="108"/>
      <c r="L356" s="108"/>
      <c r="M356" s="111"/>
      <c r="N356" s="111"/>
      <c r="O356" s="108"/>
      <c r="P356" s="108"/>
      <c r="Q356" s="108"/>
      <c r="R356" s="108"/>
      <c r="S356" s="108"/>
      <c r="T356" s="46"/>
      <c r="U356" s="110"/>
      <c r="V356" s="110"/>
      <c r="W356" s="36">
        <f t="shared" si="6"/>
        <v>0</v>
      </c>
      <c r="X356" s="65"/>
    </row>
    <row r="357" spans="2:24" ht="47.25">
      <c r="B357" s="23">
        <v>40</v>
      </c>
      <c r="C357" s="58"/>
      <c r="D357" s="58"/>
      <c r="E357" s="26"/>
      <c r="F357" s="26"/>
      <c r="G357" s="26"/>
      <c r="H357" s="108"/>
      <c r="I357" s="108"/>
      <c r="J357" s="108"/>
      <c r="K357" s="108"/>
      <c r="L357" s="108"/>
      <c r="M357" s="111"/>
      <c r="N357" s="111"/>
      <c r="O357" s="108"/>
      <c r="P357" s="108"/>
      <c r="Q357" s="108"/>
      <c r="R357" s="108"/>
      <c r="S357" s="108"/>
      <c r="T357" s="46"/>
      <c r="U357" s="110"/>
      <c r="V357" s="110"/>
      <c r="W357" s="36">
        <f t="shared" si="6"/>
        <v>0</v>
      </c>
      <c r="X357" s="65"/>
    </row>
    <row r="358" spans="2:24" ht="47.25">
      <c r="B358" s="23">
        <v>41</v>
      </c>
      <c r="C358" s="93"/>
      <c r="D358" s="93"/>
      <c r="E358" s="26"/>
      <c r="F358" s="26"/>
      <c r="G358" s="26"/>
      <c r="H358" s="108"/>
      <c r="I358" s="108"/>
      <c r="J358" s="108"/>
      <c r="K358" s="108"/>
      <c r="L358" s="108"/>
      <c r="M358" s="111"/>
      <c r="N358" s="111"/>
      <c r="O358" s="108"/>
      <c r="P358" s="108"/>
      <c r="Q358" s="108"/>
      <c r="R358" s="108"/>
      <c r="S358" s="108"/>
      <c r="T358" s="46"/>
      <c r="U358" s="114"/>
      <c r="V358" s="114"/>
      <c r="W358" s="36">
        <f t="shared" si="6"/>
        <v>0</v>
      </c>
      <c r="X358" s="65"/>
    </row>
    <row r="359" spans="2:24" ht="47.25">
      <c r="B359" s="23">
        <v>42</v>
      </c>
      <c r="C359" s="93"/>
      <c r="D359" s="93"/>
      <c r="E359" s="26"/>
      <c r="F359" s="26"/>
      <c r="G359" s="26"/>
      <c r="H359" s="115"/>
      <c r="I359" s="115"/>
      <c r="J359" s="115"/>
      <c r="K359" s="115"/>
      <c r="L359" s="115"/>
      <c r="M359" s="116"/>
      <c r="N359" s="116"/>
      <c r="O359" s="117"/>
      <c r="P359" s="117"/>
      <c r="Q359" s="117"/>
      <c r="R359" s="117"/>
      <c r="S359" s="115"/>
      <c r="T359" s="25"/>
      <c r="U359" s="118"/>
      <c r="V359" s="118"/>
      <c r="W359" s="36">
        <f t="shared" si="6"/>
        <v>0</v>
      </c>
      <c r="X359" s="65"/>
    </row>
    <row r="360" spans="2:24" ht="47.25">
      <c r="B360" s="59" t="s">
        <v>748</v>
      </c>
      <c r="C360" s="93"/>
      <c r="D360" s="93"/>
      <c r="E360" s="26"/>
      <c r="F360" s="26"/>
      <c r="G360" s="26"/>
      <c r="H360" s="36">
        <f>COUNT(H318:H359)</f>
        <v>1</v>
      </c>
      <c r="I360" s="36">
        <f>COUNT(I318:I359)</f>
        <v>0</v>
      </c>
      <c r="J360" s="36">
        <f>COUNT(J318:J359)</f>
        <v>1</v>
      </c>
      <c r="K360" s="36">
        <f>COUNT(K318:K359)</f>
        <v>1</v>
      </c>
      <c r="L360" s="36">
        <f>COUNT(L318:L359)</f>
        <v>1</v>
      </c>
      <c r="M360" s="85"/>
      <c r="N360" s="85"/>
      <c r="O360" s="86">
        <f>COUNT(O318:O359)</f>
        <v>0</v>
      </c>
      <c r="P360" s="86">
        <f>COUNT(P318:P359)</f>
        <v>0</v>
      </c>
      <c r="Q360" s="86">
        <f>COUNT(Q318:Q359)</f>
        <v>0</v>
      </c>
      <c r="R360" s="86">
        <f>COUNT(R318:R359)</f>
        <v>0</v>
      </c>
      <c r="S360" s="86">
        <f>COUNT(S318:S359)</f>
        <v>0</v>
      </c>
      <c r="T360" s="86"/>
      <c r="U360" s="95"/>
      <c r="V360" s="95"/>
      <c r="W360" s="36">
        <f xml:space="preserve"> SUM(H360+I360+J360+K360+L360+O360+P360+Q360+R360+S360)</f>
        <v>4</v>
      </c>
      <c r="X360" s="65"/>
    </row>
    <row r="362" spans="2:24" ht="54.95" customHeight="1">
      <c r="B362" s="230" t="s">
        <v>855</v>
      </c>
      <c r="C362" s="230"/>
      <c r="D362" s="230"/>
      <c r="E362" s="230"/>
      <c r="F362" s="1"/>
      <c r="G362" s="1"/>
      <c r="H362" s="63"/>
      <c r="I362" s="63"/>
      <c r="J362" s="63"/>
      <c r="K362" s="64"/>
      <c r="L362" s="65"/>
      <c r="M362" s="65"/>
      <c r="N362" s="65"/>
      <c r="O362" s="65"/>
      <c r="P362" s="65"/>
      <c r="Q362" s="65"/>
      <c r="R362" s="65"/>
      <c r="S362" s="65"/>
      <c r="T362" s="66"/>
      <c r="U362" s="66"/>
      <c r="V362" s="66"/>
      <c r="W362" s="34"/>
      <c r="X362" s="34"/>
    </row>
    <row r="363" spans="2:24" ht="54.95" customHeight="1">
      <c r="B363" s="230"/>
      <c r="C363" s="230"/>
      <c r="D363" s="230"/>
      <c r="E363" s="230"/>
      <c r="F363" s="1"/>
      <c r="G363" s="1"/>
      <c r="L363" s="104" t="s">
        <v>1</v>
      </c>
      <c r="M363" s="104"/>
      <c r="N363" s="104"/>
      <c r="O363" s="104"/>
      <c r="P363" s="104"/>
      <c r="Q363" s="104"/>
      <c r="R363" s="104"/>
    </row>
    <row r="364" spans="2:24" ht="54.95" customHeight="1">
      <c r="B364" s="230"/>
      <c r="C364" s="230"/>
      <c r="D364" s="230"/>
      <c r="E364" s="230"/>
      <c r="F364" s="1"/>
      <c r="G364" s="1"/>
      <c r="K364" s="268" t="s">
        <v>2</v>
      </c>
      <c r="L364" s="268"/>
      <c r="M364" s="268"/>
      <c r="N364" s="268"/>
      <c r="O364" s="268"/>
      <c r="P364" s="268"/>
      <c r="Q364" s="268"/>
      <c r="R364" s="233" t="s">
        <v>3</v>
      </c>
      <c r="S364" s="234"/>
      <c r="T364" s="234"/>
      <c r="U364" s="234"/>
      <c r="V364" s="234"/>
      <c r="W364" s="235"/>
    </row>
    <row r="365" spans="2:24" ht="54.95" customHeight="1">
      <c r="B365" s="230"/>
      <c r="C365" s="230"/>
      <c r="D365" s="230"/>
      <c r="E365" s="230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73"/>
      <c r="Q365" s="273"/>
      <c r="R365" s="239"/>
      <c r="S365" s="240"/>
      <c r="T365" s="239"/>
      <c r="U365" s="240"/>
      <c r="V365" s="269"/>
      <c r="W365" s="270"/>
      <c r="X365" s="11"/>
    </row>
    <row r="366" spans="2:24" ht="54.95" customHeight="1">
      <c r="B366" s="230"/>
      <c r="C366" s="230"/>
      <c r="D366" s="230"/>
      <c r="E366" s="230"/>
      <c r="F366" s="1"/>
      <c r="G366" s="1"/>
      <c r="H366" s="237" t="s">
        <v>696</v>
      </c>
      <c r="I366" s="237"/>
      <c r="J366" s="237" t="s">
        <v>697</v>
      </c>
      <c r="K366" s="237"/>
      <c r="L366" s="12"/>
      <c r="M366" s="68" t="s">
        <v>6</v>
      </c>
      <c r="N366" s="12"/>
      <c r="O366" s="12"/>
      <c r="P366" s="3"/>
      <c r="Q366" s="4"/>
      <c r="R366" s="241"/>
      <c r="S366" s="242"/>
      <c r="T366" s="241"/>
      <c r="U366" s="242"/>
      <c r="V366" s="271"/>
      <c r="W366" s="272"/>
    </row>
    <row r="367" spans="2:24" ht="54.95" customHeight="1">
      <c r="B367" s="230"/>
      <c r="C367" s="230"/>
      <c r="D367" s="230"/>
      <c r="E367" s="230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43" t="s">
        <v>7</v>
      </c>
      <c r="S367" s="244"/>
      <c r="T367" s="245" t="s">
        <v>8</v>
      </c>
      <c r="U367" s="245"/>
      <c r="V367" s="257" t="s">
        <v>101</v>
      </c>
      <c r="W367" s="257"/>
    </row>
    <row r="368" spans="2:24" ht="90" customHeight="1">
      <c r="B368" s="255" t="s">
        <v>10</v>
      </c>
      <c r="C368" s="238" t="s">
        <v>11</v>
      </c>
      <c r="D368" s="164"/>
      <c r="E368" s="248" t="s">
        <v>12</v>
      </c>
      <c r="F368" s="74"/>
      <c r="G368" s="74"/>
      <c r="H368" s="249" t="s">
        <v>698</v>
      </c>
      <c r="I368" s="250"/>
      <c r="J368" s="250"/>
      <c r="K368" s="250"/>
      <c r="L368" s="251"/>
      <c r="M368" s="246" t="s">
        <v>13</v>
      </c>
      <c r="N368" s="253" t="s">
        <v>14</v>
      </c>
      <c r="O368" s="249" t="s">
        <v>699</v>
      </c>
      <c r="P368" s="250"/>
      <c r="Q368" s="250"/>
      <c r="R368" s="250"/>
      <c r="S368" s="251"/>
      <c r="T368" s="246" t="s">
        <v>15</v>
      </c>
      <c r="U368" s="246" t="s">
        <v>13</v>
      </c>
      <c r="V368" s="253" t="s">
        <v>14</v>
      </c>
      <c r="W368" s="253" t="s">
        <v>701</v>
      </c>
      <c r="X368" s="19"/>
    </row>
    <row r="369" spans="2:27" ht="90" customHeight="1">
      <c r="B369" s="256"/>
      <c r="C369" s="238"/>
      <c r="D369" s="164"/>
      <c r="E369" s="248"/>
      <c r="F369" s="75"/>
      <c r="G369" s="75"/>
      <c r="H369" s="21" t="s">
        <v>1701</v>
      </c>
      <c r="I369" s="21" t="s">
        <v>1702</v>
      </c>
      <c r="J369" s="21" t="s">
        <v>1703</v>
      </c>
      <c r="K369" s="21" t="s">
        <v>1704</v>
      </c>
      <c r="L369" s="21" t="s">
        <v>1705</v>
      </c>
      <c r="M369" s="247"/>
      <c r="N369" s="254"/>
      <c r="O369" s="21" t="s">
        <v>1706</v>
      </c>
      <c r="P369" s="21" t="s">
        <v>1707</v>
      </c>
      <c r="Q369" s="21" t="s">
        <v>1708</v>
      </c>
      <c r="R369" s="21" t="s">
        <v>1709</v>
      </c>
      <c r="S369" s="21" t="s">
        <v>1710</v>
      </c>
      <c r="T369" s="247"/>
      <c r="U369" s="247"/>
      <c r="V369" s="254"/>
      <c r="W369" s="254"/>
      <c r="X369" s="22"/>
    </row>
    <row r="370" spans="2:27" ht="47.25">
      <c r="B370" s="23">
        <v>1</v>
      </c>
      <c r="C370" s="103" t="s">
        <v>265</v>
      </c>
      <c r="D370" s="180"/>
      <c r="E370" s="96" t="s">
        <v>46</v>
      </c>
      <c r="F370" s="26">
        <v>1</v>
      </c>
      <c r="G370" s="26"/>
      <c r="H370" s="119"/>
      <c r="I370" s="119"/>
      <c r="J370" s="119"/>
      <c r="K370" s="120"/>
      <c r="L370" s="76"/>
      <c r="M370" s="30"/>
      <c r="N370" s="30"/>
      <c r="O370" s="120"/>
      <c r="P370" s="120"/>
      <c r="Q370" s="120"/>
      <c r="R370" s="120"/>
      <c r="S370" s="120"/>
      <c r="T370" s="77"/>
      <c r="U370" s="79"/>
      <c r="V370" s="79"/>
      <c r="W370" s="36">
        <f>COUNTA(H370:L370,O370:S370)</f>
        <v>0</v>
      </c>
      <c r="X370" s="65"/>
      <c r="Y370" s="35" t="s">
        <v>25</v>
      </c>
      <c r="AA370" s="36">
        <f>COUNTIF(D370:D412,"1C")</f>
        <v>1</v>
      </c>
    </row>
    <row r="371" spans="2:27" ht="47.25">
      <c r="B371" s="23">
        <v>2</v>
      </c>
      <c r="C371" s="103" t="s">
        <v>856</v>
      </c>
      <c r="D371" s="180"/>
      <c r="E371" s="97" t="s">
        <v>22</v>
      </c>
      <c r="F371" s="26">
        <v>1</v>
      </c>
      <c r="G371" s="26"/>
      <c r="H371" s="27"/>
      <c r="I371" s="87"/>
      <c r="J371" s="87"/>
      <c r="K371" s="27"/>
      <c r="L371" s="121"/>
      <c r="M371" s="77"/>
      <c r="N371" s="77"/>
      <c r="O371" s="120"/>
      <c r="P371" s="76"/>
      <c r="Q371" s="120"/>
      <c r="R371" s="120"/>
      <c r="S371" s="76"/>
      <c r="T371" s="46"/>
      <c r="U371" s="30"/>
      <c r="V371" s="84"/>
      <c r="W371" s="36">
        <f t="shared" ref="W371:W411" si="7">COUNTA(H371:L371,O371:S371)</f>
        <v>0</v>
      </c>
      <c r="X371" s="65"/>
      <c r="Y371" s="41" t="s">
        <v>28</v>
      </c>
      <c r="AA371" s="36">
        <f>COUNTIF(D370:D412,"1B")</f>
        <v>1</v>
      </c>
    </row>
    <row r="372" spans="2:27" ht="47.25">
      <c r="B372" s="23">
        <v>3</v>
      </c>
      <c r="C372" s="103" t="s">
        <v>857</v>
      </c>
      <c r="D372" s="180"/>
      <c r="E372" s="97" t="s">
        <v>22</v>
      </c>
      <c r="F372" s="26">
        <v>1</v>
      </c>
      <c r="G372" s="26"/>
      <c r="H372" s="119"/>
      <c r="I372" s="119"/>
      <c r="J372" s="27"/>
      <c r="K372" s="76"/>
      <c r="L372" s="27"/>
      <c r="M372" s="30"/>
      <c r="N372" s="30"/>
      <c r="O372" s="120"/>
      <c r="P372" s="120"/>
      <c r="Q372" s="76"/>
      <c r="R372" s="120"/>
      <c r="S372" s="76"/>
      <c r="T372" s="46"/>
      <c r="U372" s="30"/>
      <c r="V372" s="84"/>
      <c r="W372" s="36">
        <f t="shared" si="7"/>
        <v>0</v>
      </c>
      <c r="X372" s="65"/>
      <c r="Y372" s="41" t="s">
        <v>30</v>
      </c>
      <c r="AA372" s="36">
        <f>COUNTIF(D370:D412,"1A")</f>
        <v>0</v>
      </c>
    </row>
    <row r="373" spans="2:27" ht="47.25">
      <c r="B373" s="23">
        <v>4</v>
      </c>
      <c r="C373" s="103" t="s">
        <v>268</v>
      </c>
      <c r="D373" s="180"/>
      <c r="E373" s="97" t="s">
        <v>22</v>
      </c>
      <c r="F373" s="26">
        <v>1</v>
      </c>
      <c r="G373" s="26"/>
      <c r="H373" s="119"/>
      <c r="I373" s="119"/>
      <c r="J373" s="119"/>
      <c r="K373" s="76"/>
      <c r="L373" s="76"/>
      <c r="M373" s="77"/>
      <c r="N373" s="77"/>
      <c r="O373" s="76"/>
      <c r="P373" s="120"/>
      <c r="Q373" s="120"/>
      <c r="R373" s="120"/>
      <c r="S373" s="76"/>
      <c r="T373" s="46"/>
      <c r="U373" s="30"/>
      <c r="V373" s="84"/>
      <c r="W373" s="36">
        <f t="shared" si="7"/>
        <v>0</v>
      </c>
      <c r="X373" s="65"/>
    </row>
    <row r="374" spans="2:27" ht="47.25">
      <c r="B374" s="23">
        <v>5</v>
      </c>
      <c r="C374" s="103" t="s">
        <v>269</v>
      </c>
      <c r="D374" s="180"/>
      <c r="E374" s="97" t="s">
        <v>46</v>
      </c>
      <c r="F374" s="26">
        <v>1</v>
      </c>
      <c r="G374" s="26"/>
      <c r="H374" s="119"/>
      <c r="I374" s="119"/>
      <c r="J374" s="119"/>
      <c r="K374" s="120"/>
      <c r="L374" s="121"/>
      <c r="M374" s="77"/>
      <c r="N374" s="77"/>
      <c r="O374" s="120"/>
      <c r="P374" s="120"/>
      <c r="Q374" s="27"/>
      <c r="R374" s="120"/>
      <c r="S374" s="76"/>
      <c r="T374" s="46"/>
      <c r="U374" s="56"/>
      <c r="V374" s="57"/>
      <c r="W374" s="36">
        <f t="shared" si="7"/>
        <v>0</v>
      </c>
      <c r="X374" s="65"/>
    </row>
    <row r="375" spans="2:27" ht="47.25">
      <c r="B375" s="23">
        <v>6</v>
      </c>
      <c r="C375" s="103" t="s">
        <v>270</v>
      </c>
      <c r="D375" s="180"/>
      <c r="E375" s="97" t="s">
        <v>27</v>
      </c>
      <c r="F375" s="26">
        <v>1</v>
      </c>
      <c r="G375" s="26"/>
      <c r="H375" s="119"/>
      <c r="I375" s="119"/>
      <c r="J375" s="76"/>
      <c r="K375" s="120"/>
      <c r="L375" s="27"/>
      <c r="M375" s="57"/>
      <c r="N375" s="57"/>
      <c r="O375" s="120"/>
      <c r="P375" s="120"/>
      <c r="Q375" s="120"/>
      <c r="R375" s="120"/>
      <c r="S375" s="76"/>
      <c r="T375" s="80"/>
      <c r="U375" s="81"/>
      <c r="V375" s="81"/>
      <c r="W375" s="36">
        <f t="shared" si="7"/>
        <v>0</v>
      </c>
      <c r="X375" s="65"/>
    </row>
    <row r="376" spans="2:27" ht="47.25">
      <c r="B376" s="23">
        <v>7</v>
      </c>
      <c r="C376" s="103" t="s">
        <v>858</v>
      </c>
      <c r="D376" s="180"/>
      <c r="E376" s="97" t="s">
        <v>27</v>
      </c>
      <c r="F376" s="26">
        <v>1</v>
      </c>
      <c r="G376" s="26"/>
      <c r="H376" s="27"/>
      <c r="I376" s="119"/>
      <c r="J376" s="119"/>
      <c r="K376" s="120"/>
      <c r="L376" s="121"/>
      <c r="M376" s="57"/>
      <c r="N376" s="57"/>
      <c r="O376" s="27"/>
      <c r="P376" s="120"/>
      <c r="Q376" s="120"/>
      <c r="R376" s="120"/>
      <c r="S376" s="76"/>
      <c r="T376" s="46"/>
      <c r="U376" s="57"/>
      <c r="V376" s="57"/>
      <c r="W376" s="36">
        <f t="shared" si="7"/>
        <v>0</v>
      </c>
      <c r="X376" s="65"/>
    </row>
    <row r="377" spans="2:27" ht="47.25">
      <c r="B377" s="23">
        <v>8</v>
      </c>
      <c r="C377" s="103" t="s">
        <v>859</v>
      </c>
      <c r="D377" s="180"/>
      <c r="E377" s="97" t="s">
        <v>27</v>
      </c>
      <c r="F377" s="26">
        <v>1</v>
      </c>
      <c r="G377" s="26"/>
      <c r="H377" s="119"/>
      <c r="I377" s="119"/>
      <c r="J377" s="119"/>
      <c r="K377" s="120"/>
      <c r="L377" s="121"/>
      <c r="M377" s="77"/>
      <c r="N377" s="77"/>
      <c r="O377" s="120"/>
      <c r="P377" s="120"/>
      <c r="Q377" s="120"/>
      <c r="R377" s="120"/>
      <c r="S377" s="76"/>
      <c r="T377" s="46"/>
      <c r="U377" s="79"/>
      <c r="V377" s="79"/>
      <c r="W377" s="36">
        <f t="shared" si="7"/>
        <v>0</v>
      </c>
      <c r="X377" s="65"/>
    </row>
    <row r="378" spans="2:27" ht="47.25">
      <c r="B378" s="23">
        <v>9</v>
      </c>
      <c r="C378" s="103" t="s">
        <v>860</v>
      </c>
      <c r="D378" s="180"/>
      <c r="E378" s="97" t="s">
        <v>46</v>
      </c>
      <c r="F378" s="26">
        <v>1</v>
      </c>
      <c r="G378" s="26"/>
      <c r="H378" s="119"/>
      <c r="I378" s="119"/>
      <c r="J378" s="119"/>
      <c r="K378" s="120"/>
      <c r="L378" s="121"/>
      <c r="M378" s="77"/>
      <c r="N378" s="77"/>
      <c r="O378" s="120"/>
      <c r="P378" s="120"/>
      <c r="Q378" s="120"/>
      <c r="R378" s="120"/>
      <c r="S378" s="76"/>
      <c r="T378" s="46"/>
      <c r="U378" s="79"/>
      <c r="V378" s="79"/>
      <c r="W378" s="36">
        <f t="shared" si="7"/>
        <v>0</v>
      </c>
      <c r="X378" s="65"/>
    </row>
    <row r="379" spans="2:27" ht="47.25">
      <c r="B379" s="23">
        <v>10</v>
      </c>
      <c r="C379" s="103" t="s">
        <v>273</v>
      </c>
      <c r="D379" s="180"/>
      <c r="E379" s="97" t="s">
        <v>46</v>
      </c>
      <c r="F379" s="26">
        <v>1</v>
      </c>
      <c r="G379" s="26"/>
      <c r="H379" s="119"/>
      <c r="I379" s="119"/>
      <c r="J379" s="119"/>
      <c r="K379" s="120"/>
      <c r="L379" s="121"/>
      <c r="M379" s="77"/>
      <c r="N379" s="77"/>
      <c r="O379" s="120"/>
      <c r="P379" s="120"/>
      <c r="Q379" s="120"/>
      <c r="R379" s="120"/>
      <c r="S379" s="76"/>
      <c r="T379" s="46"/>
      <c r="U379" s="79"/>
      <c r="V379" s="79"/>
      <c r="W379" s="36">
        <f t="shared" si="7"/>
        <v>0</v>
      </c>
      <c r="X379" s="65"/>
    </row>
    <row r="380" spans="2:27" ht="47.25">
      <c r="B380" s="23">
        <v>11</v>
      </c>
      <c r="C380" s="103" t="s">
        <v>861</v>
      </c>
      <c r="D380" s="180"/>
      <c r="E380" s="97" t="s">
        <v>27</v>
      </c>
      <c r="F380" s="26">
        <v>1</v>
      </c>
      <c r="G380" s="26"/>
      <c r="H380" s="119"/>
      <c r="I380" s="119"/>
      <c r="J380" s="119"/>
      <c r="K380" s="120"/>
      <c r="L380" s="121"/>
      <c r="M380" s="77"/>
      <c r="N380" s="77"/>
      <c r="O380" s="120"/>
      <c r="P380" s="120"/>
      <c r="Q380" s="120"/>
      <c r="R380" s="120"/>
      <c r="S380" s="76"/>
      <c r="T380" s="46"/>
      <c r="U380" s="79"/>
      <c r="V380" s="79"/>
      <c r="W380" s="36">
        <f t="shared" si="7"/>
        <v>0</v>
      </c>
      <c r="X380" s="65"/>
    </row>
    <row r="381" spans="2:27" ht="47.25">
      <c r="B381" s="23">
        <v>12</v>
      </c>
      <c r="C381" s="103" t="s">
        <v>274</v>
      </c>
      <c r="D381" s="180"/>
      <c r="E381" s="98" t="s">
        <v>179</v>
      </c>
      <c r="F381" s="26">
        <v>1</v>
      </c>
      <c r="G381" s="26"/>
      <c r="H381" s="119"/>
      <c r="I381" s="119"/>
      <c r="J381" s="119"/>
      <c r="K381" s="120"/>
      <c r="L381" s="121"/>
      <c r="M381" s="77"/>
      <c r="N381" s="77"/>
      <c r="O381" s="120"/>
      <c r="P381" s="120"/>
      <c r="Q381" s="120"/>
      <c r="R381" s="120"/>
      <c r="S381" s="76"/>
      <c r="T381" s="46"/>
      <c r="U381" s="79"/>
      <c r="V381" s="79"/>
      <c r="W381" s="36">
        <f t="shared" si="7"/>
        <v>0</v>
      </c>
      <c r="X381" s="65"/>
    </row>
    <row r="382" spans="2:27" ht="47.25">
      <c r="B382" s="23">
        <v>13</v>
      </c>
      <c r="C382" s="103" t="s">
        <v>746</v>
      </c>
      <c r="D382" s="180"/>
      <c r="E382" s="97" t="s">
        <v>27</v>
      </c>
      <c r="F382" s="26">
        <v>1</v>
      </c>
      <c r="G382" s="26"/>
      <c r="H382" s="27"/>
      <c r="I382" s="119"/>
      <c r="J382" s="119"/>
      <c r="K382" s="120"/>
      <c r="L382" s="121"/>
      <c r="M382" s="77"/>
      <c r="N382" s="77"/>
      <c r="O382" s="120"/>
      <c r="P382" s="120"/>
      <c r="Q382" s="120"/>
      <c r="R382" s="120"/>
      <c r="S382" s="76"/>
      <c r="T382" s="46"/>
      <c r="U382" s="79"/>
      <c r="V382" s="79"/>
      <c r="W382" s="36">
        <f t="shared" si="7"/>
        <v>0</v>
      </c>
      <c r="X382" s="65"/>
    </row>
    <row r="383" spans="2:27" ht="47.25">
      <c r="B383" s="23">
        <v>14</v>
      </c>
      <c r="C383" s="103" t="s">
        <v>275</v>
      </c>
      <c r="D383" s="180"/>
      <c r="E383" s="97" t="s">
        <v>27</v>
      </c>
      <c r="F383" s="26">
        <v>1</v>
      </c>
      <c r="G383" s="26"/>
      <c r="H383" s="76"/>
      <c r="I383" s="119"/>
      <c r="J383" s="119"/>
      <c r="K383" s="120"/>
      <c r="L383" s="76"/>
      <c r="M383" s="30"/>
      <c r="N383" s="84"/>
      <c r="O383" s="120"/>
      <c r="P383" s="76"/>
      <c r="Q383" s="120"/>
      <c r="R383" s="27"/>
      <c r="S383" s="76"/>
      <c r="T383" s="46"/>
      <c r="U383" s="30"/>
      <c r="V383" s="84"/>
      <c r="W383" s="36">
        <f t="shared" si="7"/>
        <v>0</v>
      </c>
      <c r="X383" s="65"/>
    </row>
    <row r="384" spans="2:27" ht="47.25">
      <c r="B384" s="23">
        <v>15</v>
      </c>
      <c r="C384" s="103" t="s">
        <v>276</v>
      </c>
      <c r="D384" s="180"/>
      <c r="E384" s="97" t="s">
        <v>27</v>
      </c>
      <c r="F384" s="26">
        <v>1</v>
      </c>
      <c r="G384" s="26"/>
      <c r="H384" s="27"/>
      <c r="I384" s="27"/>
      <c r="J384" s="119"/>
      <c r="K384" s="120"/>
      <c r="L384" s="27"/>
      <c r="M384" s="32"/>
      <c r="N384" s="32"/>
      <c r="O384" s="27"/>
      <c r="P384" s="120"/>
      <c r="Q384" s="120"/>
      <c r="R384" s="120"/>
      <c r="S384" s="76"/>
      <c r="T384" s="46"/>
      <c r="U384" s="32"/>
      <c r="V384" s="32"/>
      <c r="W384" s="36">
        <f t="shared" si="7"/>
        <v>0</v>
      </c>
      <c r="X384" s="65"/>
    </row>
    <row r="385" spans="2:24" ht="47.25">
      <c r="B385" s="23">
        <v>16</v>
      </c>
      <c r="C385" s="45" t="s">
        <v>862</v>
      </c>
      <c r="D385" s="176" t="s">
        <v>433</v>
      </c>
      <c r="E385" s="99" t="s">
        <v>27</v>
      </c>
      <c r="F385" s="26">
        <v>1</v>
      </c>
      <c r="G385" s="26"/>
      <c r="H385" s="119"/>
      <c r="I385" s="119"/>
      <c r="J385" s="119"/>
      <c r="K385" s="120"/>
      <c r="L385" s="121"/>
      <c r="M385" s="77"/>
      <c r="N385" s="77"/>
      <c r="O385" s="120"/>
      <c r="P385" s="120"/>
      <c r="Q385" s="120"/>
      <c r="R385" s="120"/>
      <c r="S385" s="76"/>
      <c r="T385" s="46"/>
      <c r="U385" s="79"/>
      <c r="V385" s="79"/>
      <c r="W385" s="36">
        <f t="shared" si="7"/>
        <v>0</v>
      </c>
      <c r="X385" s="65"/>
    </row>
    <row r="386" spans="2:24" ht="47.25">
      <c r="B386" s="23">
        <v>17</v>
      </c>
      <c r="C386" s="45" t="s">
        <v>278</v>
      </c>
      <c r="D386" s="176"/>
      <c r="E386" s="99" t="s">
        <v>27</v>
      </c>
      <c r="F386" s="26">
        <v>1</v>
      </c>
      <c r="G386" s="26"/>
      <c r="H386" s="119"/>
      <c r="I386" s="27"/>
      <c r="J386" s="120"/>
      <c r="K386" s="76"/>
      <c r="L386" s="27"/>
      <c r="M386" s="32"/>
      <c r="N386" s="32"/>
      <c r="O386" s="31">
        <v>3</v>
      </c>
      <c r="P386" s="120"/>
      <c r="Q386" s="31">
        <v>3</v>
      </c>
      <c r="R386" s="120"/>
      <c r="S386" s="31">
        <v>3</v>
      </c>
      <c r="T386" s="46"/>
      <c r="U386" s="32" t="s">
        <v>43</v>
      </c>
      <c r="V386" s="32" t="s">
        <v>24</v>
      </c>
      <c r="W386" s="36">
        <f t="shared" si="7"/>
        <v>3</v>
      </c>
      <c r="X386" s="65"/>
    </row>
    <row r="387" spans="2:24" ht="47.25">
      <c r="B387" s="23">
        <v>18</v>
      </c>
      <c r="C387" s="45" t="s">
        <v>279</v>
      </c>
      <c r="D387" s="176"/>
      <c r="E387" s="99" t="s">
        <v>46</v>
      </c>
      <c r="F387" s="26">
        <v>1</v>
      </c>
      <c r="G387" s="26"/>
      <c r="H387" s="119"/>
      <c r="I387" s="120"/>
      <c r="J387" s="120"/>
      <c r="K387" s="120"/>
      <c r="L387" s="121"/>
      <c r="M387" s="79"/>
      <c r="N387" s="79"/>
      <c r="O387" s="120"/>
      <c r="P387" s="120"/>
      <c r="Q387" s="120"/>
      <c r="R387" s="120"/>
      <c r="S387" s="76"/>
      <c r="T387" s="46"/>
      <c r="U387" s="79"/>
      <c r="V387" s="79"/>
      <c r="W387" s="36">
        <f t="shared" si="7"/>
        <v>0</v>
      </c>
      <c r="X387" s="65"/>
    </row>
    <row r="388" spans="2:24" ht="47.25">
      <c r="B388" s="23">
        <v>19</v>
      </c>
      <c r="C388" s="45" t="s">
        <v>280</v>
      </c>
      <c r="D388" s="176"/>
      <c r="E388" s="105" t="s">
        <v>179</v>
      </c>
      <c r="F388" s="26">
        <v>1</v>
      </c>
      <c r="G388" s="26"/>
      <c r="H388" s="119"/>
      <c r="I388" s="120"/>
      <c r="J388" s="120"/>
      <c r="K388" s="27"/>
      <c r="L388" s="121"/>
      <c r="M388" s="79"/>
      <c r="N388" s="79"/>
      <c r="O388" s="120"/>
      <c r="P388" s="120"/>
      <c r="Q388" s="120"/>
      <c r="R388" s="120"/>
      <c r="S388" s="76"/>
      <c r="T388" s="46"/>
      <c r="U388" s="79"/>
      <c r="V388" s="79"/>
      <c r="W388" s="36">
        <f t="shared" si="7"/>
        <v>0</v>
      </c>
      <c r="X388" s="65"/>
    </row>
    <row r="389" spans="2:24" ht="47.25">
      <c r="B389" s="23">
        <v>20</v>
      </c>
      <c r="C389" s="45" t="s">
        <v>281</v>
      </c>
      <c r="D389" s="176"/>
      <c r="E389" s="99" t="s">
        <v>22</v>
      </c>
      <c r="F389" s="26">
        <v>1</v>
      </c>
      <c r="G389" s="26"/>
      <c r="H389" s="119"/>
      <c r="I389" s="120"/>
      <c r="J389" s="120"/>
      <c r="K389" s="120"/>
      <c r="L389" s="121"/>
      <c r="M389" s="79"/>
      <c r="N389" s="79"/>
      <c r="O389" s="120"/>
      <c r="P389" s="120"/>
      <c r="Q389" s="120"/>
      <c r="R389" s="120"/>
      <c r="S389" s="76"/>
      <c r="T389" s="46"/>
      <c r="U389" s="79"/>
      <c r="V389" s="79"/>
      <c r="W389" s="36">
        <f t="shared" si="7"/>
        <v>0</v>
      </c>
      <c r="X389" s="65"/>
    </row>
    <row r="390" spans="2:24" ht="47.25">
      <c r="B390" s="23">
        <v>21</v>
      </c>
      <c r="C390" s="45" t="s">
        <v>863</v>
      </c>
      <c r="D390" s="176"/>
      <c r="E390" s="99" t="s">
        <v>22</v>
      </c>
      <c r="F390" s="26">
        <v>1</v>
      </c>
      <c r="G390" s="26"/>
      <c r="H390" s="119"/>
      <c r="I390" s="120"/>
      <c r="J390" s="27"/>
      <c r="K390" s="120"/>
      <c r="L390" s="121"/>
      <c r="M390" s="32"/>
      <c r="N390" s="32"/>
      <c r="O390" s="120"/>
      <c r="P390" s="27"/>
      <c r="Q390" s="120"/>
      <c r="R390" s="120"/>
      <c r="S390" s="76"/>
      <c r="T390" s="46"/>
      <c r="U390" s="32"/>
      <c r="V390" s="32"/>
      <c r="W390" s="36">
        <f t="shared" si="7"/>
        <v>0</v>
      </c>
      <c r="X390" s="65"/>
    </row>
    <row r="391" spans="2:24" ht="47.25">
      <c r="B391" s="23">
        <v>22</v>
      </c>
      <c r="C391" s="45" t="s">
        <v>283</v>
      </c>
      <c r="D391" s="176"/>
      <c r="E391" s="99" t="s">
        <v>46</v>
      </c>
      <c r="F391" s="26">
        <v>1</v>
      </c>
      <c r="G391" s="26"/>
      <c r="H391" s="119"/>
      <c r="I391" s="119"/>
      <c r="J391" s="119"/>
      <c r="K391" s="120"/>
      <c r="L391" s="76"/>
      <c r="M391" s="30"/>
      <c r="N391" s="84"/>
      <c r="O391" s="120"/>
      <c r="P391" s="120"/>
      <c r="Q391" s="120"/>
      <c r="R391" s="120"/>
      <c r="S391" s="76"/>
      <c r="T391" s="46"/>
      <c r="U391" s="79"/>
      <c r="V391" s="79"/>
      <c r="W391" s="36">
        <f t="shared" si="7"/>
        <v>0</v>
      </c>
      <c r="X391" s="65"/>
    </row>
    <row r="392" spans="2:24" ht="47.25">
      <c r="B392" s="23">
        <v>23</v>
      </c>
      <c r="C392" s="45" t="s">
        <v>864</v>
      </c>
      <c r="D392" s="176"/>
      <c r="E392" s="99" t="s">
        <v>46</v>
      </c>
      <c r="F392" s="26">
        <v>1</v>
      </c>
      <c r="G392" s="26"/>
      <c r="H392" s="119"/>
      <c r="I392" s="119"/>
      <c r="J392" s="119"/>
      <c r="K392" s="76"/>
      <c r="L392" s="121"/>
      <c r="M392" s="30"/>
      <c r="N392" s="84"/>
      <c r="O392" s="120"/>
      <c r="P392" s="120"/>
      <c r="Q392" s="120"/>
      <c r="R392" s="120"/>
      <c r="S392" s="76"/>
      <c r="T392" s="46"/>
      <c r="U392" s="79"/>
      <c r="V392" s="79"/>
      <c r="W392" s="36">
        <f t="shared" si="7"/>
        <v>0</v>
      </c>
      <c r="X392" s="65"/>
    </row>
    <row r="393" spans="2:24" ht="47.25">
      <c r="B393" s="23">
        <v>24</v>
      </c>
      <c r="C393" s="45" t="s">
        <v>284</v>
      </c>
      <c r="D393" s="176"/>
      <c r="E393" s="99" t="s">
        <v>46</v>
      </c>
      <c r="F393" s="26">
        <v>1</v>
      </c>
      <c r="G393" s="26"/>
      <c r="H393" s="119"/>
      <c r="I393" s="119"/>
      <c r="J393" s="119"/>
      <c r="K393" s="120"/>
      <c r="L393" s="121"/>
      <c r="M393" s="77"/>
      <c r="N393" s="77"/>
      <c r="O393" s="120"/>
      <c r="P393" s="120"/>
      <c r="Q393" s="120"/>
      <c r="R393" s="120"/>
      <c r="S393" s="76"/>
      <c r="T393" s="46"/>
      <c r="U393" s="79"/>
      <c r="V393" s="79"/>
      <c r="W393" s="36">
        <f t="shared" si="7"/>
        <v>0</v>
      </c>
      <c r="X393" s="65"/>
    </row>
    <row r="394" spans="2:24" ht="47.25">
      <c r="B394" s="23">
        <v>25</v>
      </c>
      <c r="C394" s="45" t="s">
        <v>865</v>
      </c>
      <c r="D394" s="176"/>
      <c r="E394" s="99" t="s">
        <v>22</v>
      </c>
      <c r="F394" s="26">
        <v>1</v>
      </c>
      <c r="G394" s="26"/>
      <c r="H394" s="119"/>
      <c r="I394" s="119"/>
      <c r="J394" s="76"/>
      <c r="K394" s="76"/>
      <c r="L394" s="76"/>
      <c r="M394" s="30"/>
      <c r="N394" s="84"/>
      <c r="O394" s="120"/>
      <c r="P394" s="120"/>
      <c r="Q394" s="120"/>
      <c r="R394" s="120"/>
      <c r="S394" s="76"/>
      <c r="T394" s="46"/>
      <c r="U394" s="30"/>
      <c r="V394" s="84"/>
      <c r="W394" s="36">
        <f t="shared" si="7"/>
        <v>0</v>
      </c>
      <c r="X394" s="65"/>
    </row>
    <row r="395" spans="2:24" ht="47.25">
      <c r="B395" s="23">
        <v>26</v>
      </c>
      <c r="C395" s="45" t="s">
        <v>285</v>
      </c>
      <c r="D395" s="176"/>
      <c r="E395" s="99" t="s">
        <v>46</v>
      </c>
      <c r="F395" s="26">
        <v>1</v>
      </c>
      <c r="G395" s="26"/>
      <c r="H395" s="119"/>
      <c r="I395" s="119"/>
      <c r="J395" s="119"/>
      <c r="K395" s="27"/>
      <c r="L395" s="121"/>
      <c r="M395" s="32"/>
      <c r="N395" s="32"/>
      <c r="O395" s="120"/>
      <c r="P395" s="120"/>
      <c r="Q395" s="120"/>
      <c r="R395" s="120"/>
      <c r="S395" s="76"/>
      <c r="T395" s="46"/>
      <c r="U395" s="79"/>
      <c r="V395" s="79"/>
      <c r="W395" s="36">
        <f t="shared" si="7"/>
        <v>0</v>
      </c>
      <c r="X395" s="65"/>
    </row>
    <row r="396" spans="2:24" ht="47.25">
      <c r="B396" s="23">
        <v>27</v>
      </c>
      <c r="C396" s="45" t="s">
        <v>286</v>
      </c>
      <c r="D396" s="176"/>
      <c r="E396" s="105" t="s">
        <v>792</v>
      </c>
      <c r="F396" s="26">
        <v>1</v>
      </c>
      <c r="G396" s="26"/>
      <c r="H396" s="119"/>
      <c r="I396" s="119"/>
      <c r="J396" s="119"/>
      <c r="K396" s="120"/>
      <c r="L396" s="121"/>
      <c r="M396" s="77"/>
      <c r="N396" s="77"/>
      <c r="O396" s="120"/>
      <c r="P396" s="120"/>
      <c r="Q396" s="120"/>
      <c r="R396" s="120"/>
      <c r="S396" s="76"/>
      <c r="T396" s="46"/>
      <c r="U396" s="79"/>
      <c r="V396" s="79"/>
      <c r="W396" s="36">
        <f t="shared" si="7"/>
        <v>0</v>
      </c>
      <c r="X396" s="65"/>
    </row>
    <row r="397" spans="2:24" ht="47.25">
      <c r="B397" s="23">
        <v>28</v>
      </c>
      <c r="C397" s="45" t="s">
        <v>866</v>
      </c>
      <c r="D397" s="176"/>
      <c r="E397" s="99" t="s">
        <v>46</v>
      </c>
      <c r="F397" s="26">
        <v>1</v>
      </c>
      <c r="G397" s="26"/>
      <c r="H397" s="119"/>
      <c r="I397" s="119"/>
      <c r="J397" s="119"/>
      <c r="K397" s="120"/>
      <c r="L397" s="121"/>
      <c r="M397" s="77"/>
      <c r="N397" s="77"/>
      <c r="O397" s="120"/>
      <c r="P397" s="76"/>
      <c r="Q397" s="120"/>
      <c r="R397" s="120"/>
      <c r="S397" s="76"/>
      <c r="T397" s="46"/>
      <c r="U397" s="30"/>
      <c r="V397" s="84"/>
      <c r="W397" s="36">
        <f t="shared" si="7"/>
        <v>0</v>
      </c>
      <c r="X397" s="65"/>
    </row>
    <row r="398" spans="2:24" ht="47.25">
      <c r="B398" s="23">
        <v>29</v>
      </c>
      <c r="C398" s="45" t="s">
        <v>287</v>
      </c>
      <c r="D398" s="176"/>
      <c r="E398" s="99" t="s">
        <v>46</v>
      </c>
      <c r="F398" s="26">
        <v>1</v>
      </c>
      <c r="G398" s="26"/>
      <c r="H398" s="119"/>
      <c r="I398" s="119"/>
      <c r="J398" s="76"/>
      <c r="K398" s="120"/>
      <c r="L398" s="76"/>
      <c r="M398" s="30"/>
      <c r="N398" s="30"/>
      <c r="O398" s="76"/>
      <c r="P398" s="76"/>
      <c r="Q398" s="120"/>
      <c r="R398" s="120"/>
      <c r="S398" s="76"/>
      <c r="T398" s="46"/>
      <c r="U398" s="30"/>
      <c r="V398" s="30"/>
      <c r="W398" s="36">
        <f t="shared" si="7"/>
        <v>0</v>
      </c>
      <c r="X398" s="65"/>
    </row>
    <row r="399" spans="2:24" ht="47.25">
      <c r="B399" s="23">
        <v>30</v>
      </c>
      <c r="C399" s="45" t="s">
        <v>867</v>
      </c>
      <c r="D399" s="176" t="s">
        <v>431</v>
      </c>
      <c r="E399" s="99" t="s">
        <v>22</v>
      </c>
      <c r="F399" s="26">
        <v>1</v>
      </c>
      <c r="G399" s="26"/>
      <c r="H399" s="27"/>
      <c r="I399" s="119"/>
      <c r="J399" s="119"/>
      <c r="K399" s="120"/>
      <c r="L399" s="121"/>
      <c r="M399" s="57"/>
      <c r="N399" s="57"/>
      <c r="O399" s="120"/>
      <c r="P399" s="120"/>
      <c r="Q399" s="27"/>
      <c r="R399" s="76"/>
      <c r="S399" s="31">
        <v>3</v>
      </c>
      <c r="T399" s="46"/>
      <c r="U399" s="32" t="s">
        <v>43</v>
      </c>
      <c r="V399" s="32" t="s">
        <v>24</v>
      </c>
      <c r="W399" s="36">
        <f t="shared" si="7"/>
        <v>1</v>
      </c>
      <c r="X399" s="65"/>
    </row>
    <row r="400" spans="2:24" ht="47.25">
      <c r="B400" s="23">
        <v>31</v>
      </c>
      <c r="C400" s="45" t="s">
        <v>288</v>
      </c>
      <c r="D400" s="176"/>
      <c r="E400" s="99" t="s">
        <v>22</v>
      </c>
      <c r="F400" s="26">
        <v>1</v>
      </c>
      <c r="G400" s="26"/>
      <c r="H400" s="119"/>
      <c r="I400" s="76"/>
      <c r="J400" s="27"/>
      <c r="K400" s="76"/>
      <c r="L400" s="76"/>
      <c r="M400" s="57"/>
      <c r="N400" s="57"/>
      <c r="O400" s="120"/>
      <c r="P400" s="76"/>
      <c r="Q400" s="120"/>
      <c r="R400" s="120"/>
      <c r="S400" s="76"/>
      <c r="T400" s="46"/>
      <c r="U400" s="30"/>
      <c r="V400" s="84"/>
      <c r="W400" s="36">
        <f t="shared" si="7"/>
        <v>0</v>
      </c>
      <c r="X400" s="65"/>
    </row>
    <row r="401" spans="2:24" ht="47.25">
      <c r="B401" s="23">
        <v>32</v>
      </c>
      <c r="C401" s="45" t="s">
        <v>289</v>
      </c>
      <c r="D401" s="176"/>
      <c r="E401" s="99" t="s">
        <v>46</v>
      </c>
      <c r="F401" s="26">
        <v>1</v>
      </c>
      <c r="G401" s="26"/>
      <c r="H401" s="119"/>
      <c r="I401" s="119"/>
      <c r="J401" s="119"/>
      <c r="K401" s="120"/>
      <c r="L401" s="76"/>
      <c r="M401" s="30"/>
      <c r="N401" s="30"/>
      <c r="O401" s="120"/>
      <c r="P401" s="119"/>
      <c r="Q401" s="120"/>
      <c r="R401" s="120"/>
      <c r="S401" s="76"/>
      <c r="T401" s="46"/>
      <c r="U401" s="79"/>
      <c r="V401" s="79"/>
      <c r="W401" s="36">
        <f t="shared" si="7"/>
        <v>0</v>
      </c>
      <c r="X401" s="65"/>
    </row>
    <row r="402" spans="2:24" ht="47.25">
      <c r="B402" s="23">
        <v>33</v>
      </c>
      <c r="C402" s="103" t="s">
        <v>290</v>
      </c>
      <c r="D402" s="180"/>
      <c r="E402" s="97" t="s">
        <v>46</v>
      </c>
      <c r="F402" s="26">
        <v>1</v>
      </c>
      <c r="G402" s="26"/>
      <c r="H402" s="119"/>
      <c r="I402" s="119"/>
      <c r="J402" s="119"/>
      <c r="K402" s="120"/>
      <c r="L402" s="121"/>
      <c r="M402" s="77"/>
      <c r="N402" s="77"/>
      <c r="O402" s="76"/>
      <c r="P402" s="120"/>
      <c r="Q402" s="120"/>
      <c r="R402" s="120"/>
      <c r="S402" s="76"/>
      <c r="T402" s="46"/>
      <c r="U402" s="30"/>
      <c r="V402" s="84"/>
      <c r="W402" s="36">
        <f t="shared" si="7"/>
        <v>0</v>
      </c>
      <c r="X402" s="65"/>
    </row>
    <row r="403" spans="2:24" ht="47.25">
      <c r="B403" s="23">
        <v>34</v>
      </c>
      <c r="C403" s="42" t="s">
        <v>868</v>
      </c>
      <c r="D403" s="173"/>
      <c r="E403" s="97" t="s">
        <v>46</v>
      </c>
      <c r="F403" s="26">
        <v>1</v>
      </c>
      <c r="G403" s="26"/>
      <c r="H403" s="119"/>
      <c r="I403" s="119"/>
      <c r="J403" s="119"/>
      <c r="K403" s="120"/>
      <c r="L403" s="76"/>
      <c r="M403" s="30"/>
      <c r="N403" s="84"/>
      <c r="O403" s="120"/>
      <c r="P403" s="120"/>
      <c r="Q403" s="120"/>
      <c r="R403" s="120"/>
      <c r="S403" s="76"/>
      <c r="T403" s="46"/>
      <c r="U403" s="79"/>
      <c r="V403" s="79"/>
      <c r="W403" s="36">
        <f t="shared" si="7"/>
        <v>0</v>
      </c>
      <c r="X403" s="65"/>
    </row>
    <row r="404" spans="2:24" ht="47.25">
      <c r="B404" s="23">
        <v>35</v>
      </c>
      <c r="C404" s="42" t="s">
        <v>869</v>
      </c>
      <c r="D404" s="173"/>
      <c r="E404" s="97" t="s">
        <v>46</v>
      </c>
      <c r="F404" s="26">
        <v>1</v>
      </c>
      <c r="G404" s="26"/>
      <c r="H404" s="119"/>
      <c r="I404" s="27"/>
      <c r="J404" s="119"/>
      <c r="K404" s="120"/>
      <c r="L404" s="121"/>
      <c r="M404" s="30"/>
      <c r="N404" s="30"/>
      <c r="O404" s="120"/>
      <c r="P404" s="120"/>
      <c r="Q404" s="120"/>
      <c r="R404" s="120"/>
      <c r="S404" s="76"/>
      <c r="T404" s="46"/>
      <c r="U404" s="79"/>
      <c r="V404" s="79"/>
      <c r="W404" s="36">
        <f t="shared" si="7"/>
        <v>0</v>
      </c>
      <c r="X404" s="65"/>
    </row>
    <row r="405" spans="2:24" ht="47.25">
      <c r="B405" s="23">
        <v>36</v>
      </c>
      <c r="C405" s="42" t="s">
        <v>870</v>
      </c>
      <c r="D405" s="173"/>
      <c r="E405" s="97" t="s">
        <v>27</v>
      </c>
      <c r="F405" s="26">
        <v>1</v>
      </c>
      <c r="G405" s="26"/>
      <c r="H405" s="119"/>
      <c r="I405" s="119"/>
      <c r="J405" s="27"/>
      <c r="K405" s="27"/>
      <c r="L405" s="121"/>
      <c r="M405" s="52"/>
      <c r="N405" s="77"/>
      <c r="O405" s="27"/>
      <c r="P405" s="76"/>
      <c r="Q405" s="120"/>
      <c r="R405" s="120"/>
      <c r="S405" s="76"/>
      <c r="T405" s="46"/>
      <c r="U405" s="32"/>
      <c r="V405" s="32"/>
      <c r="W405" s="36">
        <f t="shared" si="7"/>
        <v>0</v>
      </c>
      <c r="X405" s="65"/>
    </row>
    <row r="406" spans="2:24" ht="47.25">
      <c r="B406" s="23">
        <v>37</v>
      </c>
      <c r="C406" s="42"/>
      <c r="D406" s="42"/>
      <c r="E406" s="26"/>
      <c r="F406" s="26"/>
      <c r="G406" s="26"/>
      <c r="H406" s="119"/>
      <c r="I406" s="119"/>
      <c r="J406" s="27"/>
      <c r="K406" s="120"/>
      <c r="L406" s="121"/>
      <c r="M406" s="77"/>
      <c r="N406" s="77"/>
      <c r="O406" s="120"/>
      <c r="P406" s="120"/>
      <c r="Q406" s="120"/>
      <c r="R406" s="120"/>
      <c r="S406" s="76"/>
      <c r="T406" s="46"/>
      <c r="U406" s="79"/>
      <c r="V406" s="79"/>
      <c r="W406" s="36">
        <f t="shared" si="7"/>
        <v>0</v>
      </c>
      <c r="X406" s="65"/>
    </row>
    <row r="407" spans="2:24" ht="47.25">
      <c r="B407" s="23">
        <v>38</v>
      </c>
      <c r="C407" s="42"/>
      <c r="D407" s="42"/>
      <c r="E407" s="26"/>
      <c r="F407" s="26"/>
      <c r="G407" s="26"/>
      <c r="H407" s="119"/>
      <c r="I407" s="119"/>
      <c r="J407" s="119"/>
      <c r="K407" s="120"/>
      <c r="L407" s="121"/>
      <c r="M407" s="77"/>
      <c r="N407" s="77"/>
      <c r="O407" s="120"/>
      <c r="P407" s="120"/>
      <c r="Q407" s="120"/>
      <c r="R407" s="120"/>
      <c r="S407" s="76"/>
      <c r="T407" s="46"/>
      <c r="U407" s="79"/>
      <c r="V407" s="79"/>
      <c r="W407" s="36">
        <f t="shared" si="7"/>
        <v>0</v>
      </c>
      <c r="X407" s="65"/>
    </row>
    <row r="408" spans="2:24" ht="47.25">
      <c r="B408" s="23">
        <v>39</v>
      </c>
      <c r="C408" s="58"/>
      <c r="D408" s="58"/>
      <c r="E408" s="26"/>
      <c r="F408" s="26"/>
      <c r="G408" s="26"/>
      <c r="H408" s="119"/>
      <c r="I408" s="119"/>
      <c r="J408" s="119"/>
      <c r="K408" s="120"/>
      <c r="L408" s="121"/>
      <c r="M408" s="77"/>
      <c r="N408" s="77"/>
      <c r="O408" s="120"/>
      <c r="P408" s="120"/>
      <c r="Q408" s="120"/>
      <c r="R408" s="120"/>
      <c r="S408" s="76"/>
      <c r="T408" s="46"/>
      <c r="U408" s="79"/>
      <c r="V408" s="79"/>
      <c r="W408" s="36">
        <f t="shared" si="7"/>
        <v>0</v>
      </c>
      <c r="X408" s="65"/>
    </row>
    <row r="409" spans="2:24" ht="47.25">
      <c r="B409" s="23">
        <v>40</v>
      </c>
      <c r="C409" s="58"/>
      <c r="D409" s="58"/>
      <c r="E409" s="26"/>
      <c r="F409" s="26"/>
      <c r="G409" s="26"/>
      <c r="H409" s="122"/>
      <c r="I409" s="122"/>
      <c r="J409" s="122"/>
      <c r="K409" s="123"/>
      <c r="L409" s="124"/>
      <c r="M409" s="85"/>
      <c r="N409" s="85"/>
      <c r="O409" s="123"/>
      <c r="P409" s="123"/>
      <c r="Q409" s="123"/>
      <c r="R409" s="123"/>
      <c r="S409" s="125"/>
      <c r="T409" s="25"/>
      <c r="U409" s="126"/>
      <c r="V409" s="126"/>
      <c r="W409" s="36">
        <f t="shared" si="7"/>
        <v>0</v>
      </c>
      <c r="X409" s="65"/>
    </row>
    <row r="410" spans="2:24" ht="47.25">
      <c r="B410" s="23">
        <v>41</v>
      </c>
      <c r="C410" s="93"/>
      <c r="D410" s="93"/>
      <c r="E410" s="26"/>
      <c r="F410" s="26"/>
      <c r="G410" s="26"/>
      <c r="H410" s="122"/>
      <c r="I410" s="122"/>
      <c r="J410" s="122"/>
      <c r="K410" s="123"/>
      <c r="L410" s="124"/>
      <c r="M410" s="85"/>
      <c r="N410" s="85"/>
      <c r="O410" s="123"/>
      <c r="P410" s="123"/>
      <c r="Q410" s="123"/>
      <c r="R410" s="123"/>
      <c r="S410" s="125"/>
      <c r="T410" s="25"/>
      <c r="U410" s="95"/>
      <c r="V410" s="95"/>
      <c r="W410" s="36">
        <f t="shared" si="7"/>
        <v>0</v>
      </c>
      <c r="X410" s="65"/>
    </row>
    <row r="411" spans="2:24" ht="47.25">
      <c r="B411" s="23">
        <v>42</v>
      </c>
      <c r="C411" s="93"/>
      <c r="D411" s="93"/>
      <c r="E411" s="26"/>
      <c r="F411" s="26"/>
      <c r="G411" s="26"/>
      <c r="H411" s="122"/>
      <c r="I411" s="122"/>
      <c r="J411" s="122"/>
      <c r="K411" s="123"/>
      <c r="L411" s="124"/>
      <c r="M411" s="85"/>
      <c r="N411" s="85"/>
      <c r="O411" s="123"/>
      <c r="P411" s="123"/>
      <c r="Q411" s="123"/>
      <c r="R411" s="123"/>
      <c r="S411" s="125"/>
      <c r="T411" s="25"/>
      <c r="U411" s="95"/>
      <c r="V411" s="95"/>
      <c r="W411" s="36">
        <f t="shared" si="7"/>
        <v>0</v>
      </c>
      <c r="X411" s="65"/>
    </row>
    <row r="412" spans="2:24" ht="47.25">
      <c r="B412" s="59" t="s">
        <v>748</v>
      </c>
      <c r="C412" s="93"/>
      <c r="D412" s="93"/>
      <c r="E412" s="26"/>
      <c r="F412" s="26"/>
      <c r="G412" s="26"/>
      <c r="H412" s="36">
        <f>COUNT(H370:H411)</f>
        <v>0</v>
      </c>
      <c r="I412" s="36">
        <f>COUNT(I370:I411)</f>
        <v>0</v>
      </c>
      <c r="J412" s="36">
        <f>COUNT(J370:J411)</f>
        <v>0</v>
      </c>
      <c r="K412" s="36">
        <f>COUNT(K370:K411)</f>
        <v>0</v>
      </c>
      <c r="L412" s="36">
        <f>COUNT(L370:L411)</f>
        <v>0</v>
      </c>
      <c r="M412" s="85"/>
      <c r="N412" s="85"/>
      <c r="O412" s="86">
        <f>COUNT(O370:O411)</f>
        <v>1</v>
      </c>
      <c r="P412" s="86">
        <f>COUNT(P370:P411)</f>
        <v>0</v>
      </c>
      <c r="Q412" s="86">
        <f>COUNT(Q370:Q411)</f>
        <v>1</v>
      </c>
      <c r="R412" s="86">
        <f>COUNT(R370:R411)</f>
        <v>0</v>
      </c>
      <c r="S412" s="86">
        <f>COUNT(S370:S411)</f>
        <v>2</v>
      </c>
      <c r="T412" s="86"/>
      <c r="U412" s="95"/>
      <c r="V412" s="95"/>
      <c r="W412" s="36">
        <f xml:space="preserve"> SUM(H412+I412+J412+K412+L412+O412+P412+Q412+R412+S412)</f>
        <v>4</v>
      </c>
      <c r="X412" s="65"/>
    </row>
    <row r="414" spans="2:24" ht="54.75" customHeight="1">
      <c r="B414" s="230" t="s">
        <v>871</v>
      </c>
      <c r="C414" s="230"/>
      <c r="D414" s="230"/>
      <c r="E414" s="230"/>
      <c r="F414" s="1"/>
      <c r="G414" s="1"/>
      <c r="H414" s="63"/>
      <c r="I414" s="63"/>
      <c r="J414" s="63"/>
      <c r="K414" s="64"/>
      <c r="L414" s="65"/>
      <c r="M414" s="65"/>
      <c r="N414" s="65"/>
      <c r="O414" s="65"/>
      <c r="P414" s="65"/>
      <c r="Q414" s="65"/>
      <c r="R414" s="65"/>
      <c r="S414" s="65"/>
      <c r="T414" s="66"/>
      <c r="U414" s="66"/>
      <c r="V414" s="66"/>
      <c r="W414" s="34"/>
      <c r="X414" s="34"/>
    </row>
    <row r="415" spans="2:24" ht="54.95" customHeight="1">
      <c r="B415" s="230"/>
      <c r="C415" s="230"/>
      <c r="D415" s="230"/>
      <c r="E415" s="230"/>
      <c r="F415" s="1"/>
      <c r="G415" s="1"/>
      <c r="L415" s="104" t="s">
        <v>1</v>
      </c>
      <c r="M415" s="104"/>
      <c r="N415" s="104"/>
      <c r="O415" s="104"/>
      <c r="P415" s="104"/>
      <c r="Q415" s="104"/>
      <c r="R415" s="104"/>
    </row>
    <row r="416" spans="2:24" ht="54.95" customHeight="1">
      <c r="B416" s="230"/>
      <c r="C416" s="230"/>
      <c r="D416" s="230"/>
      <c r="E416" s="230"/>
      <c r="F416" s="1"/>
      <c r="G416" s="1"/>
      <c r="K416" s="268" t="s">
        <v>2</v>
      </c>
      <c r="L416" s="268"/>
      <c r="M416" s="268"/>
      <c r="N416" s="268"/>
      <c r="O416" s="268"/>
      <c r="P416" s="268"/>
      <c r="Q416" s="268"/>
      <c r="R416" s="233" t="s">
        <v>3</v>
      </c>
      <c r="S416" s="234"/>
      <c r="T416" s="234"/>
      <c r="U416" s="234"/>
      <c r="V416" s="234"/>
      <c r="W416" s="235"/>
    </row>
    <row r="417" spans="2:27" ht="54.95" customHeight="1">
      <c r="B417" s="230"/>
      <c r="C417" s="230"/>
      <c r="D417" s="230"/>
      <c r="E417" s="230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36"/>
      <c r="Q417" s="236"/>
      <c r="R417" s="239"/>
      <c r="S417" s="240"/>
      <c r="T417" s="239"/>
      <c r="U417" s="240"/>
      <c r="V417" s="269"/>
      <c r="W417" s="270"/>
      <c r="X417" s="11"/>
    </row>
    <row r="418" spans="2:27" ht="54.95" customHeight="1">
      <c r="B418" s="230"/>
      <c r="C418" s="230"/>
      <c r="D418" s="230"/>
      <c r="E418" s="230"/>
      <c r="F418" s="1"/>
      <c r="G418" s="1"/>
      <c r="H418" s="237" t="s">
        <v>696</v>
      </c>
      <c r="I418" s="237"/>
      <c r="J418" s="237" t="s">
        <v>697</v>
      </c>
      <c r="K418" s="237"/>
      <c r="L418" s="12"/>
      <c r="M418" s="68" t="s">
        <v>6</v>
      </c>
      <c r="N418" s="12"/>
      <c r="O418" s="12"/>
      <c r="P418" s="3"/>
      <c r="Q418" s="4"/>
      <c r="R418" s="241"/>
      <c r="S418" s="242"/>
      <c r="T418" s="241"/>
      <c r="U418" s="242"/>
      <c r="V418" s="271"/>
      <c r="W418" s="272"/>
    </row>
    <row r="419" spans="2:27" ht="54.95" customHeight="1">
      <c r="B419" s="230"/>
      <c r="C419" s="230"/>
      <c r="D419" s="230"/>
      <c r="E419" s="230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43" t="s">
        <v>7</v>
      </c>
      <c r="S419" s="244"/>
      <c r="T419" s="245" t="s">
        <v>8</v>
      </c>
      <c r="U419" s="245"/>
      <c r="V419" s="257" t="s">
        <v>101</v>
      </c>
      <c r="W419" s="257"/>
    </row>
    <row r="420" spans="2:27" ht="90" customHeight="1">
      <c r="B420" s="255" t="s">
        <v>10</v>
      </c>
      <c r="C420" s="238" t="s">
        <v>11</v>
      </c>
      <c r="D420" s="164"/>
      <c r="E420" s="248" t="s">
        <v>12</v>
      </c>
      <c r="F420" s="74"/>
      <c r="G420" s="74"/>
      <c r="H420" s="249" t="s">
        <v>698</v>
      </c>
      <c r="I420" s="250"/>
      <c r="J420" s="250"/>
      <c r="K420" s="250"/>
      <c r="L420" s="251"/>
      <c r="M420" s="246" t="s">
        <v>13</v>
      </c>
      <c r="N420" s="253" t="s">
        <v>14</v>
      </c>
      <c r="O420" s="249" t="s">
        <v>699</v>
      </c>
      <c r="P420" s="250"/>
      <c r="Q420" s="250"/>
      <c r="R420" s="250"/>
      <c r="S420" s="251"/>
      <c r="T420" s="246" t="s">
        <v>15</v>
      </c>
      <c r="U420" s="246" t="s">
        <v>13</v>
      </c>
      <c r="V420" s="253" t="s">
        <v>14</v>
      </c>
      <c r="W420" s="253" t="s">
        <v>701</v>
      </c>
      <c r="X420" s="19"/>
    </row>
    <row r="421" spans="2:27" ht="90" customHeight="1">
      <c r="B421" s="256"/>
      <c r="C421" s="238"/>
      <c r="D421" s="164"/>
      <c r="E421" s="248"/>
      <c r="F421" s="75"/>
      <c r="G421" s="75"/>
      <c r="H421" s="21" t="s">
        <v>1701</v>
      </c>
      <c r="I421" s="21" t="s">
        <v>1702</v>
      </c>
      <c r="J421" s="21" t="s">
        <v>1703</v>
      </c>
      <c r="K421" s="21" t="s">
        <v>1704</v>
      </c>
      <c r="L421" s="21" t="s">
        <v>1705</v>
      </c>
      <c r="M421" s="247"/>
      <c r="N421" s="254"/>
      <c r="O421" s="21" t="s">
        <v>1706</v>
      </c>
      <c r="P421" s="21" t="s">
        <v>1707</v>
      </c>
      <c r="Q421" s="21" t="s">
        <v>1708</v>
      </c>
      <c r="R421" s="21" t="s">
        <v>1709</v>
      </c>
      <c r="S421" s="21" t="s">
        <v>1710</v>
      </c>
      <c r="T421" s="247"/>
      <c r="U421" s="247"/>
      <c r="V421" s="254"/>
      <c r="W421" s="254"/>
      <c r="X421" s="22"/>
    </row>
    <row r="422" spans="2:27" ht="47.25">
      <c r="B422" s="23">
        <v>1</v>
      </c>
      <c r="C422" s="36" t="s">
        <v>872</v>
      </c>
      <c r="D422" s="177"/>
      <c r="E422" s="96" t="s">
        <v>46</v>
      </c>
      <c r="F422" s="26">
        <v>1</v>
      </c>
      <c r="G422" s="26"/>
      <c r="H422" s="119"/>
      <c r="I422" s="119"/>
      <c r="J422" s="119"/>
      <c r="K422" s="120"/>
      <c r="L422" s="121"/>
      <c r="M422" s="127"/>
      <c r="N422" s="127"/>
      <c r="O422" s="120"/>
      <c r="P422" s="120"/>
      <c r="Q422" s="120"/>
      <c r="R422" s="120"/>
      <c r="S422" s="120"/>
      <c r="T422" s="77"/>
      <c r="U422" s="110"/>
      <c r="V422" s="110"/>
      <c r="W422" s="36">
        <f>COUNTA(H422:L422,O422:S422)</f>
        <v>0</v>
      </c>
      <c r="X422" s="65"/>
      <c r="Y422" s="35" t="s">
        <v>25</v>
      </c>
      <c r="AA422" s="36">
        <f>COUNTIF(D422:D464,"1C")</f>
        <v>1</v>
      </c>
    </row>
    <row r="423" spans="2:27" ht="47.25">
      <c r="B423" s="23">
        <v>2</v>
      </c>
      <c r="C423" s="103" t="s">
        <v>873</v>
      </c>
      <c r="D423" s="180"/>
      <c r="E423" s="97" t="s">
        <v>46</v>
      </c>
      <c r="F423" s="26">
        <v>1</v>
      </c>
      <c r="G423" s="26"/>
      <c r="H423" s="87"/>
      <c r="I423" s="87"/>
      <c r="J423" s="87"/>
      <c r="K423" s="120"/>
      <c r="L423" s="121"/>
      <c r="M423" s="127"/>
      <c r="N423" s="127"/>
      <c r="O423" s="76"/>
      <c r="P423" s="120"/>
      <c r="Q423" s="120"/>
      <c r="R423" s="120"/>
      <c r="S423" s="76"/>
      <c r="T423" s="46"/>
      <c r="U423" s="57"/>
      <c r="V423" s="89"/>
      <c r="W423" s="36">
        <f t="shared" ref="W423:W463" si="8">COUNTA(H423:L423,O423:S423)</f>
        <v>0</v>
      </c>
      <c r="X423" s="65"/>
      <c r="Y423" s="41" t="s">
        <v>28</v>
      </c>
      <c r="AA423" s="36">
        <f>COUNTIF(D422:D464,"1B")</f>
        <v>0</v>
      </c>
    </row>
    <row r="424" spans="2:27" ht="47.25">
      <c r="B424" s="23">
        <v>3</v>
      </c>
      <c r="C424" s="103" t="s">
        <v>874</v>
      </c>
      <c r="D424" s="180"/>
      <c r="E424" s="98" t="s">
        <v>1658</v>
      </c>
      <c r="F424" s="26">
        <v>1</v>
      </c>
      <c r="G424" s="26"/>
      <c r="H424" s="76"/>
      <c r="I424" s="27"/>
      <c r="J424" s="119"/>
      <c r="K424" s="120"/>
      <c r="L424" s="27"/>
      <c r="M424" s="30"/>
      <c r="N424" s="30"/>
      <c r="O424" s="27"/>
      <c r="P424" s="120"/>
      <c r="Q424" s="120"/>
      <c r="R424" s="120"/>
      <c r="S424" s="76"/>
      <c r="T424" s="46"/>
      <c r="U424" s="57"/>
      <c r="V424" s="57"/>
      <c r="W424" s="36">
        <f t="shared" si="8"/>
        <v>0</v>
      </c>
      <c r="X424" s="65"/>
      <c r="Y424" s="41" t="s">
        <v>30</v>
      </c>
      <c r="AA424" s="36">
        <f>COUNTIF(D422:D464,"1A")</f>
        <v>0</v>
      </c>
    </row>
    <row r="425" spans="2:27" ht="47.25">
      <c r="B425" s="23">
        <v>4</v>
      </c>
      <c r="C425" s="103" t="s">
        <v>875</v>
      </c>
      <c r="D425" s="180"/>
      <c r="E425" s="97" t="s">
        <v>22</v>
      </c>
      <c r="F425" s="26">
        <v>1</v>
      </c>
      <c r="G425" s="26"/>
      <c r="H425" s="27"/>
      <c r="I425" s="119"/>
      <c r="J425" s="119"/>
      <c r="K425" s="120"/>
      <c r="L425" s="121"/>
      <c r="M425" s="32"/>
      <c r="N425" s="32"/>
      <c r="O425" s="120"/>
      <c r="P425" s="120"/>
      <c r="Q425" s="76"/>
      <c r="R425" s="120"/>
      <c r="S425" s="76"/>
      <c r="T425" s="46"/>
      <c r="U425" s="57"/>
      <c r="V425" s="89"/>
      <c r="W425" s="36">
        <f t="shared" si="8"/>
        <v>0</v>
      </c>
      <c r="X425" s="65"/>
    </row>
    <row r="426" spans="2:27" ht="47.25">
      <c r="B426" s="23">
        <v>5</v>
      </c>
      <c r="C426" s="103" t="s">
        <v>876</v>
      </c>
      <c r="D426" s="180"/>
      <c r="E426" s="97" t="s">
        <v>27</v>
      </c>
      <c r="F426" s="26">
        <v>1</v>
      </c>
      <c r="G426" s="26"/>
      <c r="H426" s="119"/>
      <c r="I426" s="119"/>
      <c r="J426" s="76"/>
      <c r="K426" s="120"/>
      <c r="L426" s="121"/>
      <c r="M426" s="57"/>
      <c r="N426" s="57"/>
      <c r="O426" s="76"/>
      <c r="P426" s="120"/>
      <c r="Q426" s="120"/>
      <c r="R426" s="120"/>
      <c r="S426" s="76"/>
      <c r="T426" s="46"/>
      <c r="U426" s="57"/>
      <c r="V426" s="57"/>
      <c r="W426" s="36">
        <f t="shared" si="8"/>
        <v>0</v>
      </c>
      <c r="X426" s="65"/>
    </row>
    <row r="427" spans="2:27" ht="47.25">
      <c r="B427" s="23">
        <v>6</v>
      </c>
      <c r="C427" s="103" t="s">
        <v>877</v>
      </c>
      <c r="D427" s="180"/>
      <c r="E427" s="97" t="s">
        <v>27</v>
      </c>
      <c r="F427" s="26">
        <v>1</v>
      </c>
      <c r="G427" s="26"/>
      <c r="H427" s="119"/>
      <c r="I427" s="119"/>
      <c r="J427" s="119"/>
      <c r="K427" s="27"/>
      <c r="L427" s="121"/>
      <c r="M427" s="57"/>
      <c r="N427" s="57"/>
      <c r="O427" s="120"/>
      <c r="P427" s="120"/>
      <c r="Q427" s="120"/>
      <c r="R427" s="120"/>
      <c r="S427" s="76"/>
      <c r="T427" s="80"/>
      <c r="U427" s="110"/>
      <c r="V427" s="110"/>
      <c r="W427" s="36">
        <f t="shared" si="8"/>
        <v>0</v>
      </c>
      <c r="X427" s="65"/>
      <c r="Y427" s="35"/>
      <c r="AA427" s="36"/>
    </row>
    <row r="428" spans="2:27" ht="47.25">
      <c r="B428" s="23">
        <v>7</v>
      </c>
      <c r="C428" s="103" t="s">
        <v>878</v>
      </c>
      <c r="D428" s="180"/>
      <c r="E428" s="97" t="s">
        <v>27</v>
      </c>
      <c r="F428" s="26">
        <v>1</v>
      </c>
      <c r="G428" s="26"/>
      <c r="H428" s="119"/>
      <c r="I428" s="27"/>
      <c r="J428" s="119"/>
      <c r="K428" s="120"/>
      <c r="L428" s="76"/>
      <c r="M428" s="57"/>
      <c r="N428" s="57"/>
      <c r="O428" s="76"/>
      <c r="P428" s="120"/>
      <c r="Q428" s="76"/>
      <c r="R428" s="120"/>
      <c r="S428" s="76"/>
      <c r="T428" s="46"/>
      <c r="U428" s="57"/>
      <c r="V428" s="57"/>
      <c r="W428" s="36">
        <f t="shared" si="8"/>
        <v>0</v>
      </c>
      <c r="X428" s="65"/>
      <c r="Y428" s="41"/>
      <c r="AA428" s="36"/>
    </row>
    <row r="429" spans="2:27" ht="47.25">
      <c r="B429" s="23">
        <v>8</v>
      </c>
      <c r="C429" s="103" t="s">
        <v>879</v>
      </c>
      <c r="D429" s="180"/>
      <c r="E429" s="97" t="s">
        <v>27</v>
      </c>
      <c r="F429" s="26">
        <v>1</v>
      </c>
      <c r="G429" s="26"/>
      <c r="H429" s="119"/>
      <c r="I429" s="119"/>
      <c r="J429" s="76"/>
      <c r="K429" s="120"/>
      <c r="L429" s="121"/>
      <c r="M429" s="57"/>
      <c r="N429" s="57"/>
      <c r="O429" s="120"/>
      <c r="P429" s="120"/>
      <c r="Q429" s="120"/>
      <c r="R429" s="120"/>
      <c r="S429" s="76"/>
      <c r="T429" s="46"/>
      <c r="U429" s="110"/>
      <c r="V429" s="110"/>
      <c r="W429" s="36">
        <f t="shared" si="8"/>
        <v>0</v>
      </c>
      <c r="X429" s="65"/>
      <c r="Y429" s="41"/>
      <c r="AA429" s="36"/>
    </row>
    <row r="430" spans="2:27" ht="47.25">
      <c r="B430" s="23">
        <v>9</v>
      </c>
      <c r="C430" s="103" t="s">
        <v>880</v>
      </c>
      <c r="D430" s="180"/>
      <c r="E430" s="97" t="s">
        <v>46</v>
      </c>
      <c r="F430" s="26">
        <v>1</v>
      </c>
      <c r="G430" s="26"/>
      <c r="H430" s="119"/>
      <c r="I430" s="119"/>
      <c r="J430" s="119"/>
      <c r="K430" s="120"/>
      <c r="L430" s="121"/>
      <c r="M430" s="127"/>
      <c r="N430" s="127"/>
      <c r="O430" s="120"/>
      <c r="P430" s="120"/>
      <c r="Q430" s="120"/>
      <c r="R430" s="120"/>
      <c r="S430" s="76"/>
      <c r="T430" s="46"/>
      <c r="U430" s="110"/>
      <c r="V430" s="110"/>
      <c r="W430" s="36">
        <f t="shared" si="8"/>
        <v>0</v>
      </c>
      <c r="X430" s="65"/>
    </row>
    <row r="431" spans="2:27" ht="47.25">
      <c r="B431" s="23">
        <v>10</v>
      </c>
      <c r="C431" s="103" t="s">
        <v>881</v>
      </c>
      <c r="D431" s="180"/>
      <c r="E431" s="97" t="s">
        <v>46</v>
      </c>
      <c r="F431" s="26">
        <v>1</v>
      </c>
      <c r="G431" s="26"/>
      <c r="H431" s="119"/>
      <c r="I431" s="119"/>
      <c r="J431" s="119"/>
      <c r="K431" s="120"/>
      <c r="L431" s="121"/>
      <c r="M431" s="127"/>
      <c r="N431" s="127"/>
      <c r="O431" s="120"/>
      <c r="P431" s="120"/>
      <c r="Q431" s="120"/>
      <c r="R431" s="120"/>
      <c r="S431" s="76"/>
      <c r="T431" s="46"/>
      <c r="U431" s="110"/>
      <c r="V431" s="110"/>
      <c r="W431" s="36">
        <f t="shared" si="8"/>
        <v>0</v>
      </c>
      <c r="X431" s="65"/>
    </row>
    <row r="432" spans="2:27" ht="47.25">
      <c r="B432" s="23">
        <v>11</v>
      </c>
      <c r="C432" s="128" t="s">
        <v>882</v>
      </c>
      <c r="D432" s="192"/>
      <c r="E432" s="97" t="s">
        <v>27</v>
      </c>
      <c r="F432" s="26">
        <v>1</v>
      </c>
      <c r="G432" s="26"/>
      <c r="H432" s="119"/>
      <c r="I432" s="119"/>
      <c r="J432" s="119"/>
      <c r="K432" s="120"/>
      <c r="L432" s="121"/>
      <c r="M432" s="127"/>
      <c r="N432" s="127"/>
      <c r="O432" s="120"/>
      <c r="P432" s="120"/>
      <c r="Q432" s="120"/>
      <c r="R432" s="120"/>
      <c r="S432" s="76"/>
      <c r="T432" s="46"/>
      <c r="U432" s="110"/>
      <c r="V432" s="110"/>
      <c r="W432" s="36">
        <f t="shared" si="8"/>
        <v>0</v>
      </c>
      <c r="X432" s="65"/>
    </row>
    <row r="433" spans="2:24" ht="47.25">
      <c r="B433" s="23">
        <v>12</v>
      </c>
      <c r="C433" s="103">
        <v>887834</v>
      </c>
      <c r="D433" s="180"/>
      <c r="E433" s="98" t="s">
        <v>179</v>
      </c>
      <c r="F433" s="26">
        <v>1</v>
      </c>
      <c r="G433" s="26"/>
      <c r="H433" s="27"/>
      <c r="I433" s="27"/>
      <c r="J433" s="27"/>
      <c r="K433" s="27"/>
      <c r="L433" s="121"/>
      <c r="M433" s="32"/>
      <c r="N433" s="32"/>
      <c r="O433" s="120"/>
      <c r="P433" s="120"/>
      <c r="Q433" s="120"/>
      <c r="R433" s="120"/>
      <c r="S433" s="76"/>
      <c r="T433" s="46"/>
      <c r="U433" s="110"/>
      <c r="V433" s="110"/>
      <c r="W433" s="36">
        <f t="shared" si="8"/>
        <v>0</v>
      </c>
      <c r="X433" s="65"/>
    </row>
    <row r="434" spans="2:24" ht="47.25">
      <c r="B434" s="23">
        <v>13</v>
      </c>
      <c r="C434" s="103" t="s">
        <v>883</v>
      </c>
      <c r="D434" s="180"/>
      <c r="E434" s="97" t="s">
        <v>27</v>
      </c>
      <c r="F434" s="26">
        <v>1</v>
      </c>
      <c r="G434" s="26"/>
      <c r="H434" s="27"/>
      <c r="I434" s="27"/>
      <c r="J434" s="27"/>
      <c r="K434" s="120"/>
      <c r="L434" s="27"/>
      <c r="M434" s="32"/>
      <c r="N434" s="32"/>
      <c r="O434" s="120"/>
      <c r="P434" s="27"/>
      <c r="Q434" s="27"/>
      <c r="R434" s="120"/>
      <c r="S434" s="76"/>
      <c r="T434" s="46"/>
      <c r="U434" s="32"/>
      <c r="V434" s="32"/>
      <c r="W434" s="36">
        <f t="shared" si="8"/>
        <v>0</v>
      </c>
      <c r="X434" s="65"/>
    </row>
    <row r="435" spans="2:24" ht="47.25">
      <c r="B435" s="23">
        <v>14</v>
      </c>
      <c r="C435" s="103" t="s">
        <v>884</v>
      </c>
      <c r="D435" s="180"/>
      <c r="E435" s="97" t="s">
        <v>27</v>
      </c>
      <c r="F435" s="26">
        <v>1</v>
      </c>
      <c r="G435" s="26"/>
      <c r="H435" s="119"/>
      <c r="I435" s="76"/>
      <c r="J435" s="76"/>
      <c r="K435" s="120"/>
      <c r="L435" s="76"/>
      <c r="M435" s="57"/>
      <c r="N435" s="57"/>
      <c r="O435" s="76"/>
      <c r="P435" s="120"/>
      <c r="Q435" s="120"/>
      <c r="R435" s="120"/>
      <c r="S435" s="76"/>
      <c r="T435" s="46"/>
      <c r="U435" s="57"/>
      <c r="V435" s="89"/>
      <c r="W435" s="36">
        <f t="shared" si="8"/>
        <v>0</v>
      </c>
      <c r="X435" s="65"/>
    </row>
    <row r="436" spans="2:24" ht="47.25">
      <c r="B436" s="23">
        <v>15</v>
      </c>
      <c r="C436" s="103" t="s">
        <v>885</v>
      </c>
      <c r="D436" s="180"/>
      <c r="E436" s="97" t="s">
        <v>22</v>
      </c>
      <c r="F436" s="26">
        <v>1</v>
      </c>
      <c r="G436" s="26"/>
      <c r="H436" s="119"/>
      <c r="I436" s="119"/>
      <c r="J436" s="119"/>
      <c r="K436" s="120"/>
      <c r="L436" s="121"/>
      <c r="M436" s="127"/>
      <c r="N436" s="127"/>
      <c r="O436" s="27"/>
      <c r="P436" s="120"/>
      <c r="Q436" s="120"/>
      <c r="R436" s="120"/>
      <c r="S436" s="76"/>
      <c r="T436" s="46"/>
      <c r="U436" s="57"/>
      <c r="V436" s="57"/>
      <c r="W436" s="36">
        <f t="shared" si="8"/>
        <v>0</v>
      </c>
      <c r="X436" s="65"/>
    </row>
    <row r="437" spans="2:24" ht="47.25">
      <c r="B437" s="23">
        <v>16</v>
      </c>
      <c r="C437" s="103" t="s">
        <v>886</v>
      </c>
      <c r="D437" s="180"/>
      <c r="E437" s="97" t="s">
        <v>27</v>
      </c>
      <c r="F437" s="26">
        <v>1</v>
      </c>
      <c r="G437" s="26"/>
      <c r="H437" s="76"/>
      <c r="I437" s="76"/>
      <c r="J437" s="119"/>
      <c r="K437" s="76"/>
      <c r="L437" s="76"/>
      <c r="M437" s="57"/>
      <c r="N437" s="57"/>
      <c r="O437" s="120"/>
      <c r="P437" s="76"/>
      <c r="Q437" s="76"/>
      <c r="R437" s="120"/>
      <c r="S437" s="76"/>
      <c r="T437" s="46"/>
      <c r="U437" s="57"/>
      <c r="V437" s="89"/>
      <c r="W437" s="36">
        <f t="shared" si="8"/>
        <v>0</v>
      </c>
      <c r="X437" s="65"/>
    </row>
    <row r="438" spans="2:24" ht="47.25">
      <c r="B438" s="23">
        <v>17</v>
      </c>
      <c r="C438" s="45" t="s">
        <v>887</v>
      </c>
      <c r="D438" s="176" t="s">
        <v>433</v>
      </c>
      <c r="E438" s="99" t="s">
        <v>27</v>
      </c>
      <c r="F438" s="26">
        <v>1</v>
      </c>
      <c r="G438" s="26"/>
      <c r="H438" s="76"/>
      <c r="I438" s="119"/>
      <c r="J438" s="119"/>
      <c r="K438" s="120"/>
      <c r="L438" s="121"/>
      <c r="M438" s="57"/>
      <c r="N438" s="57"/>
      <c r="O438" s="120"/>
      <c r="P438" s="120"/>
      <c r="Q438" s="120"/>
      <c r="R438" s="31">
        <v>3</v>
      </c>
      <c r="S438" s="76"/>
      <c r="T438" s="46"/>
      <c r="U438" s="32" t="s">
        <v>745</v>
      </c>
      <c r="V438" s="32" t="s">
        <v>24</v>
      </c>
      <c r="W438" s="36">
        <f t="shared" si="8"/>
        <v>1</v>
      </c>
      <c r="X438" s="65"/>
    </row>
    <row r="439" spans="2:24" ht="47.25">
      <c r="B439" s="23">
        <v>18</v>
      </c>
      <c r="C439" s="103" t="s">
        <v>888</v>
      </c>
      <c r="D439" s="180"/>
      <c r="E439" s="97" t="s">
        <v>27</v>
      </c>
      <c r="F439" s="26">
        <v>1</v>
      </c>
      <c r="G439" s="26"/>
      <c r="H439" s="76"/>
      <c r="I439" s="119"/>
      <c r="J439" s="119"/>
      <c r="K439" s="76"/>
      <c r="L439" s="121"/>
      <c r="M439" s="57"/>
      <c r="N439" s="57"/>
      <c r="O439" s="76"/>
      <c r="P439" s="76"/>
      <c r="Q439" s="120"/>
      <c r="R439" s="120"/>
      <c r="S439" s="76"/>
      <c r="T439" s="46"/>
      <c r="U439" s="57"/>
      <c r="V439" s="57"/>
      <c r="W439" s="36">
        <f t="shared" si="8"/>
        <v>0</v>
      </c>
      <c r="X439" s="65"/>
    </row>
    <row r="440" spans="2:24" ht="47.25">
      <c r="B440" s="23">
        <v>19</v>
      </c>
      <c r="C440" s="103" t="s">
        <v>889</v>
      </c>
      <c r="D440" s="180"/>
      <c r="E440" s="97" t="s">
        <v>27</v>
      </c>
      <c r="F440" s="26">
        <v>1</v>
      </c>
      <c r="G440" s="26"/>
      <c r="H440" s="76"/>
      <c r="I440" s="76"/>
      <c r="J440" s="119"/>
      <c r="K440" s="27"/>
      <c r="L440" s="76"/>
      <c r="M440" s="30"/>
      <c r="N440" s="30"/>
      <c r="O440" s="120"/>
      <c r="P440" s="76"/>
      <c r="Q440" s="120"/>
      <c r="R440" s="120"/>
      <c r="S440" s="76"/>
      <c r="T440" s="46"/>
      <c r="U440" s="57"/>
      <c r="V440" s="89"/>
      <c r="W440" s="36">
        <f t="shared" si="8"/>
        <v>0</v>
      </c>
      <c r="X440" s="65"/>
    </row>
    <row r="441" spans="2:24" ht="47.25">
      <c r="B441" s="23">
        <v>20</v>
      </c>
      <c r="C441" s="103" t="s">
        <v>300</v>
      </c>
      <c r="D441" s="180"/>
      <c r="E441" s="97" t="s">
        <v>22</v>
      </c>
      <c r="F441" s="26">
        <v>1</v>
      </c>
      <c r="G441" s="26"/>
      <c r="H441" s="119"/>
      <c r="I441" s="119"/>
      <c r="J441" s="119"/>
      <c r="K441" s="120"/>
      <c r="L441" s="121"/>
      <c r="M441" s="127"/>
      <c r="N441" s="127"/>
      <c r="O441" s="120"/>
      <c r="P441" s="120"/>
      <c r="Q441" s="120"/>
      <c r="R441" s="120"/>
      <c r="S441" s="76"/>
      <c r="T441" s="46"/>
      <c r="U441" s="110"/>
      <c r="V441" s="110"/>
      <c r="W441" s="36">
        <f t="shared" si="8"/>
        <v>0</v>
      </c>
      <c r="X441" s="65"/>
    </row>
    <row r="442" spans="2:24" ht="47.25">
      <c r="B442" s="23">
        <v>21</v>
      </c>
      <c r="C442" s="103" t="s">
        <v>890</v>
      </c>
      <c r="D442" s="180"/>
      <c r="E442" s="97" t="s">
        <v>46</v>
      </c>
      <c r="F442" s="26">
        <v>1</v>
      </c>
      <c r="G442" s="26"/>
      <c r="H442" s="119"/>
      <c r="I442" s="119"/>
      <c r="J442" s="119"/>
      <c r="K442" s="120"/>
      <c r="L442" s="121"/>
      <c r="M442" s="127"/>
      <c r="N442" s="127"/>
      <c r="O442" s="120"/>
      <c r="P442" s="120"/>
      <c r="Q442" s="120"/>
      <c r="R442" s="120"/>
      <c r="S442" s="76"/>
      <c r="T442" s="46"/>
      <c r="U442" s="110"/>
      <c r="V442" s="110"/>
      <c r="W442" s="36">
        <f t="shared" si="8"/>
        <v>0</v>
      </c>
      <c r="X442" s="65"/>
    </row>
    <row r="443" spans="2:24" ht="47.25">
      <c r="B443" s="23">
        <v>22</v>
      </c>
      <c r="C443" s="103" t="s">
        <v>301</v>
      </c>
      <c r="D443" s="180"/>
      <c r="E443" s="97" t="s">
        <v>46</v>
      </c>
      <c r="F443" s="26">
        <v>1</v>
      </c>
      <c r="G443" s="26"/>
      <c r="H443" s="119"/>
      <c r="I443" s="119"/>
      <c r="J443" s="119"/>
      <c r="K443" s="120"/>
      <c r="L443" s="76"/>
      <c r="M443" s="127"/>
      <c r="N443" s="127"/>
      <c r="O443" s="76"/>
      <c r="P443" s="76"/>
      <c r="Q443" s="120"/>
      <c r="R443" s="27"/>
      <c r="S443" s="76"/>
      <c r="T443" s="46"/>
      <c r="U443" s="110"/>
      <c r="V443" s="110"/>
      <c r="W443" s="36">
        <f t="shared" si="8"/>
        <v>0</v>
      </c>
      <c r="X443" s="65"/>
    </row>
    <row r="444" spans="2:24" ht="47.25">
      <c r="B444" s="23">
        <v>23</v>
      </c>
      <c r="C444" s="103" t="s">
        <v>891</v>
      </c>
      <c r="D444" s="180"/>
      <c r="E444" s="97" t="s">
        <v>46</v>
      </c>
      <c r="F444" s="26">
        <v>1</v>
      </c>
      <c r="G444" s="26"/>
      <c r="H444" s="119"/>
      <c r="I444" s="27"/>
      <c r="J444" s="27"/>
      <c r="K444" s="27"/>
      <c r="L444" s="121"/>
      <c r="M444" s="30"/>
      <c r="N444" s="30"/>
      <c r="O444" s="76"/>
      <c r="P444" s="76"/>
      <c r="Q444" s="76"/>
      <c r="R444" s="120"/>
      <c r="S444" s="76"/>
      <c r="T444" s="46"/>
      <c r="U444" s="57"/>
      <c r="V444" s="57"/>
      <c r="W444" s="36">
        <f t="shared" si="8"/>
        <v>0</v>
      </c>
      <c r="X444" s="65"/>
    </row>
    <row r="445" spans="2:24" ht="47.25">
      <c r="B445" s="23">
        <v>24</v>
      </c>
      <c r="C445" s="103" t="s">
        <v>302</v>
      </c>
      <c r="D445" s="180"/>
      <c r="E445" s="97" t="s">
        <v>46</v>
      </c>
      <c r="F445" s="26">
        <v>1</v>
      </c>
      <c r="G445" s="26"/>
      <c r="H445" s="119"/>
      <c r="I445" s="119"/>
      <c r="J445" s="119"/>
      <c r="K445" s="120"/>
      <c r="L445" s="121"/>
      <c r="M445" s="127"/>
      <c r="N445" s="127"/>
      <c r="O445" s="120"/>
      <c r="P445" s="120"/>
      <c r="Q445" s="120"/>
      <c r="R445" s="120"/>
      <c r="S445" s="76"/>
      <c r="T445" s="46"/>
      <c r="U445" s="110"/>
      <c r="V445" s="110"/>
      <c r="W445" s="36">
        <f t="shared" si="8"/>
        <v>0</v>
      </c>
      <c r="X445" s="65"/>
    </row>
    <row r="446" spans="2:24" ht="47.25">
      <c r="B446" s="23">
        <v>25</v>
      </c>
      <c r="C446" s="129" t="s">
        <v>892</v>
      </c>
      <c r="D446" s="193"/>
      <c r="E446" s="98" t="s">
        <v>792</v>
      </c>
      <c r="F446" s="26">
        <v>1</v>
      </c>
      <c r="G446" s="26"/>
      <c r="H446" s="27"/>
      <c r="I446" s="27"/>
      <c r="J446" s="27"/>
      <c r="K446" s="27"/>
      <c r="L446" s="27"/>
      <c r="M446" s="30"/>
      <c r="N446" s="30"/>
      <c r="O446" s="120"/>
      <c r="P446" s="120"/>
      <c r="Q446" s="27"/>
      <c r="R446" s="76"/>
      <c r="S446" s="76"/>
      <c r="T446" s="46"/>
      <c r="U446" s="57"/>
      <c r="V446" s="57"/>
      <c r="W446" s="36">
        <f t="shared" si="8"/>
        <v>0</v>
      </c>
      <c r="X446" s="65"/>
    </row>
    <row r="447" spans="2:24" ht="47.25">
      <c r="B447" s="23">
        <v>26</v>
      </c>
      <c r="C447" s="36" t="s">
        <v>303</v>
      </c>
      <c r="D447" s="177"/>
      <c r="E447" s="97" t="s">
        <v>46</v>
      </c>
      <c r="F447" s="26">
        <v>1</v>
      </c>
      <c r="G447" s="26"/>
      <c r="H447" s="119"/>
      <c r="I447" s="119"/>
      <c r="J447" s="119"/>
      <c r="K447" s="120"/>
      <c r="L447" s="121"/>
      <c r="M447" s="127"/>
      <c r="N447" s="127"/>
      <c r="O447" s="120"/>
      <c r="P447" s="120"/>
      <c r="Q447" s="76"/>
      <c r="R447" s="120"/>
      <c r="S447" s="76"/>
      <c r="T447" s="46"/>
      <c r="U447" s="57"/>
      <c r="V447" s="89"/>
      <c r="W447" s="36">
        <f t="shared" si="8"/>
        <v>0</v>
      </c>
      <c r="X447" s="65"/>
    </row>
    <row r="448" spans="2:24" ht="47.25">
      <c r="B448" s="23">
        <v>27</v>
      </c>
      <c r="C448" s="42" t="s">
        <v>304</v>
      </c>
      <c r="D448" s="173"/>
      <c r="E448" s="98"/>
      <c r="F448" s="26">
        <v>1</v>
      </c>
      <c r="G448" s="26"/>
      <c r="H448" s="119"/>
      <c r="I448" s="119"/>
      <c r="J448" s="119"/>
      <c r="K448" s="120"/>
      <c r="L448" s="121"/>
      <c r="M448" s="127"/>
      <c r="N448" s="127"/>
      <c r="O448" s="120"/>
      <c r="P448" s="120"/>
      <c r="Q448" s="120"/>
      <c r="R448" s="120"/>
      <c r="S448" s="76"/>
      <c r="T448" s="46"/>
      <c r="U448" s="110"/>
      <c r="V448" s="110"/>
      <c r="W448" s="36">
        <f t="shared" si="8"/>
        <v>0</v>
      </c>
      <c r="X448" s="65"/>
    </row>
    <row r="449" spans="2:24" ht="47.25">
      <c r="B449" s="23">
        <v>28</v>
      </c>
      <c r="C449" s="42">
        <v>20600246</v>
      </c>
      <c r="D449" s="173"/>
      <c r="E449" s="97"/>
      <c r="F449" s="26">
        <v>1</v>
      </c>
      <c r="G449" s="26"/>
      <c r="H449" s="119"/>
      <c r="I449" s="119"/>
      <c r="J449" s="119"/>
      <c r="K449" s="120"/>
      <c r="L449" s="121"/>
      <c r="M449" s="127"/>
      <c r="N449" s="127"/>
      <c r="O449" s="120"/>
      <c r="P449" s="120"/>
      <c r="Q449" s="120"/>
      <c r="R449" s="120"/>
      <c r="S449" s="76"/>
      <c r="T449" s="46"/>
      <c r="U449" s="110"/>
      <c r="V449" s="110"/>
      <c r="W449" s="36">
        <f t="shared" si="8"/>
        <v>0</v>
      </c>
      <c r="X449" s="65"/>
    </row>
    <row r="450" spans="2:24" ht="47.25">
      <c r="B450" s="23">
        <v>29</v>
      </c>
      <c r="C450" s="42" t="s">
        <v>893</v>
      </c>
      <c r="D450" s="173"/>
      <c r="E450" s="97" t="s">
        <v>46</v>
      </c>
      <c r="F450" s="26">
        <v>1</v>
      </c>
      <c r="G450" s="26"/>
      <c r="H450" s="119"/>
      <c r="I450" s="76"/>
      <c r="J450" s="76"/>
      <c r="K450" s="120"/>
      <c r="L450" s="76"/>
      <c r="M450" s="57"/>
      <c r="N450" s="57"/>
      <c r="O450" s="76"/>
      <c r="P450" s="120"/>
      <c r="Q450" s="120"/>
      <c r="R450" s="120"/>
      <c r="S450" s="76"/>
      <c r="T450" s="46"/>
      <c r="U450" s="57"/>
      <c r="V450" s="57"/>
      <c r="W450" s="36">
        <f t="shared" si="8"/>
        <v>0</v>
      </c>
      <c r="X450" s="65"/>
    </row>
    <row r="451" spans="2:24" ht="47.25">
      <c r="B451" s="23">
        <v>30</v>
      </c>
      <c r="C451" s="42" t="s">
        <v>305</v>
      </c>
      <c r="D451" s="173"/>
      <c r="E451" s="97" t="s">
        <v>22</v>
      </c>
      <c r="F451" s="26">
        <v>1</v>
      </c>
      <c r="G451" s="26"/>
      <c r="H451" s="119"/>
      <c r="I451" s="119"/>
      <c r="J451" s="119"/>
      <c r="K451" s="120"/>
      <c r="L451" s="121"/>
      <c r="M451" s="127"/>
      <c r="N451" s="57"/>
      <c r="O451" s="120"/>
      <c r="P451" s="120"/>
      <c r="Q451" s="120"/>
      <c r="R451" s="120"/>
      <c r="S451" s="76"/>
      <c r="T451" s="46"/>
      <c r="U451" s="130"/>
      <c r="V451" s="130"/>
      <c r="W451" s="36">
        <f t="shared" si="8"/>
        <v>0</v>
      </c>
      <c r="X451" s="65"/>
    </row>
    <row r="452" spans="2:24" ht="47.25">
      <c r="B452" s="23">
        <v>31</v>
      </c>
      <c r="C452" s="42" t="s">
        <v>306</v>
      </c>
      <c r="D452" s="173"/>
      <c r="E452" s="97" t="s">
        <v>22</v>
      </c>
      <c r="F452" s="26">
        <v>1</v>
      </c>
      <c r="G452" s="26"/>
      <c r="H452" s="119"/>
      <c r="I452" s="119"/>
      <c r="J452" s="119"/>
      <c r="K452" s="120"/>
      <c r="L452" s="121"/>
      <c r="M452" s="131"/>
      <c r="N452" s="127"/>
      <c r="O452" s="120"/>
      <c r="P452" s="119"/>
      <c r="Q452" s="120"/>
      <c r="R452" s="120"/>
      <c r="S452" s="76"/>
      <c r="T452" s="46"/>
      <c r="U452" s="110"/>
      <c r="V452" s="110"/>
      <c r="W452" s="36">
        <f t="shared" si="8"/>
        <v>0</v>
      </c>
      <c r="X452" s="65"/>
    </row>
    <row r="453" spans="2:24" ht="47.25">
      <c r="B453" s="23">
        <v>32</v>
      </c>
      <c r="C453" s="42" t="s">
        <v>285</v>
      </c>
      <c r="D453" s="173"/>
      <c r="E453" s="97" t="s">
        <v>46</v>
      </c>
      <c r="F453" s="26">
        <v>1</v>
      </c>
      <c r="G453" s="26"/>
      <c r="H453" s="76"/>
      <c r="I453" s="76"/>
      <c r="J453" s="119"/>
      <c r="K453" s="76"/>
      <c r="L453" s="76"/>
      <c r="M453" s="57"/>
      <c r="N453" s="57"/>
      <c r="O453" s="76"/>
      <c r="P453" s="76"/>
      <c r="Q453" s="120"/>
      <c r="R453" s="76"/>
      <c r="S453" s="76"/>
      <c r="T453" s="46"/>
      <c r="U453" s="57"/>
      <c r="V453" s="89"/>
      <c r="W453" s="36">
        <f t="shared" si="8"/>
        <v>0</v>
      </c>
      <c r="X453" s="65"/>
    </row>
    <row r="454" spans="2:24" ht="47.25">
      <c r="B454" s="23">
        <v>33</v>
      </c>
      <c r="C454" s="42" t="s">
        <v>307</v>
      </c>
      <c r="D454" s="173"/>
      <c r="E454" s="97" t="s">
        <v>46</v>
      </c>
      <c r="F454" s="26">
        <v>1</v>
      </c>
      <c r="G454" s="26"/>
      <c r="H454" s="76"/>
      <c r="I454" s="76"/>
      <c r="J454" s="76"/>
      <c r="K454" s="120"/>
      <c r="L454" s="121"/>
      <c r="M454" s="57"/>
      <c r="N454" s="57"/>
      <c r="O454" s="120"/>
      <c r="P454" s="76"/>
      <c r="Q454" s="120"/>
      <c r="R454" s="76"/>
      <c r="S454" s="76"/>
      <c r="T454" s="46"/>
      <c r="U454" s="57"/>
      <c r="V454" s="89"/>
      <c r="W454" s="36">
        <f t="shared" si="8"/>
        <v>0</v>
      </c>
      <c r="X454" s="65"/>
    </row>
    <row r="455" spans="2:24" ht="47.25">
      <c r="B455" s="23">
        <v>34</v>
      </c>
      <c r="C455" s="42" t="s">
        <v>894</v>
      </c>
      <c r="D455" s="173"/>
      <c r="E455" s="97" t="s">
        <v>46</v>
      </c>
      <c r="F455" s="26">
        <v>1</v>
      </c>
      <c r="G455" s="26"/>
      <c r="H455" s="119"/>
      <c r="I455" s="119"/>
      <c r="J455" s="27"/>
      <c r="K455" s="120"/>
      <c r="L455" s="121"/>
      <c r="M455" s="30"/>
      <c r="N455" s="30"/>
      <c r="O455" s="120"/>
      <c r="P455" s="120"/>
      <c r="Q455" s="120"/>
      <c r="R455" s="120"/>
      <c r="S455" s="76"/>
      <c r="T455" s="46"/>
      <c r="U455" s="110"/>
      <c r="V455" s="110"/>
      <c r="W455" s="36">
        <f t="shared" si="8"/>
        <v>0</v>
      </c>
      <c r="X455" s="65"/>
    </row>
    <row r="456" spans="2:24" ht="47.25">
      <c r="B456" s="23">
        <v>35</v>
      </c>
      <c r="C456" s="42" t="s">
        <v>887</v>
      </c>
      <c r="D456" s="173"/>
      <c r="E456" s="97" t="s">
        <v>27</v>
      </c>
      <c r="F456" s="26">
        <v>1</v>
      </c>
      <c r="G456" s="26"/>
      <c r="H456" s="119"/>
      <c r="I456" s="119"/>
      <c r="J456" s="119"/>
      <c r="K456" s="120"/>
      <c r="L456" s="121"/>
      <c r="M456" s="127"/>
      <c r="N456" s="127"/>
      <c r="O456" s="120"/>
      <c r="P456" s="120"/>
      <c r="Q456" s="76"/>
      <c r="R456" s="120"/>
      <c r="S456" s="76"/>
      <c r="T456" s="46"/>
      <c r="U456" s="110"/>
      <c r="V456" s="110"/>
      <c r="W456" s="36">
        <f t="shared" si="8"/>
        <v>0</v>
      </c>
      <c r="X456" s="65"/>
    </row>
    <row r="457" spans="2:24" ht="47.25">
      <c r="B457" s="23">
        <v>36</v>
      </c>
      <c r="C457" s="42" t="s">
        <v>309</v>
      </c>
      <c r="D457" s="173"/>
      <c r="E457" s="97" t="s">
        <v>27</v>
      </c>
      <c r="F457" s="26">
        <v>1</v>
      </c>
      <c r="G457" s="26"/>
      <c r="H457" s="119"/>
      <c r="I457" s="119"/>
      <c r="J457" s="119"/>
      <c r="K457" s="76"/>
      <c r="L457" s="121"/>
      <c r="M457" s="57"/>
      <c r="N457" s="57"/>
      <c r="O457" s="120"/>
      <c r="P457" s="120"/>
      <c r="Q457" s="120"/>
      <c r="R457" s="120"/>
      <c r="S457" s="76"/>
      <c r="T457" s="46"/>
      <c r="U457" s="110"/>
      <c r="V457" s="110"/>
      <c r="W457" s="36">
        <f t="shared" si="8"/>
        <v>0</v>
      </c>
      <c r="X457" s="65"/>
    </row>
    <row r="458" spans="2:24" ht="47.25">
      <c r="B458" s="23">
        <v>37</v>
      </c>
      <c r="C458" s="129"/>
      <c r="D458" s="129"/>
      <c r="E458" s="26"/>
      <c r="F458" s="26"/>
      <c r="G458" s="26"/>
      <c r="H458" s="119"/>
      <c r="I458" s="119"/>
      <c r="J458" s="119"/>
      <c r="K458" s="27"/>
      <c r="L458" s="121"/>
      <c r="M458" s="127"/>
      <c r="N458" s="127"/>
      <c r="O458" s="27"/>
      <c r="P458" s="120"/>
      <c r="Q458" s="120"/>
      <c r="R458" s="120"/>
      <c r="S458" s="76"/>
      <c r="T458" s="46"/>
      <c r="U458" s="57"/>
      <c r="V458" s="57"/>
      <c r="W458" s="36">
        <f t="shared" si="8"/>
        <v>0</v>
      </c>
      <c r="X458" s="65"/>
    </row>
    <row r="459" spans="2:24" ht="47.25">
      <c r="B459" s="23">
        <v>38</v>
      </c>
      <c r="C459" s="42"/>
      <c r="D459" s="42"/>
      <c r="E459" s="26"/>
      <c r="F459" s="26"/>
      <c r="G459" s="26"/>
      <c r="H459" s="119"/>
      <c r="I459" s="119"/>
      <c r="J459" s="119"/>
      <c r="K459" s="120"/>
      <c r="L459" s="27"/>
      <c r="M459" s="56"/>
      <c r="N459" s="57"/>
      <c r="O459" s="120"/>
      <c r="P459" s="120"/>
      <c r="Q459" s="120"/>
      <c r="R459" s="120"/>
      <c r="S459" s="76"/>
      <c r="T459" s="46"/>
      <c r="U459" s="110"/>
      <c r="V459" s="110"/>
      <c r="W459" s="36">
        <f t="shared" si="8"/>
        <v>0</v>
      </c>
      <c r="X459" s="65"/>
    </row>
    <row r="460" spans="2:24" ht="47.25">
      <c r="B460" s="23">
        <v>39</v>
      </c>
      <c r="C460" s="58"/>
      <c r="D460" s="58"/>
      <c r="E460" s="26"/>
      <c r="F460" s="26"/>
      <c r="G460" s="26"/>
      <c r="H460" s="119"/>
      <c r="I460" s="119"/>
      <c r="J460" s="119"/>
      <c r="K460" s="120"/>
      <c r="L460" s="121"/>
      <c r="M460" s="127"/>
      <c r="N460" s="127"/>
      <c r="O460" s="120"/>
      <c r="P460" s="120"/>
      <c r="Q460" s="120"/>
      <c r="R460" s="120"/>
      <c r="S460" s="76"/>
      <c r="T460" s="46"/>
      <c r="U460" s="110"/>
      <c r="V460" s="110"/>
      <c r="W460" s="36">
        <f t="shared" si="8"/>
        <v>0</v>
      </c>
      <c r="X460" s="65"/>
    </row>
    <row r="461" spans="2:24" ht="47.25">
      <c r="B461" s="23">
        <v>40</v>
      </c>
      <c r="C461" s="58"/>
      <c r="D461" s="58"/>
      <c r="E461" s="26"/>
      <c r="F461" s="26"/>
      <c r="G461" s="26"/>
      <c r="H461" s="119"/>
      <c r="I461" s="119"/>
      <c r="J461" s="119"/>
      <c r="K461" s="120"/>
      <c r="L461" s="121"/>
      <c r="M461" s="127"/>
      <c r="N461" s="127"/>
      <c r="O461" s="120"/>
      <c r="P461" s="120"/>
      <c r="Q461" s="120"/>
      <c r="R461" s="120"/>
      <c r="S461" s="76"/>
      <c r="T461" s="46"/>
      <c r="U461" s="110"/>
      <c r="V461" s="110"/>
      <c r="W461" s="36">
        <f t="shared" si="8"/>
        <v>0</v>
      </c>
      <c r="X461" s="65"/>
    </row>
    <row r="462" spans="2:24" ht="47.25">
      <c r="B462" s="23">
        <v>41</v>
      </c>
      <c r="C462" s="93"/>
      <c r="D462" s="93"/>
      <c r="E462" s="26"/>
      <c r="F462" s="26"/>
      <c r="G462" s="26"/>
      <c r="H462" s="122"/>
      <c r="I462" s="122"/>
      <c r="J462" s="122"/>
      <c r="K462" s="123"/>
      <c r="L462" s="124"/>
      <c r="M462" s="132"/>
      <c r="N462" s="132"/>
      <c r="O462" s="123"/>
      <c r="P462" s="123"/>
      <c r="Q462" s="123"/>
      <c r="R462" s="123"/>
      <c r="S462" s="125"/>
      <c r="T462" s="25"/>
      <c r="U462" s="118"/>
      <c r="V462" s="118"/>
      <c r="W462" s="36">
        <f t="shared" si="8"/>
        <v>0</v>
      </c>
      <c r="X462" s="65"/>
    </row>
    <row r="463" spans="2:24" ht="47.25">
      <c r="B463" s="23">
        <v>42</v>
      </c>
      <c r="C463" s="93"/>
      <c r="D463" s="93"/>
      <c r="E463" s="26"/>
      <c r="F463" s="26"/>
      <c r="G463" s="26"/>
      <c r="H463" s="122"/>
      <c r="I463" s="122"/>
      <c r="J463" s="122"/>
      <c r="K463" s="123"/>
      <c r="L463" s="124"/>
      <c r="M463" s="132"/>
      <c r="N463" s="132"/>
      <c r="O463" s="123"/>
      <c r="P463" s="123"/>
      <c r="Q463" s="123"/>
      <c r="R463" s="123"/>
      <c r="S463" s="125"/>
      <c r="T463" s="25"/>
      <c r="U463" s="118"/>
      <c r="V463" s="118"/>
      <c r="W463" s="36">
        <f t="shared" si="8"/>
        <v>0</v>
      </c>
      <c r="X463" s="65"/>
    </row>
    <row r="464" spans="2:24" ht="47.25">
      <c r="B464" s="59" t="s">
        <v>748</v>
      </c>
      <c r="C464" s="93"/>
      <c r="D464" s="93"/>
      <c r="E464" s="26"/>
      <c r="F464" s="26"/>
      <c r="G464" s="26"/>
      <c r="H464" s="36">
        <f>COUNT(H422:H463)</f>
        <v>0</v>
      </c>
      <c r="I464" s="36">
        <f>COUNT(I422:I463)</f>
        <v>0</v>
      </c>
      <c r="J464" s="36">
        <f>COUNT(J422:J463)</f>
        <v>0</v>
      </c>
      <c r="K464" s="36">
        <f>COUNT(K422:K463)</f>
        <v>0</v>
      </c>
      <c r="L464" s="36">
        <f>COUNT(L422:L463)</f>
        <v>0</v>
      </c>
      <c r="M464" s="85"/>
      <c r="N464" s="85"/>
      <c r="O464" s="86">
        <f>COUNT(O422:O463)</f>
        <v>0</v>
      </c>
      <c r="P464" s="86">
        <f>COUNT(P422:P463)</f>
        <v>0</v>
      </c>
      <c r="Q464" s="86">
        <f>COUNT(Q422:Q463)</f>
        <v>0</v>
      </c>
      <c r="R464" s="86">
        <f>COUNT(R422:R463)</f>
        <v>1</v>
      </c>
      <c r="S464" s="86">
        <f>COUNT(S422:S463)</f>
        <v>0</v>
      </c>
      <c r="T464" s="86"/>
      <c r="U464" s="95"/>
      <c r="V464" s="95"/>
      <c r="W464" s="36">
        <f xml:space="preserve"> SUM(H464+I464+J464+K464+L464+O464+P464+Q464+R464+S464)</f>
        <v>1</v>
      </c>
      <c r="X464" s="65"/>
    </row>
    <row r="466" spans="2:28" ht="54.95" customHeight="1">
      <c r="B466" s="230" t="s">
        <v>895</v>
      </c>
      <c r="C466" s="230"/>
      <c r="D466" s="230"/>
      <c r="E466" s="230"/>
      <c r="F466" s="1"/>
      <c r="G466" s="1"/>
      <c r="H466" s="63"/>
      <c r="I466" s="63"/>
      <c r="J466" s="63"/>
      <c r="K466" s="64"/>
      <c r="L466" s="65"/>
      <c r="M466" s="65"/>
      <c r="N466" s="65"/>
      <c r="O466" s="65"/>
      <c r="P466" s="65"/>
      <c r="Q466" s="65"/>
      <c r="R466" s="65"/>
      <c r="S466" s="65"/>
      <c r="T466" s="66"/>
      <c r="U466" s="66"/>
      <c r="V466" s="66"/>
      <c r="W466" s="34"/>
      <c r="X466" s="34"/>
    </row>
    <row r="467" spans="2:28" ht="54.95" customHeight="1">
      <c r="B467" s="230"/>
      <c r="C467" s="230"/>
      <c r="D467" s="230"/>
      <c r="E467" s="230"/>
      <c r="F467" s="1"/>
      <c r="G467" s="1"/>
      <c r="K467" s="231" t="s">
        <v>1</v>
      </c>
      <c r="L467" s="231"/>
      <c r="M467" s="231"/>
      <c r="N467" s="231"/>
      <c r="O467" s="231"/>
      <c r="P467" s="231"/>
      <c r="Q467" s="231"/>
      <c r="R467" s="231"/>
      <c r="S467" s="231"/>
    </row>
    <row r="468" spans="2:28" ht="54.95" customHeight="1">
      <c r="B468" s="230"/>
      <c r="C468" s="230"/>
      <c r="D468" s="230"/>
      <c r="E468" s="230"/>
      <c r="F468" s="1"/>
      <c r="G468" s="1"/>
      <c r="L468" s="268" t="s">
        <v>2</v>
      </c>
      <c r="M468" s="268"/>
      <c r="N468" s="268"/>
      <c r="O468" s="268"/>
      <c r="P468" s="268"/>
      <c r="Q468" s="275"/>
      <c r="R468" s="233" t="s">
        <v>3</v>
      </c>
      <c r="S468" s="234"/>
      <c r="T468" s="234"/>
      <c r="U468" s="234"/>
      <c r="V468" s="234"/>
      <c r="W468" s="235"/>
    </row>
    <row r="469" spans="2:28" ht="54.95" customHeight="1">
      <c r="B469" s="230"/>
      <c r="C469" s="230"/>
      <c r="D469" s="230"/>
      <c r="E469" s="230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76"/>
      <c r="Q469" s="277"/>
      <c r="R469" s="239"/>
      <c r="S469" s="240"/>
      <c r="T469" s="239"/>
      <c r="U469" s="240"/>
      <c r="V469" s="269"/>
      <c r="W469" s="270"/>
      <c r="X469" s="11"/>
    </row>
    <row r="470" spans="2:28" ht="54.95" customHeight="1">
      <c r="B470" s="230"/>
      <c r="C470" s="230"/>
      <c r="D470" s="230"/>
      <c r="E470" s="230"/>
      <c r="F470" s="1"/>
      <c r="G470" s="1"/>
      <c r="H470" s="237" t="s">
        <v>696</v>
      </c>
      <c r="I470" s="237"/>
      <c r="J470" s="237" t="s">
        <v>697</v>
      </c>
      <c r="K470" s="237"/>
      <c r="L470" s="12"/>
      <c r="M470" s="68" t="s">
        <v>6</v>
      </c>
      <c r="N470" s="12"/>
      <c r="O470" s="12"/>
      <c r="P470" s="3"/>
      <c r="Q470" s="4"/>
      <c r="R470" s="241"/>
      <c r="S470" s="242"/>
      <c r="T470" s="241"/>
      <c r="U470" s="242"/>
      <c r="V470" s="271"/>
      <c r="W470" s="272"/>
    </row>
    <row r="471" spans="2:28" ht="54.95" customHeight="1">
      <c r="B471" s="274"/>
      <c r="C471" s="274"/>
      <c r="D471" s="274"/>
      <c r="E471" s="274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43" t="s">
        <v>7</v>
      </c>
      <c r="S471" s="244"/>
      <c r="T471" s="278" t="s">
        <v>8</v>
      </c>
      <c r="U471" s="252"/>
      <c r="V471" s="243" t="s">
        <v>101</v>
      </c>
      <c r="W471" s="244"/>
    </row>
    <row r="472" spans="2:28" ht="90" customHeight="1">
      <c r="B472" s="255" t="s">
        <v>10</v>
      </c>
      <c r="C472" s="258" t="s">
        <v>11</v>
      </c>
      <c r="D472" s="194"/>
      <c r="E472" s="260" t="s">
        <v>12</v>
      </c>
      <c r="F472" s="74"/>
      <c r="G472" s="74"/>
      <c r="H472" s="249" t="s">
        <v>698</v>
      </c>
      <c r="I472" s="250"/>
      <c r="J472" s="250"/>
      <c r="K472" s="250"/>
      <c r="L472" s="251"/>
      <c r="M472" s="246" t="s">
        <v>13</v>
      </c>
      <c r="N472" s="253" t="s">
        <v>14</v>
      </c>
      <c r="O472" s="249" t="s">
        <v>699</v>
      </c>
      <c r="P472" s="250"/>
      <c r="Q472" s="250"/>
      <c r="R472" s="250"/>
      <c r="S472" s="251"/>
      <c r="T472" s="246" t="s">
        <v>15</v>
      </c>
      <c r="U472" s="246" t="s">
        <v>13</v>
      </c>
      <c r="V472" s="253" t="s">
        <v>14</v>
      </c>
      <c r="W472" s="253" t="s">
        <v>701</v>
      </c>
      <c r="X472" s="19"/>
    </row>
    <row r="473" spans="2:28" ht="90" customHeight="1">
      <c r="B473" s="256"/>
      <c r="C473" s="259"/>
      <c r="D473" s="195"/>
      <c r="E473" s="261"/>
      <c r="F473" s="75"/>
      <c r="G473" s="75"/>
      <c r="H473" s="21" t="s">
        <v>1701</v>
      </c>
      <c r="I473" s="21" t="s">
        <v>1702</v>
      </c>
      <c r="J473" s="21" t="s">
        <v>1703</v>
      </c>
      <c r="K473" s="21" t="s">
        <v>1704</v>
      </c>
      <c r="L473" s="21" t="s">
        <v>1705</v>
      </c>
      <c r="M473" s="247"/>
      <c r="N473" s="254"/>
      <c r="O473" s="21" t="s">
        <v>1706</v>
      </c>
      <c r="P473" s="21" t="s">
        <v>1707</v>
      </c>
      <c r="Q473" s="21" t="s">
        <v>1708</v>
      </c>
      <c r="R473" s="21" t="s">
        <v>1709</v>
      </c>
      <c r="S473" s="21" t="s">
        <v>1710</v>
      </c>
      <c r="T473" s="247"/>
      <c r="U473" s="247"/>
      <c r="V473" s="279"/>
      <c r="W473" s="279"/>
      <c r="X473" s="22"/>
    </row>
    <row r="474" spans="2:28" ht="47.25">
      <c r="B474" s="23">
        <v>1</v>
      </c>
      <c r="C474" s="42" t="s">
        <v>896</v>
      </c>
      <c r="D474" s="173" t="s">
        <v>431</v>
      </c>
      <c r="E474" s="96" t="s">
        <v>22</v>
      </c>
      <c r="F474" s="26">
        <v>1</v>
      </c>
      <c r="G474" s="26"/>
      <c r="H474" s="31">
        <v>3</v>
      </c>
      <c r="I474" s="31">
        <v>3</v>
      </c>
      <c r="J474" s="119"/>
      <c r="K474" s="76"/>
      <c r="L474" s="121"/>
      <c r="M474" s="32" t="s">
        <v>54</v>
      </c>
      <c r="N474" s="32" t="s">
        <v>24</v>
      </c>
      <c r="O474" s="76"/>
      <c r="P474" s="27"/>
      <c r="Q474" s="76"/>
      <c r="R474" s="76"/>
      <c r="S474" s="121"/>
      <c r="T474" s="77"/>
      <c r="U474" s="56"/>
      <c r="V474" s="57"/>
      <c r="W474" s="36">
        <f>COUNTA(H474:L474,O474:S474)</f>
        <v>2</v>
      </c>
      <c r="X474" s="65"/>
      <c r="Y474" s="35" t="s">
        <v>25</v>
      </c>
      <c r="AA474" s="36">
        <f>COUNTIF(D474:D516,"1C")</f>
        <v>0</v>
      </c>
    </row>
    <row r="475" spans="2:28" ht="47.25">
      <c r="B475" s="23">
        <v>2</v>
      </c>
      <c r="C475" s="42" t="s">
        <v>897</v>
      </c>
      <c r="D475" s="173"/>
      <c r="E475" s="97" t="s">
        <v>27</v>
      </c>
      <c r="F475" s="26">
        <v>1</v>
      </c>
      <c r="G475" s="26"/>
      <c r="H475" s="27"/>
      <c r="I475" s="87"/>
      <c r="J475" s="87"/>
      <c r="K475" s="120"/>
      <c r="L475" s="27"/>
      <c r="M475" s="56"/>
      <c r="N475" s="57"/>
      <c r="O475" s="121"/>
      <c r="P475" s="27"/>
      <c r="Q475" s="121"/>
      <c r="R475" s="121"/>
      <c r="S475" s="76"/>
      <c r="T475" s="46"/>
      <c r="U475" s="56"/>
      <c r="V475" s="57"/>
      <c r="W475" s="36">
        <f t="shared" ref="W475:W515" si="9">COUNTA(H475:L475,O475:S475)</f>
        <v>0</v>
      </c>
      <c r="X475" s="65"/>
      <c r="Y475" s="41" t="s">
        <v>28</v>
      </c>
      <c r="AA475" s="36">
        <f>COUNTIF(D474:D516,"1B")</f>
        <v>7</v>
      </c>
    </row>
    <row r="476" spans="2:28" ht="47.25">
      <c r="B476" s="23">
        <v>3</v>
      </c>
      <c r="C476" s="45" t="s">
        <v>898</v>
      </c>
      <c r="D476" s="176"/>
      <c r="E476" s="99" t="s">
        <v>22</v>
      </c>
      <c r="F476" s="26">
        <v>1</v>
      </c>
      <c r="G476" s="26"/>
      <c r="H476" s="27"/>
      <c r="I476" s="27"/>
      <c r="J476" s="121"/>
      <c r="K476" s="121"/>
      <c r="L476" s="76"/>
      <c r="M476" s="32"/>
      <c r="N476" s="32"/>
      <c r="O476" s="27"/>
      <c r="P476" s="27"/>
      <c r="Q476" s="121"/>
      <c r="R476" s="31">
        <v>3</v>
      </c>
      <c r="S476" s="76"/>
      <c r="T476" s="46"/>
      <c r="U476" s="32" t="s">
        <v>745</v>
      </c>
      <c r="V476" s="32" t="s">
        <v>24</v>
      </c>
      <c r="W476" s="36">
        <f t="shared" si="9"/>
        <v>1</v>
      </c>
      <c r="X476" s="65"/>
      <c r="Y476" s="41" t="s">
        <v>30</v>
      </c>
      <c r="AA476" s="36">
        <f>COUNTIF(D474:D516,"1A")</f>
        <v>0</v>
      </c>
    </row>
    <row r="477" spans="2:28" ht="47.25">
      <c r="B477" s="23">
        <v>4</v>
      </c>
      <c r="C477" s="42" t="s">
        <v>314</v>
      </c>
      <c r="D477" s="173"/>
      <c r="E477" s="97" t="s">
        <v>22</v>
      </c>
      <c r="F477" s="26">
        <v>1</v>
      </c>
      <c r="G477" s="26"/>
      <c r="H477" s="121"/>
      <c r="I477" s="121"/>
      <c r="J477" s="121"/>
      <c r="K477" s="121"/>
      <c r="L477" s="76"/>
      <c r="M477" s="56"/>
      <c r="N477" s="56"/>
      <c r="O477" s="121"/>
      <c r="P477" s="121"/>
      <c r="Q477" s="121"/>
      <c r="R477" s="121"/>
      <c r="S477" s="76"/>
      <c r="T477" s="46"/>
      <c r="U477" s="133"/>
      <c r="V477" s="133"/>
      <c r="W477" s="36">
        <f t="shared" si="9"/>
        <v>0</v>
      </c>
      <c r="X477" s="65"/>
      <c r="Z477" s="35"/>
      <c r="AB477" s="36"/>
    </row>
    <row r="478" spans="2:28" ht="47.25">
      <c r="B478" s="23">
        <v>5</v>
      </c>
      <c r="C478" s="42" t="s">
        <v>899</v>
      </c>
      <c r="D478" s="173"/>
      <c r="E478" s="97" t="s">
        <v>22</v>
      </c>
      <c r="F478" s="26">
        <v>1</v>
      </c>
      <c r="G478" s="26"/>
      <c r="H478" s="121"/>
      <c r="I478" s="121"/>
      <c r="J478" s="121"/>
      <c r="K478" s="121"/>
      <c r="L478" s="76"/>
      <c r="M478" s="56"/>
      <c r="N478" s="56"/>
      <c r="O478" s="121"/>
      <c r="P478" s="121"/>
      <c r="Q478" s="31">
        <v>3</v>
      </c>
      <c r="R478" s="27"/>
      <c r="S478" s="76"/>
      <c r="T478" s="46"/>
      <c r="U478" s="32" t="s">
        <v>52</v>
      </c>
      <c r="V478" s="32" t="s">
        <v>24</v>
      </c>
      <c r="W478" s="36">
        <f t="shared" si="9"/>
        <v>1</v>
      </c>
      <c r="X478" s="65"/>
      <c r="Z478" s="41"/>
      <c r="AB478" s="36"/>
    </row>
    <row r="479" spans="2:28" ht="47.25">
      <c r="B479" s="23">
        <v>6</v>
      </c>
      <c r="C479" s="45" t="s">
        <v>900</v>
      </c>
      <c r="D479" s="176" t="s">
        <v>431</v>
      </c>
      <c r="E479" s="99" t="s">
        <v>22</v>
      </c>
      <c r="F479" s="26">
        <v>1</v>
      </c>
      <c r="G479" s="26"/>
      <c r="H479" s="121"/>
      <c r="I479" s="121"/>
      <c r="J479" s="121"/>
      <c r="K479" s="121"/>
      <c r="L479" s="76"/>
      <c r="M479" s="56"/>
      <c r="N479" s="57"/>
      <c r="O479" s="31">
        <v>3</v>
      </c>
      <c r="P479" s="121"/>
      <c r="Q479" s="121"/>
      <c r="R479" s="121"/>
      <c r="S479" s="76"/>
      <c r="T479" s="80"/>
      <c r="U479" s="32" t="s">
        <v>35</v>
      </c>
      <c r="V479" s="32" t="s">
        <v>24</v>
      </c>
      <c r="W479" s="36">
        <f t="shared" si="9"/>
        <v>1</v>
      </c>
      <c r="X479" s="65"/>
      <c r="Z479" s="41"/>
      <c r="AB479" s="36"/>
    </row>
    <row r="480" spans="2:28" ht="47.25">
      <c r="B480" s="23">
        <v>7</v>
      </c>
      <c r="C480" s="45" t="s">
        <v>901</v>
      </c>
      <c r="D480" s="176"/>
      <c r="E480" s="99" t="s">
        <v>27</v>
      </c>
      <c r="F480" s="26">
        <v>1</v>
      </c>
      <c r="G480" s="26"/>
      <c r="H480" s="121"/>
      <c r="I480" s="121"/>
      <c r="J480" s="121"/>
      <c r="K480" s="121"/>
      <c r="L480" s="76"/>
      <c r="M480" s="134"/>
      <c r="N480" s="134"/>
      <c r="O480" s="121"/>
      <c r="P480" s="121"/>
      <c r="Q480" s="121"/>
      <c r="R480" s="121"/>
      <c r="S480" s="76"/>
      <c r="T480" s="46"/>
      <c r="U480" s="135"/>
      <c r="V480" s="136"/>
      <c r="W480" s="36">
        <f t="shared" si="9"/>
        <v>0</v>
      </c>
      <c r="X480" s="65"/>
    </row>
    <row r="481" spans="2:24" ht="47.25">
      <c r="B481" s="23">
        <v>8</v>
      </c>
      <c r="C481" s="45" t="s">
        <v>318</v>
      </c>
      <c r="D481" s="176"/>
      <c r="E481" s="99" t="s">
        <v>27</v>
      </c>
      <c r="F481" s="26">
        <v>1</v>
      </c>
      <c r="G481" s="26"/>
      <c r="H481" s="121"/>
      <c r="I481" s="121"/>
      <c r="J481" s="121"/>
      <c r="K481" s="121"/>
      <c r="L481" s="76"/>
      <c r="M481" s="134"/>
      <c r="N481" s="134"/>
      <c r="O481" s="121"/>
      <c r="P481" s="121"/>
      <c r="Q481" s="121"/>
      <c r="R481" s="121"/>
      <c r="S481" s="76"/>
      <c r="T481" s="46"/>
      <c r="U481" s="133"/>
      <c r="V481" s="133"/>
      <c r="W481" s="36">
        <f t="shared" si="9"/>
        <v>0</v>
      </c>
      <c r="X481" s="65"/>
    </row>
    <row r="482" spans="2:24" ht="47.25">
      <c r="B482" s="23">
        <v>9</v>
      </c>
      <c r="C482" s="45" t="s">
        <v>319</v>
      </c>
      <c r="D482" s="176"/>
      <c r="E482" s="99" t="s">
        <v>27</v>
      </c>
      <c r="F482" s="26">
        <v>1</v>
      </c>
      <c r="G482" s="26"/>
      <c r="H482" s="121"/>
      <c r="I482" s="121"/>
      <c r="J482" s="121"/>
      <c r="K482" s="76"/>
      <c r="L482" s="76"/>
      <c r="M482" s="134"/>
      <c r="N482" s="134"/>
      <c r="O482" s="121"/>
      <c r="P482" s="121"/>
      <c r="Q482" s="121"/>
      <c r="R482" s="76"/>
      <c r="S482" s="76"/>
      <c r="T482" s="46"/>
      <c r="U482" s="133"/>
      <c r="V482" s="133"/>
      <c r="W482" s="36">
        <f t="shared" si="9"/>
        <v>0</v>
      </c>
      <c r="X482" s="65"/>
    </row>
    <row r="483" spans="2:24" ht="47.25">
      <c r="B483" s="23">
        <v>10</v>
      </c>
      <c r="C483" s="45" t="s">
        <v>902</v>
      </c>
      <c r="D483" s="176"/>
      <c r="E483" s="99" t="s">
        <v>27</v>
      </c>
      <c r="F483" s="26">
        <v>1</v>
      </c>
      <c r="G483" s="26"/>
      <c r="H483" s="121"/>
      <c r="I483" s="121"/>
      <c r="J483" s="121"/>
      <c r="K483" s="121"/>
      <c r="L483" s="76"/>
      <c r="M483" s="134"/>
      <c r="N483" s="134"/>
      <c r="O483" s="121"/>
      <c r="P483" s="121"/>
      <c r="Q483" s="121"/>
      <c r="R483" s="121"/>
      <c r="S483" s="76"/>
      <c r="T483" s="46"/>
      <c r="U483" s="133"/>
      <c r="V483" s="133"/>
      <c r="W483" s="36">
        <f t="shared" si="9"/>
        <v>0</v>
      </c>
      <c r="X483" s="65"/>
    </row>
    <row r="484" spans="2:24" ht="47.25">
      <c r="B484" s="23">
        <v>11</v>
      </c>
      <c r="C484" s="45" t="s">
        <v>321</v>
      </c>
      <c r="D484" s="176"/>
      <c r="E484" s="99" t="s">
        <v>27</v>
      </c>
      <c r="F484" s="26">
        <v>1</v>
      </c>
      <c r="G484" s="26"/>
      <c r="H484" s="121"/>
      <c r="I484" s="121"/>
      <c r="J484" s="121"/>
      <c r="K484" s="121"/>
      <c r="L484" s="76"/>
      <c r="M484" s="134"/>
      <c r="N484" s="134"/>
      <c r="O484" s="121"/>
      <c r="P484" s="121"/>
      <c r="Q484" s="121"/>
      <c r="R484" s="121"/>
      <c r="S484" s="76"/>
      <c r="T484" s="46"/>
      <c r="U484" s="133"/>
      <c r="V484" s="133"/>
      <c r="W484" s="36">
        <f t="shared" si="9"/>
        <v>0</v>
      </c>
      <c r="X484" s="65"/>
    </row>
    <row r="485" spans="2:24" ht="47.25">
      <c r="B485" s="23">
        <v>12</v>
      </c>
      <c r="C485" s="45" t="s">
        <v>903</v>
      </c>
      <c r="D485" s="176"/>
      <c r="E485" s="99" t="s">
        <v>27</v>
      </c>
      <c r="F485" s="26">
        <v>1</v>
      </c>
      <c r="G485" s="26"/>
      <c r="H485" s="121"/>
      <c r="I485" s="121"/>
      <c r="J485" s="121"/>
      <c r="K485" s="121"/>
      <c r="L485" s="76"/>
      <c r="M485" s="134"/>
      <c r="N485" s="134"/>
      <c r="O485" s="121"/>
      <c r="P485" s="121"/>
      <c r="Q485" s="121"/>
      <c r="R485" s="121"/>
      <c r="S485" s="76"/>
      <c r="T485" s="46"/>
      <c r="U485" s="133"/>
      <c r="V485" s="133"/>
      <c r="W485" s="36">
        <f t="shared" si="9"/>
        <v>0</v>
      </c>
      <c r="X485" s="65"/>
    </row>
    <row r="486" spans="2:24" ht="47.25">
      <c r="B486" s="23">
        <v>13</v>
      </c>
      <c r="C486" s="45" t="s">
        <v>322</v>
      </c>
      <c r="D486" s="176"/>
      <c r="E486" s="99" t="s">
        <v>22</v>
      </c>
      <c r="F486" s="26">
        <v>1</v>
      </c>
      <c r="G486" s="26"/>
      <c r="H486" s="121"/>
      <c r="I486" s="27"/>
      <c r="J486" s="121"/>
      <c r="K486" s="121"/>
      <c r="L486" s="76"/>
      <c r="M486" s="56"/>
      <c r="N486" s="57"/>
      <c r="O486" s="121"/>
      <c r="P486" s="27"/>
      <c r="Q486" s="121"/>
      <c r="R486" s="121"/>
      <c r="S486" s="76"/>
      <c r="T486" s="46"/>
      <c r="U486" s="56"/>
      <c r="V486" s="57"/>
      <c r="W486" s="36">
        <f t="shared" si="9"/>
        <v>0</v>
      </c>
      <c r="X486" s="65"/>
    </row>
    <row r="487" spans="2:24" ht="47.25">
      <c r="B487" s="23">
        <v>14</v>
      </c>
      <c r="C487" s="45" t="s">
        <v>323</v>
      </c>
      <c r="D487" s="176" t="s">
        <v>431</v>
      </c>
      <c r="E487" s="99" t="s">
        <v>22</v>
      </c>
      <c r="F487" s="26">
        <v>1</v>
      </c>
      <c r="G487" s="26"/>
      <c r="H487" s="31">
        <v>3</v>
      </c>
      <c r="I487" s="121"/>
      <c r="J487" s="121"/>
      <c r="K487" s="121"/>
      <c r="L487" s="76"/>
      <c r="M487" s="32" t="s">
        <v>194</v>
      </c>
      <c r="N487" s="32" t="s">
        <v>24</v>
      </c>
      <c r="O487" s="76"/>
      <c r="P487" s="121"/>
      <c r="Q487" s="121"/>
      <c r="R487" s="121"/>
      <c r="S487" s="76"/>
      <c r="T487" s="46"/>
      <c r="U487" s="56"/>
      <c r="V487" s="137"/>
      <c r="W487" s="36">
        <f t="shared" si="9"/>
        <v>1</v>
      </c>
      <c r="X487" s="65"/>
    </row>
    <row r="488" spans="2:24" ht="47.25">
      <c r="B488" s="23">
        <v>15</v>
      </c>
      <c r="C488" s="45" t="s">
        <v>324</v>
      </c>
      <c r="D488" s="176" t="s">
        <v>431</v>
      </c>
      <c r="E488" s="99" t="s">
        <v>22</v>
      </c>
      <c r="F488" s="26">
        <v>1</v>
      </c>
      <c r="G488" s="26"/>
      <c r="H488" s="27"/>
      <c r="I488" s="121"/>
      <c r="J488" s="121"/>
      <c r="K488" s="121"/>
      <c r="L488" s="76"/>
      <c r="M488" s="56"/>
      <c r="N488" s="56"/>
      <c r="O488" s="27"/>
      <c r="P488" s="121"/>
      <c r="Q488" s="121"/>
      <c r="R488" s="121"/>
      <c r="S488" s="31">
        <v>3</v>
      </c>
      <c r="T488" s="46"/>
      <c r="U488" s="32" t="s">
        <v>43</v>
      </c>
      <c r="V488" s="32" t="s">
        <v>24</v>
      </c>
      <c r="W488" s="36">
        <f t="shared" si="9"/>
        <v>1</v>
      </c>
      <c r="X488" s="65"/>
    </row>
    <row r="489" spans="2:24" ht="47.25">
      <c r="B489" s="23">
        <v>16</v>
      </c>
      <c r="C489" s="49" t="s">
        <v>325</v>
      </c>
      <c r="D489" s="197"/>
      <c r="E489" s="99" t="s">
        <v>46</v>
      </c>
      <c r="F489" s="26">
        <v>1</v>
      </c>
      <c r="G489" s="26"/>
      <c r="H489" s="27"/>
      <c r="I489" s="121"/>
      <c r="J489" s="76"/>
      <c r="K489" s="76"/>
      <c r="L489" s="76"/>
      <c r="M489" s="56"/>
      <c r="N489" s="56"/>
      <c r="O489" s="27"/>
      <c r="P489" s="121"/>
      <c r="Q489" s="76"/>
      <c r="R489" s="76"/>
      <c r="S489" s="76"/>
      <c r="T489" s="46"/>
      <c r="U489" s="57"/>
      <c r="V489" s="57"/>
      <c r="W489" s="36">
        <f t="shared" si="9"/>
        <v>0</v>
      </c>
      <c r="X489" s="65"/>
    </row>
    <row r="490" spans="2:24" ht="47.25">
      <c r="B490" s="23">
        <v>17</v>
      </c>
      <c r="C490" s="49" t="s">
        <v>326</v>
      </c>
      <c r="D490" s="197"/>
      <c r="E490" s="99" t="s">
        <v>22</v>
      </c>
      <c r="F490" s="26">
        <v>1</v>
      </c>
      <c r="G490" s="26"/>
      <c r="H490" s="121"/>
      <c r="I490" s="121"/>
      <c r="J490" s="121"/>
      <c r="K490" s="121"/>
      <c r="L490" s="76"/>
      <c r="M490" s="56"/>
      <c r="N490" s="57"/>
      <c r="O490" s="121"/>
      <c r="P490" s="121"/>
      <c r="Q490" s="121"/>
      <c r="R490" s="121"/>
      <c r="S490" s="76"/>
      <c r="T490" s="46"/>
      <c r="U490" s="133"/>
      <c r="V490" s="133"/>
      <c r="W490" s="36">
        <f t="shared" si="9"/>
        <v>0</v>
      </c>
      <c r="X490" s="65"/>
    </row>
    <row r="491" spans="2:24" ht="47.25">
      <c r="B491" s="23">
        <v>18</v>
      </c>
      <c r="C491" s="45" t="s">
        <v>904</v>
      </c>
      <c r="D491" s="176" t="s">
        <v>431</v>
      </c>
      <c r="E491" s="99" t="s">
        <v>22</v>
      </c>
      <c r="F491" s="26">
        <v>1</v>
      </c>
      <c r="G491" s="26"/>
      <c r="H491" s="121"/>
      <c r="I491" s="27"/>
      <c r="J491" s="121"/>
      <c r="K491" s="31">
        <v>3</v>
      </c>
      <c r="L491" s="27"/>
      <c r="M491" s="32"/>
      <c r="N491" s="32"/>
      <c r="O491" s="121"/>
      <c r="P491" s="27"/>
      <c r="Q491" s="121"/>
      <c r="R491" s="31">
        <v>3</v>
      </c>
      <c r="S491" s="27"/>
      <c r="T491" s="46"/>
      <c r="U491" s="32" t="s">
        <v>745</v>
      </c>
      <c r="V491" s="32" t="s">
        <v>24</v>
      </c>
      <c r="W491" s="36">
        <f t="shared" si="9"/>
        <v>2</v>
      </c>
      <c r="X491" s="65"/>
    </row>
    <row r="492" spans="2:24" ht="47.25">
      <c r="B492" s="23">
        <v>19</v>
      </c>
      <c r="C492" s="49" t="s">
        <v>905</v>
      </c>
      <c r="D492" s="197"/>
      <c r="E492" s="99" t="s">
        <v>22</v>
      </c>
      <c r="F492" s="26">
        <v>1</v>
      </c>
      <c r="G492" s="26"/>
      <c r="H492" s="27"/>
      <c r="I492" s="27"/>
      <c r="J492" s="27"/>
      <c r="K492" s="121"/>
      <c r="L492" s="27"/>
      <c r="M492" s="32"/>
      <c r="N492" s="32"/>
      <c r="O492" s="27"/>
      <c r="P492" s="27"/>
      <c r="Q492" s="27"/>
      <c r="R492" s="121"/>
      <c r="S492" s="27"/>
      <c r="T492" s="46"/>
      <c r="U492" s="32"/>
      <c r="V492" s="32"/>
      <c r="W492" s="36">
        <f t="shared" si="9"/>
        <v>0</v>
      </c>
      <c r="X492" s="65"/>
    </row>
    <row r="493" spans="2:24" ht="47.25">
      <c r="B493" s="23">
        <v>20</v>
      </c>
      <c r="C493" s="45" t="s">
        <v>329</v>
      </c>
      <c r="D493" s="176"/>
      <c r="E493" s="99" t="s">
        <v>27</v>
      </c>
      <c r="F493" s="26">
        <v>1</v>
      </c>
      <c r="G493" s="26"/>
      <c r="H493" s="119"/>
      <c r="I493" s="119"/>
      <c r="J493" s="119"/>
      <c r="K493" s="120"/>
      <c r="L493" s="121"/>
      <c r="M493" s="134"/>
      <c r="N493" s="134"/>
      <c r="O493" s="121"/>
      <c r="P493" s="121"/>
      <c r="Q493" s="121"/>
      <c r="R493" s="121"/>
      <c r="S493" s="76"/>
      <c r="T493" s="46"/>
      <c r="U493" s="133"/>
      <c r="V493" s="133"/>
      <c r="W493" s="36">
        <f t="shared" si="9"/>
        <v>0</v>
      </c>
      <c r="X493" s="65"/>
    </row>
    <row r="494" spans="2:24" ht="47.25">
      <c r="B494" s="23">
        <v>21</v>
      </c>
      <c r="C494" s="49" t="s">
        <v>906</v>
      </c>
      <c r="D494" s="197" t="s">
        <v>431</v>
      </c>
      <c r="E494" s="99" t="s">
        <v>22</v>
      </c>
      <c r="F494" s="26">
        <v>1</v>
      </c>
      <c r="G494" s="26"/>
      <c r="H494" s="119"/>
      <c r="I494" s="119"/>
      <c r="J494" s="31">
        <v>3</v>
      </c>
      <c r="K494" s="120"/>
      <c r="L494" s="27"/>
      <c r="M494" s="32" t="s">
        <v>853</v>
      </c>
      <c r="N494" s="32" t="s">
        <v>24</v>
      </c>
      <c r="O494" s="121"/>
      <c r="P494" s="121"/>
      <c r="Q494" s="121"/>
      <c r="R494" s="121"/>
      <c r="S494" s="27"/>
      <c r="T494" s="46"/>
      <c r="U494" s="133"/>
      <c r="V494" s="133"/>
      <c r="W494" s="36">
        <f t="shared" si="9"/>
        <v>1</v>
      </c>
      <c r="X494" s="65"/>
    </row>
    <row r="495" spans="2:24" ht="47.25">
      <c r="B495" s="23">
        <v>22</v>
      </c>
      <c r="C495" s="45" t="s">
        <v>331</v>
      </c>
      <c r="D495" s="176"/>
      <c r="E495" s="99" t="s">
        <v>22</v>
      </c>
      <c r="F495" s="26">
        <v>1</v>
      </c>
      <c r="G495" s="26"/>
      <c r="H495" s="119"/>
      <c r="I495" s="119"/>
      <c r="J495" s="119"/>
      <c r="K495" s="76"/>
      <c r="L495" s="121"/>
      <c r="M495" s="56"/>
      <c r="N495" s="56"/>
      <c r="O495" s="121"/>
      <c r="P495" s="121"/>
      <c r="Q495" s="121"/>
      <c r="R495" s="121"/>
      <c r="S495" s="76"/>
      <c r="T495" s="46"/>
      <c r="U495" s="133"/>
      <c r="V495" s="133"/>
      <c r="W495" s="36">
        <f t="shared" si="9"/>
        <v>0</v>
      </c>
      <c r="X495" s="65"/>
    </row>
    <row r="496" spans="2:24" ht="47.25">
      <c r="B496" s="23">
        <v>23</v>
      </c>
      <c r="C496" s="52" t="s">
        <v>907</v>
      </c>
      <c r="D496" s="189"/>
      <c r="E496" s="99" t="s">
        <v>22</v>
      </c>
      <c r="F496" s="26">
        <v>1</v>
      </c>
      <c r="G496" s="26"/>
      <c r="H496" s="119"/>
      <c r="I496" s="119"/>
      <c r="J496" s="27"/>
      <c r="K496" s="120"/>
      <c r="L496" s="121"/>
      <c r="M496" s="56"/>
      <c r="N496" s="57"/>
      <c r="O496" s="121"/>
      <c r="P496" s="121"/>
      <c r="Q496" s="27"/>
      <c r="R496" s="76"/>
      <c r="S496" s="76"/>
      <c r="T496" s="46"/>
      <c r="U496" s="32"/>
      <c r="V496" s="32"/>
      <c r="W496" s="36">
        <f t="shared" si="9"/>
        <v>0</v>
      </c>
      <c r="X496" s="65"/>
    </row>
    <row r="497" spans="2:24" ht="47.25">
      <c r="B497" s="23">
        <v>24</v>
      </c>
      <c r="C497" s="45" t="s">
        <v>332</v>
      </c>
      <c r="D497" s="176"/>
      <c r="E497" s="99" t="s">
        <v>27</v>
      </c>
      <c r="F497" s="26">
        <v>1</v>
      </c>
      <c r="G497" s="26"/>
      <c r="H497" s="119"/>
      <c r="I497" s="119"/>
      <c r="J497" s="119"/>
      <c r="K497" s="120"/>
      <c r="L497" s="121"/>
      <c r="M497" s="134"/>
      <c r="N497" s="134"/>
      <c r="O497" s="121"/>
      <c r="P497" s="121"/>
      <c r="Q497" s="121"/>
      <c r="R497" s="121"/>
      <c r="S497" s="76"/>
      <c r="T497" s="46"/>
      <c r="U497" s="133"/>
      <c r="V497" s="133"/>
      <c r="W497" s="36">
        <f t="shared" si="9"/>
        <v>0</v>
      </c>
      <c r="X497" s="65"/>
    </row>
    <row r="498" spans="2:24" ht="47.25">
      <c r="B498" s="23">
        <v>25</v>
      </c>
      <c r="C498" s="53" t="s">
        <v>333</v>
      </c>
      <c r="D498" s="53"/>
      <c r="E498" s="138" t="s">
        <v>27</v>
      </c>
      <c r="F498" s="26">
        <v>1</v>
      </c>
      <c r="G498" s="26"/>
      <c r="H498" s="119"/>
      <c r="I498" s="119"/>
      <c r="J498" s="119"/>
      <c r="K498" s="120"/>
      <c r="L498" s="121"/>
      <c r="M498" s="134"/>
      <c r="N498" s="134"/>
      <c r="O498" s="121"/>
      <c r="P498" s="121"/>
      <c r="Q498" s="121"/>
      <c r="R498" s="121"/>
      <c r="S498" s="31">
        <v>3</v>
      </c>
      <c r="T498" s="46"/>
      <c r="U498" s="32" t="s">
        <v>43</v>
      </c>
      <c r="V498" s="32" t="s">
        <v>24</v>
      </c>
      <c r="W498" s="36">
        <f t="shared" si="9"/>
        <v>1</v>
      </c>
      <c r="X498" s="65"/>
    </row>
    <row r="499" spans="2:24" ht="47.25">
      <c r="B499" s="23">
        <v>26</v>
      </c>
      <c r="C499" s="45" t="s">
        <v>334</v>
      </c>
      <c r="D499" s="176"/>
      <c r="E499" s="99" t="s">
        <v>27</v>
      </c>
      <c r="F499" s="26">
        <v>1</v>
      </c>
      <c r="G499" s="26"/>
      <c r="H499" s="119"/>
      <c r="I499" s="119"/>
      <c r="J499" s="119"/>
      <c r="K499" s="120"/>
      <c r="L499" s="121"/>
      <c r="M499" s="134"/>
      <c r="N499" s="134"/>
      <c r="O499" s="121"/>
      <c r="P499" s="121"/>
      <c r="Q499" s="121"/>
      <c r="R499" s="121"/>
      <c r="S499" s="76"/>
      <c r="T499" s="46"/>
      <c r="U499" s="133"/>
      <c r="V499" s="133"/>
      <c r="W499" s="36">
        <f t="shared" si="9"/>
        <v>0</v>
      </c>
      <c r="X499" s="65"/>
    </row>
    <row r="500" spans="2:24" ht="47.25">
      <c r="B500" s="23">
        <v>27</v>
      </c>
      <c r="C500" s="45" t="s">
        <v>908</v>
      </c>
      <c r="D500" s="176"/>
      <c r="E500" s="99" t="s">
        <v>27</v>
      </c>
      <c r="F500" s="26">
        <v>1</v>
      </c>
      <c r="G500" s="26"/>
      <c r="H500" s="76"/>
      <c r="I500" s="119"/>
      <c r="J500" s="76"/>
      <c r="K500" s="120"/>
      <c r="L500" s="121"/>
      <c r="M500" s="56"/>
      <c r="N500" s="56"/>
      <c r="O500" s="121"/>
      <c r="P500" s="121"/>
      <c r="Q500" s="121"/>
      <c r="R500" s="76"/>
      <c r="S500" s="76"/>
      <c r="T500" s="46"/>
      <c r="U500" s="133"/>
      <c r="V500" s="133"/>
      <c r="W500" s="36">
        <f t="shared" si="9"/>
        <v>0</v>
      </c>
      <c r="X500" s="65"/>
    </row>
    <row r="501" spans="2:24" ht="47.25">
      <c r="B501" s="23">
        <v>28</v>
      </c>
      <c r="C501" s="45" t="s">
        <v>335</v>
      </c>
      <c r="D501" s="176"/>
      <c r="E501" s="99" t="s">
        <v>27</v>
      </c>
      <c r="F501" s="26">
        <v>1</v>
      </c>
      <c r="G501" s="26"/>
      <c r="H501" s="119"/>
      <c r="I501" s="119"/>
      <c r="J501" s="119"/>
      <c r="K501" s="120"/>
      <c r="L501" s="121"/>
      <c r="M501" s="134"/>
      <c r="N501" s="134"/>
      <c r="O501" s="121"/>
      <c r="P501" s="121"/>
      <c r="Q501" s="121"/>
      <c r="R501" s="121"/>
      <c r="S501" s="76"/>
      <c r="T501" s="46"/>
      <c r="U501" s="133"/>
      <c r="V501" s="133"/>
      <c r="W501" s="36">
        <f t="shared" si="9"/>
        <v>0</v>
      </c>
      <c r="X501" s="65"/>
    </row>
    <row r="502" spans="2:24" ht="47.25">
      <c r="B502" s="23">
        <v>29</v>
      </c>
      <c r="C502" s="45" t="s">
        <v>336</v>
      </c>
      <c r="D502" s="176"/>
      <c r="E502" s="99" t="s">
        <v>27</v>
      </c>
      <c r="F502" s="26">
        <v>1</v>
      </c>
      <c r="G502" s="26"/>
      <c r="H502" s="119"/>
      <c r="I502" s="119"/>
      <c r="J502" s="119"/>
      <c r="K502" s="120"/>
      <c r="L502" s="121"/>
      <c r="M502" s="134"/>
      <c r="N502" s="134"/>
      <c r="O502" s="121"/>
      <c r="P502" s="76"/>
      <c r="Q502" s="121"/>
      <c r="R502" s="121"/>
      <c r="S502" s="76"/>
      <c r="T502" s="46"/>
      <c r="U502" s="56"/>
      <c r="V502" s="137"/>
      <c r="W502" s="36">
        <f t="shared" si="9"/>
        <v>0</v>
      </c>
      <c r="X502" s="65"/>
    </row>
    <row r="503" spans="2:24" ht="47.25">
      <c r="B503" s="23">
        <v>30</v>
      </c>
      <c r="C503" s="45" t="s">
        <v>909</v>
      </c>
      <c r="D503" s="176"/>
      <c r="E503" s="99" t="s">
        <v>22</v>
      </c>
      <c r="F503" s="26">
        <v>1</v>
      </c>
      <c r="G503" s="26"/>
      <c r="H503" s="27"/>
      <c r="I503" s="119"/>
      <c r="J503" s="27"/>
      <c r="K503" s="120"/>
      <c r="L503" s="121"/>
      <c r="M503" s="32"/>
      <c r="N503" s="32"/>
      <c r="O503" s="121"/>
      <c r="P503" s="76"/>
      <c r="Q503" s="121"/>
      <c r="R503" s="121"/>
      <c r="S503" s="76"/>
      <c r="T503" s="46"/>
      <c r="U503" s="56"/>
      <c r="V503" s="137"/>
      <c r="W503" s="36">
        <f t="shared" si="9"/>
        <v>0</v>
      </c>
      <c r="X503" s="65"/>
    </row>
    <row r="504" spans="2:24" ht="47.25">
      <c r="B504" s="23">
        <v>31</v>
      </c>
      <c r="C504" s="45" t="s">
        <v>338</v>
      </c>
      <c r="D504" s="176" t="s">
        <v>431</v>
      </c>
      <c r="E504" s="99" t="s">
        <v>22</v>
      </c>
      <c r="F504" s="26">
        <v>1</v>
      </c>
      <c r="G504" s="26"/>
      <c r="H504" s="27"/>
      <c r="I504" s="119"/>
      <c r="J504" s="119"/>
      <c r="K504" s="120"/>
      <c r="L504" s="121"/>
      <c r="M504" s="32"/>
      <c r="N504" s="32"/>
      <c r="O504" s="31">
        <v>3</v>
      </c>
      <c r="P504" s="76"/>
      <c r="Q504" s="121"/>
      <c r="R504" s="121"/>
      <c r="S504" s="76"/>
      <c r="T504" s="46"/>
      <c r="U504" s="32" t="s">
        <v>35</v>
      </c>
      <c r="V504" s="32" t="s">
        <v>24</v>
      </c>
      <c r="W504" s="36">
        <f t="shared" si="9"/>
        <v>1</v>
      </c>
      <c r="X504" s="65"/>
    </row>
    <row r="505" spans="2:24" ht="47.25">
      <c r="B505" s="23">
        <v>32</v>
      </c>
      <c r="C505" s="83" t="s">
        <v>910</v>
      </c>
      <c r="D505" s="178"/>
      <c r="E505" s="99" t="s">
        <v>22</v>
      </c>
      <c r="F505" s="26">
        <v>1</v>
      </c>
      <c r="G505" s="26"/>
      <c r="H505" s="119"/>
      <c r="I505" s="119"/>
      <c r="J505" s="119"/>
      <c r="K505" s="120"/>
      <c r="L505" s="121"/>
      <c r="M505" s="134"/>
      <c r="N505" s="134"/>
      <c r="O505" s="121"/>
      <c r="P505" s="119"/>
      <c r="Q505" s="121"/>
      <c r="R505" s="121"/>
      <c r="S505" s="76"/>
      <c r="T505" s="46"/>
      <c r="U505" s="133"/>
      <c r="V505" s="133"/>
      <c r="W505" s="36">
        <f t="shared" si="9"/>
        <v>0</v>
      </c>
      <c r="X505" s="65"/>
    </row>
    <row r="506" spans="2:24" ht="47.25">
      <c r="B506" s="23">
        <v>33</v>
      </c>
      <c r="C506" s="83" t="s">
        <v>339</v>
      </c>
      <c r="D506" s="178"/>
      <c r="E506" s="97" t="s">
        <v>22</v>
      </c>
      <c r="F506" s="26">
        <v>1</v>
      </c>
      <c r="G506" s="26"/>
      <c r="H506" s="119"/>
      <c r="I506" s="119"/>
      <c r="J506" s="119"/>
      <c r="K506" s="120"/>
      <c r="L506" s="27"/>
      <c r="M506" s="134"/>
      <c r="N506" s="134"/>
      <c r="O506" s="121"/>
      <c r="P506" s="121"/>
      <c r="Q506" s="121"/>
      <c r="R506" s="76"/>
      <c r="S506" s="76"/>
      <c r="T506" s="46"/>
      <c r="U506" s="133"/>
      <c r="V506" s="133"/>
      <c r="W506" s="36">
        <f t="shared" si="9"/>
        <v>0</v>
      </c>
      <c r="X506" s="65"/>
    </row>
    <row r="507" spans="2:24" ht="47.25">
      <c r="B507" s="23">
        <v>34</v>
      </c>
      <c r="C507" s="83" t="s">
        <v>911</v>
      </c>
      <c r="D507" s="178"/>
      <c r="E507" s="97" t="s">
        <v>46</v>
      </c>
      <c r="F507" s="26">
        <v>1</v>
      </c>
      <c r="G507" s="26"/>
      <c r="H507" s="119"/>
      <c r="I507" s="119"/>
      <c r="J507" s="119"/>
      <c r="K507" s="120"/>
      <c r="L507" s="121"/>
      <c r="M507" s="134"/>
      <c r="N507" s="134"/>
      <c r="O507" s="121"/>
      <c r="P507" s="121"/>
      <c r="Q507" s="121"/>
      <c r="R507" s="121"/>
      <c r="S507" s="76"/>
      <c r="T507" s="46"/>
      <c r="U507" s="133"/>
      <c r="V507" s="133"/>
      <c r="W507" s="36">
        <f t="shared" si="9"/>
        <v>0</v>
      </c>
      <c r="X507" s="65"/>
    </row>
    <row r="508" spans="2:24" ht="47.25">
      <c r="B508" s="23">
        <v>35</v>
      </c>
      <c r="C508" s="83" t="s">
        <v>912</v>
      </c>
      <c r="D508" s="178"/>
      <c r="E508" s="97" t="s">
        <v>22</v>
      </c>
      <c r="F508" s="26">
        <v>1</v>
      </c>
      <c r="G508" s="26"/>
      <c r="H508" s="119"/>
      <c r="I508" s="119"/>
      <c r="J508" s="119"/>
      <c r="K508" s="120"/>
      <c r="L508" s="121"/>
      <c r="M508" s="134"/>
      <c r="N508" s="134"/>
      <c r="O508" s="76"/>
      <c r="P508" s="27"/>
      <c r="Q508" s="121"/>
      <c r="R508" s="76"/>
      <c r="S508" s="76"/>
      <c r="T508" s="46"/>
      <c r="U508" s="32"/>
      <c r="V508" s="32"/>
      <c r="W508" s="36">
        <f t="shared" si="9"/>
        <v>0</v>
      </c>
      <c r="X508" s="65"/>
    </row>
    <row r="509" spans="2:24" ht="47.25">
      <c r="B509" s="23">
        <v>36</v>
      </c>
      <c r="C509" s="83" t="s">
        <v>913</v>
      </c>
      <c r="D509" s="178"/>
      <c r="E509" s="97" t="s">
        <v>22</v>
      </c>
      <c r="F509" s="26">
        <v>1</v>
      </c>
      <c r="G509" s="26"/>
      <c r="H509" s="119"/>
      <c r="I509" s="119"/>
      <c r="J509" s="119"/>
      <c r="K509" s="27"/>
      <c r="L509" s="76"/>
      <c r="M509" s="57"/>
      <c r="N509" s="57"/>
      <c r="O509" s="121"/>
      <c r="P509" s="121"/>
      <c r="Q509" s="76"/>
      <c r="R509" s="121"/>
      <c r="S509" s="76"/>
      <c r="T509" s="46"/>
      <c r="U509" s="56"/>
      <c r="V509" s="56"/>
      <c r="W509" s="36">
        <f t="shared" si="9"/>
        <v>0</v>
      </c>
      <c r="X509" s="65"/>
    </row>
    <row r="510" spans="2:24" ht="47.25">
      <c r="B510" s="23">
        <v>37</v>
      </c>
      <c r="C510" s="83" t="s">
        <v>914</v>
      </c>
      <c r="D510" s="178"/>
      <c r="E510" s="97" t="s">
        <v>46</v>
      </c>
      <c r="F510" s="26">
        <v>1</v>
      </c>
      <c r="G510" s="26"/>
      <c r="H510" s="119"/>
      <c r="I510" s="76"/>
      <c r="J510" s="119"/>
      <c r="K510" s="76"/>
      <c r="L510" s="121"/>
      <c r="M510" s="56"/>
      <c r="N510" s="56"/>
      <c r="O510" s="121"/>
      <c r="P510" s="121"/>
      <c r="Q510" s="121"/>
      <c r="R510" s="76"/>
      <c r="S510" s="76"/>
      <c r="T510" s="46"/>
      <c r="U510" s="56"/>
      <c r="V510" s="137"/>
      <c r="W510" s="36">
        <f t="shared" si="9"/>
        <v>0</v>
      </c>
      <c r="X510" s="65"/>
    </row>
    <row r="511" spans="2:24" ht="47.25">
      <c r="B511" s="23">
        <v>38</v>
      </c>
      <c r="C511" s="83" t="s">
        <v>915</v>
      </c>
      <c r="D511" s="178"/>
      <c r="E511" s="99" t="s">
        <v>22</v>
      </c>
      <c r="F511" s="26"/>
      <c r="G511" s="26"/>
      <c r="H511" s="119"/>
      <c r="I511" s="119"/>
      <c r="J511" s="119"/>
      <c r="K511" s="120"/>
      <c r="L511" s="121"/>
      <c r="M511" s="134"/>
      <c r="N511" s="134"/>
      <c r="O511" s="121"/>
      <c r="P511" s="121"/>
      <c r="Q511" s="121"/>
      <c r="R511" s="121"/>
      <c r="S511" s="27"/>
      <c r="T511" s="46"/>
      <c r="U511" s="133"/>
      <c r="V511" s="133"/>
      <c r="W511" s="36">
        <f t="shared" si="9"/>
        <v>0</v>
      </c>
      <c r="X511" s="65"/>
    </row>
    <row r="512" spans="2:24" ht="47.25">
      <c r="B512" s="23">
        <v>39</v>
      </c>
      <c r="C512" s="58"/>
      <c r="D512" s="58"/>
      <c r="E512" s="26"/>
      <c r="F512" s="26"/>
      <c r="G512" s="26"/>
      <c r="H512" s="119"/>
      <c r="I512" s="119"/>
      <c r="J512" s="119"/>
      <c r="K512" s="120"/>
      <c r="L512" s="121"/>
      <c r="M512" s="134"/>
      <c r="N512" s="134"/>
      <c r="O512" s="121"/>
      <c r="P512" s="121"/>
      <c r="Q512" s="121"/>
      <c r="R512" s="121"/>
      <c r="S512" s="76"/>
      <c r="T512" s="46"/>
      <c r="U512" s="133"/>
      <c r="V512" s="133"/>
      <c r="W512" s="36">
        <f t="shared" si="9"/>
        <v>0</v>
      </c>
      <c r="X512" s="65"/>
    </row>
    <row r="513" spans="2:27" ht="47.25">
      <c r="B513" s="23">
        <v>40</v>
      </c>
      <c r="C513" s="58"/>
      <c r="D513" s="58"/>
      <c r="E513" s="26"/>
      <c r="F513" s="26"/>
      <c r="G513" s="26"/>
      <c r="H513" s="119"/>
      <c r="I513" s="119"/>
      <c r="J513" s="119"/>
      <c r="K513" s="120"/>
      <c r="L513" s="121"/>
      <c r="M513" s="134"/>
      <c r="N513" s="134"/>
      <c r="O513" s="121"/>
      <c r="P513" s="121"/>
      <c r="Q513" s="121"/>
      <c r="R513" s="121"/>
      <c r="S513" s="76"/>
      <c r="T513" s="46"/>
      <c r="U513" s="133"/>
      <c r="V513" s="133"/>
      <c r="W513" s="36">
        <f t="shared" si="9"/>
        <v>0</v>
      </c>
      <c r="X513" s="65"/>
    </row>
    <row r="514" spans="2:27" ht="47.25">
      <c r="B514" s="23">
        <v>41</v>
      </c>
      <c r="C514" s="93"/>
      <c r="D514" s="93"/>
      <c r="E514" s="26"/>
      <c r="F514" s="26"/>
      <c r="G514" s="26"/>
      <c r="H514" s="119"/>
      <c r="I514" s="119"/>
      <c r="J514" s="119"/>
      <c r="K514" s="120"/>
      <c r="L514" s="121"/>
      <c r="M514" s="134"/>
      <c r="N514" s="134"/>
      <c r="O514" s="121"/>
      <c r="P514" s="121"/>
      <c r="Q514" s="121"/>
      <c r="R514" s="121"/>
      <c r="S514" s="76"/>
      <c r="T514" s="46"/>
      <c r="U514" s="139"/>
      <c r="V514" s="139"/>
      <c r="W514" s="36">
        <f t="shared" si="9"/>
        <v>0</v>
      </c>
      <c r="X514" s="65"/>
    </row>
    <row r="515" spans="2:27" ht="47.25">
      <c r="B515" s="23">
        <v>42</v>
      </c>
      <c r="C515" s="93"/>
      <c r="D515" s="93"/>
      <c r="E515" s="26"/>
      <c r="F515" s="26"/>
      <c r="G515" s="26"/>
      <c r="H515" s="122"/>
      <c r="I515" s="122"/>
      <c r="J515" s="122"/>
      <c r="K515" s="123"/>
      <c r="L515" s="124"/>
      <c r="M515" s="140"/>
      <c r="N515" s="140"/>
      <c r="O515" s="124"/>
      <c r="P515" s="124"/>
      <c r="Q515" s="124"/>
      <c r="R515" s="124"/>
      <c r="S515" s="125"/>
      <c r="T515" s="25"/>
      <c r="U515" s="141"/>
      <c r="V515" s="141"/>
      <c r="W515" s="36">
        <f t="shared" si="9"/>
        <v>0</v>
      </c>
      <c r="X515" s="65"/>
    </row>
    <row r="516" spans="2:27" ht="47.25">
      <c r="B516" s="59" t="s">
        <v>748</v>
      </c>
      <c r="C516" s="93"/>
      <c r="D516" s="93"/>
      <c r="E516" s="26"/>
      <c r="F516" s="26"/>
      <c r="G516" s="26"/>
      <c r="H516" s="36">
        <f>COUNT(H474:H515)</f>
        <v>2</v>
      </c>
      <c r="I516" s="36">
        <f>COUNT(I474:I515)</f>
        <v>1</v>
      </c>
      <c r="J516" s="36">
        <f>COUNT(J474:J515)</f>
        <v>1</v>
      </c>
      <c r="K516" s="36">
        <f>COUNT(K474:K515)</f>
        <v>1</v>
      </c>
      <c r="L516" s="36">
        <f>COUNT(L474:L515)</f>
        <v>0</v>
      </c>
      <c r="M516" s="85"/>
      <c r="N516" s="85"/>
      <c r="O516" s="86">
        <f>COUNT(O474:O515)</f>
        <v>2</v>
      </c>
      <c r="P516" s="86">
        <f>COUNT(P474:P515)</f>
        <v>0</v>
      </c>
      <c r="Q516" s="86">
        <f>COUNT(Q474:Q515)</f>
        <v>1</v>
      </c>
      <c r="R516" s="86">
        <f>COUNT(R474:R515)</f>
        <v>2</v>
      </c>
      <c r="S516" s="86">
        <f>COUNT(S474:S515)</f>
        <v>2</v>
      </c>
      <c r="T516" s="86"/>
      <c r="U516" s="95"/>
      <c r="V516" s="95"/>
      <c r="W516" s="36">
        <f xml:space="preserve"> SUM(H516+I516+J516+K516+L516+O516+P516+Q516+R516+S516)</f>
        <v>12</v>
      </c>
      <c r="X516" s="65"/>
    </row>
    <row r="518" spans="2:27" ht="54.95" customHeight="1">
      <c r="B518" s="230" t="s">
        <v>916</v>
      </c>
      <c r="C518" s="230"/>
      <c r="D518" s="230"/>
      <c r="E518" s="230"/>
      <c r="F518" s="1"/>
      <c r="G518" s="1"/>
      <c r="H518" s="63"/>
      <c r="I518" s="63"/>
      <c r="J518" s="63"/>
      <c r="K518" s="64"/>
      <c r="L518" s="65"/>
      <c r="M518" s="65"/>
      <c r="N518" s="65"/>
      <c r="O518" s="65"/>
      <c r="P518" s="65"/>
      <c r="Q518" s="65"/>
      <c r="R518" s="65"/>
      <c r="S518" s="65"/>
      <c r="T518" s="66"/>
      <c r="U518" s="66"/>
      <c r="V518" s="66"/>
      <c r="W518" s="34"/>
      <c r="X518" s="34"/>
    </row>
    <row r="519" spans="2:27" ht="54.95" customHeight="1">
      <c r="B519" s="230"/>
      <c r="C519" s="230"/>
      <c r="D519" s="230"/>
      <c r="E519" s="230"/>
      <c r="F519" s="1"/>
      <c r="G519" s="1"/>
      <c r="K519" s="231" t="s">
        <v>1</v>
      </c>
      <c r="L519" s="231"/>
      <c r="M519" s="231"/>
      <c r="N519" s="231"/>
      <c r="O519" s="231"/>
      <c r="P519" s="231"/>
      <c r="Q519" s="231"/>
      <c r="R519" s="231"/>
      <c r="S519" s="280"/>
      <c r="T519" s="280"/>
      <c r="U519" s="280"/>
      <c r="V519" s="280"/>
      <c r="W519" s="280"/>
    </row>
    <row r="520" spans="2:27" ht="54.95" customHeight="1">
      <c r="B520" s="230"/>
      <c r="C520" s="230"/>
      <c r="D520" s="230"/>
      <c r="E520" s="230"/>
      <c r="F520" s="1"/>
      <c r="G520" s="1"/>
      <c r="K520" s="268" t="s">
        <v>2</v>
      </c>
      <c r="L520" s="268"/>
      <c r="M520" s="268"/>
      <c r="N520" s="268"/>
      <c r="O520" s="268"/>
      <c r="P520" s="268"/>
      <c r="Q520" s="268"/>
      <c r="R520" s="233" t="s">
        <v>3</v>
      </c>
      <c r="S520" s="234"/>
      <c r="T520" s="234"/>
      <c r="U520" s="234"/>
      <c r="V520" s="234"/>
      <c r="W520" s="235"/>
    </row>
    <row r="521" spans="2:27" ht="54.95" customHeight="1">
      <c r="B521" s="230"/>
      <c r="C521" s="230"/>
      <c r="D521" s="230"/>
      <c r="E521" s="230"/>
      <c r="F521" s="1"/>
      <c r="G521" s="1"/>
      <c r="H521" s="2"/>
      <c r="I521" s="2"/>
      <c r="J521" s="2"/>
      <c r="K521" s="2"/>
      <c r="L521" s="2"/>
      <c r="M521" s="2"/>
      <c r="N521" s="2"/>
      <c r="O521" s="142"/>
      <c r="P521" s="142"/>
      <c r="Q521" s="143"/>
      <c r="R521" s="257"/>
      <c r="S521" s="257"/>
      <c r="T521" s="257"/>
      <c r="U521" s="257"/>
      <c r="V521" s="257"/>
      <c r="W521" s="257"/>
      <c r="X521" s="11"/>
    </row>
    <row r="522" spans="2:27" ht="54.95" customHeight="1">
      <c r="B522" s="230"/>
      <c r="C522" s="230"/>
      <c r="D522" s="230"/>
      <c r="E522" s="230"/>
      <c r="F522" s="1"/>
      <c r="G522" s="1"/>
      <c r="H522" s="237" t="s">
        <v>696</v>
      </c>
      <c r="I522" s="237"/>
      <c r="J522" s="237" t="s">
        <v>697</v>
      </c>
      <c r="K522" s="237"/>
      <c r="L522" s="12"/>
      <c r="M522" s="68" t="s">
        <v>6</v>
      </c>
      <c r="N522" s="12"/>
      <c r="O522" s="12"/>
      <c r="P522" s="3"/>
      <c r="Q522" s="4"/>
      <c r="R522" s="257"/>
      <c r="S522" s="257"/>
      <c r="T522" s="257"/>
      <c r="U522" s="257"/>
      <c r="V522" s="257"/>
      <c r="W522" s="257"/>
    </row>
    <row r="523" spans="2:27" ht="54.95" customHeight="1">
      <c r="B523" s="274"/>
      <c r="C523" s="274"/>
      <c r="D523" s="274"/>
      <c r="E523" s="274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43" t="s">
        <v>7</v>
      </c>
      <c r="S523" s="244"/>
      <c r="T523" s="245" t="s">
        <v>8</v>
      </c>
      <c r="U523" s="245"/>
      <c r="V523" s="257" t="s">
        <v>101</v>
      </c>
      <c r="W523" s="257"/>
    </row>
    <row r="524" spans="2:27" ht="90" customHeight="1">
      <c r="B524" s="255" t="s">
        <v>10</v>
      </c>
      <c r="C524" s="238" t="s">
        <v>11</v>
      </c>
      <c r="D524" s="164"/>
      <c r="E524" s="248" t="s">
        <v>12</v>
      </c>
      <c r="F524" s="74"/>
      <c r="G524" s="74"/>
      <c r="H524" s="249" t="s">
        <v>698</v>
      </c>
      <c r="I524" s="250"/>
      <c r="J524" s="250"/>
      <c r="K524" s="250"/>
      <c r="L524" s="251"/>
      <c r="M524" s="246" t="s">
        <v>13</v>
      </c>
      <c r="N524" s="253" t="s">
        <v>14</v>
      </c>
      <c r="O524" s="249" t="s">
        <v>699</v>
      </c>
      <c r="P524" s="250"/>
      <c r="Q524" s="250"/>
      <c r="R524" s="250"/>
      <c r="S524" s="251"/>
      <c r="T524" s="246" t="s">
        <v>15</v>
      </c>
      <c r="U524" s="246" t="s">
        <v>13</v>
      </c>
      <c r="V524" s="253" t="s">
        <v>14</v>
      </c>
      <c r="W524" s="253" t="s">
        <v>701</v>
      </c>
      <c r="X524" s="19"/>
    </row>
    <row r="525" spans="2:27" ht="90" customHeight="1">
      <c r="B525" s="256"/>
      <c r="C525" s="238"/>
      <c r="D525" s="164"/>
      <c r="E525" s="248"/>
      <c r="F525" s="75"/>
      <c r="G525" s="75"/>
      <c r="H525" s="21" t="s">
        <v>1701</v>
      </c>
      <c r="I525" s="21" t="s">
        <v>1702</v>
      </c>
      <c r="J525" s="21" t="s">
        <v>1703</v>
      </c>
      <c r="K525" s="21" t="s">
        <v>1704</v>
      </c>
      <c r="L525" s="21" t="s">
        <v>1705</v>
      </c>
      <c r="M525" s="247"/>
      <c r="N525" s="254"/>
      <c r="O525" s="21" t="s">
        <v>1706</v>
      </c>
      <c r="P525" s="21" t="s">
        <v>1707</v>
      </c>
      <c r="Q525" s="21" t="s">
        <v>1708</v>
      </c>
      <c r="R525" s="21" t="s">
        <v>1709</v>
      </c>
      <c r="S525" s="21" t="s">
        <v>1710</v>
      </c>
      <c r="T525" s="247"/>
      <c r="U525" s="247"/>
      <c r="V525" s="254"/>
      <c r="W525" s="254"/>
      <c r="X525" s="22"/>
    </row>
    <row r="526" spans="2:27" ht="47.25">
      <c r="B526" s="23">
        <v>1</v>
      </c>
      <c r="C526" s="48" t="s">
        <v>343</v>
      </c>
      <c r="D526" s="181"/>
      <c r="E526" s="97" t="s">
        <v>725</v>
      </c>
      <c r="F526" s="26">
        <v>1</v>
      </c>
      <c r="G526" s="26"/>
      <c r="H526" s="76"/>
      <c r="I526" s="76"/>
      <c r="J526" s="76"/>
      <c r="K526" s="108"/>
      <c r="L526" s="144"/>
      <c r="M526" s="57"/>
      <c r="N526" s="57"/>
      <c r="O526" s="144"/>
      <c r="P526" s="144"/>
      <c r="Q526" s="144"/>
      <c r="R526" s="144"/>
      <c r="S526" s="144"/>
      <c r="T526" s="144"/>
      <c r="U526" s="130"/>
      <c r="V526" s="130"/>
      <c r="W526" s="36">
        <f>COUNTA(H526:L526,O526:S526)</f>
        <v>0</v>
      </c>
      <c r="X526" s="65"/>
      <c r="Y526" s="35" t="s">
        <v>25</v>
      </c>
      <c r="AA526" s="36">
        <f>COUNTIF(D526:D568,"1C")</f>
        <v>2</v>
      </c>
    </row>
    <row r="527" spans="2:27" ht="47.25">
      <c r="B527" s="23">
        <v>2</v>
      </c>
      <c r="C527" s="48" t="s">
        <v>344</v>
      </c>
      <c r="D527" s="181"/>
      <c r="E527" s="97" t="s">
        <v>725</v>
      </c>
      <c r="F527" s="26">
        <v>1</v>
      </c>
      <c r="G527" s="26"/>
      <c r="H527" s="87"/>
      <c r="I527" s="87"/>
      <c r="J527" s="87"/>
      <c r="K527" s="108"/>
      <c r="L527" s="144"/>
      <c r="M527" s="57"/>
      <c r="N527" s="57"/>
      <c r="O527" s="76"/>
      <c r="P527" s="76"/>
      <c r="Q527" s="76"/>
      <c r="R527" s="144"/>
      <c r="S527" s="76"/>
      <c r="T527" s="76"/>
      <c r="U527" s="57"/>
      <c r="V527" s="57"/>
      <c r="W527" s="36">
        <f t="shared" ref="W527:W567" si="10">COUNTA(H527:L527,O527:S527)</f>
        <v>0</v>
      </c>
      <c r="X527" s="65"/>
      <c r="Y527" s="41" t="s">
        <v>28</v>
      </c>
      <c r="AA527" s="36">
        <f>COUNTIF(D526:D568,"1B")</f>
        <v>3</v>
      </c>
    </row>
    <row r="528" spans="2:27" ht="47.25">
      <c r="B528" s="23">
        <v>3</v>
      </c>
      <c r="C528" s="42" t="s">
        <v>345</v>
      </c>
      <c r="D528" s="173" t="s">
        <v>433</v>
      </c>
      <c r="E528" s="97" t="s">
        <v>27</v>
      </c>
      <c r="F528" s="26">
        <v>1</v>
      </c>
      <c r="G528" s="26"/>
      <c r="H528" s="76"/>
      <c r="I528" s="76"/>
      <c r="J528" s="76"/>
      <c r="K528" s="31">
        <v>3</v>
      </c>
      <c r="L528" s="144"/>
      <c r="M528" s="32" t="s">
        <v>853</v>
      </c>
      <c r="N528" s="32" t="s">
        <v>24</v>
      </c>
      <c r="O528" s="144"/>
      <c r="P528" s="144"/>
      <c r="Q528" s="144"/>
      <c r="R528" s="144"/>
      <c r="S528" s="76"/>
      <c r="T528" s="76"/>
      <c r="U528" s="130"/>
      <c r="V528" s="130"/>
      <c r="W528" s="36">
        <f t="shared" si="10"/>
        <v>1</v>
      </c>
      <c r="X528" s="65"/>
      <c r="Y528" s="41" t="s">
        <v>30</v>
      </c>
      <c r="AA528" s="36">
        <f>COUNTIF(D526:D568,"1A")</f>
        <v>0</v>
      </c>
    </row>
    <row r="529" spans="2:24" ht="47.25">
      <c r="B529" s="23">
        <v>4</v>
      </c>
      <c r="C529" s="42" t="s">
        <v>917</v>
      </c>
      <c r="D529" s="173"/>
      <c r="E529" s="97" t="s">
        <v>22</v>
      </c>
      <c r="F529" s="26">
        <v>1</v>
      </c>
      <c r="G529" s="26"/>
      <c r="H529" s="76"/>
      <c r="I529" s="76"/>
      <c r="J529" s="76"/>
      <c r="K529" s="108"/>
      <c r="L529" s="144"/>
      <c r="M529" s="57"/>
      <c r="N529" s="57"/>
      <c r="O529" s="144"/>
      <c r="P529" s="144"/>
      <c r="Q529" s="144"/>
      <c r="R529" s="144"/>
      <c r="S529" s="76"/>
      <c r="T529" s="76"/>
      <c r="U529" s="130"/>
      <c r="V529" s="130"/>
      <c r="W529" s="36">
        <f t="shared" si="10"/>
        <v>0</v>
      </c>
      <c r="X529" s="65"/>
    </row>
    <row r="530" spans="2:24" ht="47.25">
      <c r="B530" s="23">
        <v>5</v>
      </c>
      <c r="C530" s="48" t="s">
        <v>918</v>
      </c>
      <c r="D530" s="181"/>
      <c r="E530" s="97" t="s">
        <v>22</v>
      </c>
      <c r="F530" s="26">
        <v>1</v>
      </c>
      <c r="G530" s="26"/>
      <c r="H530" s="76"/>
      <c r="I530" s="76"/>
      <c r="J530" s="76"/>
      <c r="K530" s="108"/>
      <c r="L530" s="27"/>
      <c r="M530" s="57"/>
      <c r="N530" s="57"/>
      <c r="O530" s="144"/>
      <c r="P530" s="144"/>
      <c r="Q530" s="144"/>
      <c r="R530" s="144"/>
      <c r="S530" s="76"/>
      <c r="T530" s="76"/>
      <c r="U530" s="130"/>
      <c r="V530" s="130"/>
      <c r="W530" s="36">
        <f t="shared" si="10"/>
        <v>0</v>
      </c>
      <c r="X530" s="65"/>
    </row>
    <row r="531" spans="2:24" ht="47.25">
      <c r="B531" s="23">
        <v>6</v>
      </c>
      <c r="C531" s="42" t="s">
        <v>919</v>
      </c>
      <c r="D531" s="173"/>
      <c r="E531" s="97" t="s">
        <v>725</v>
      </c>
      <c r="F531" s="26">
        <v>1</v>
      </c>
      <c r="G531" s="26"/>
      <c r="H531" s="76"/>
      <c r="I531" s="76"/>
      <c r="J531" s="27"/>
      <c r="K531" s="108"/>
      <c r="L531" s="144"/>
      <c r="M531" s="32"/>
      <c r="N531" s="32"/>
      <c r="O531" s="144"/>
      <c r="P531" s="76"/>
      <c r="Q531" s="144"/>
      <c r="R531" s="144"/>
      <c r="S531" s="76"/>
      <c r="T531" s="145"/>
      <c r="U531" s="57"/>
      <c r="V531" s="57"/>
      <c r="W531" s="36">
        <f t="shared" si="10"/>
        <v>0</v>
      </c>
      <c r="X531" s="65"/>
    </row>
    <row r="532" spans="2:24" ht="47.25">
      <c r="B532" s="23">
        <v>7</v>
      </c>
      <c r="C532" s="42" t="s">
        <v>920</v>
      </c>
      <c r="D532" s="173"/>
      <c r="E532" s="97" t="s">
        <v>725</v>
      </c>
      <c r="F532" s="26">
        <v>1</v>
      </c>
      <c r="G532" s="26"/>
      <c r="H532" s="76"/>
      <c r="I532" s="144"/>
      <c r="J532" s="144"/>
      <c r="K532" s="144"/>
      <c r="L532" s="27"/>
      <c r="M532" s="32"/>
      <c r="N532" s="32"/>
      <c r="O532" s="144"/>
      <c r="P532" s="144"/>
      <c r="Q532" s="144"/>
      <c r="R532" s="144"/>
      <c r="S532" s="27"/>
      <c r="T532" s="76"/>
      <c r="U532" s="146"/>
      <c r="V532" s="147"/>
      <c r="W532" s="36">
        <f t="shared" si="10"/>
        <v>0</v>
      </c>
      <c r="X532" s="65"/>
    </row>
    <row r="533" spans="2:24" ht="47.25">
      <c r="B533" s="23">
        <v>8</v>
      </c>
      <c r="C533" s="42" t="s">
        <v>350</v>
      </c>
      <c r="D533" s="173"/>
      <c r="E533" s="97" t="s">
        <v>921</v>
      </c>
      <c r="F533" s="26">
        <v>1</v>
      </c>
      <c r="G533" s="26"/>
      <c r="H533" s="76"/>
      <c r="I533" s="144"/>
      <c r="J533" s="144"/>
      <c r="K533" s="144"/>
      <c r="L533" s="76"/>
      <c r="M533" s="32"/>
      <c r="N533" s="32"/>
      <c r="O533" s="144"/>
      <c r="P533" s="144"/>
      <c r="Q533" s="144"/>
      <c r="R533" s="144"/>
      <c r="S533" s="76"/>
      <c r="T533" s="76"/>
      <c r="U533" s="130"/>
      <c r="V533" s="130"/>
      <c r="W533" s="36">
        <f t="shared" si="10"/>
        <v>0</v>
      </c>
      <c r="X533" s="65"/>
    </row>
    <row r="534" spans="2:24" ht="47.25">
      <c r="B534" s="23">
        <v>9</v>
      </c>
      <c r="C534" s="42" t="s">
        <v>922</v>
      </c>
      <c r="D534" s="173"/>
      <c r="E534" s="97" t="s">
        <v>921</v>
      </c>
      <c r="F534" s="26">
        <v>1</v>
      </c>
      <c r="G534" s="26"/>
      <c r="H534" s="76"/>
      <c r="I534" s="144"/>
      <c r="J534" s="144"/>
      <c r="K534" s="144"/>
      <c r="L534" s="76"/>
      <c r="M534" s="32"/>
      <c r="N534" s="32"/>
      <c r="O534" s="144"/>
      <c r="P534" s="144"/>
      <c r="Q534" s="144"/>
      <c r="R534" s="144"/>
      <c r="S534" s="76"/>
      <c r="T534" s="76"/>
      <c r="U534" s="130"/>
      <c r="V534" s="130"/>
      <c r="W534" s="36">
        <f t="shared" si="10"/>
        <v>0</v>
      </c>
      <c r="X534" s="65"/>
    </row>
    <row r="535" spans="2:24" ht="47.25">
      <c r="B535" s="23">
        <v>10</v>
      </c>
      <c r="C535" s="42" t="s">
        <v>352</v>
      </c>
      <c r="D535" s="173"/>
      <c r="E535" s="97" t="s">
        <v>27</v>
      </c>
      <c r="F535" s="26">
        <v>1</v>
      </c>
      <c r="G535" s="26"/>
      <c r="H535" s="76"/>
      <c r="I535" s="144"/>
      <c r="J535" s="144"/>
      <c r="K535" s="144"/>
      <c r="L535" s="27"/>
      <c r="M535" s="32"/>
      <c r="N535" s="32"/>
      <c r="O535" s="144"/>
      <c r="P535" s="144"/>
      <c r="Q535" s="144"/>
      <c r="R535" s="144"/>
      <c r="S535" s="27"/>
      <c r="T535" s="76"/>
      <c r="U535" s="130"/>
      <c r="V535" s="130"/>
      <c r="W535" s="36">
        <f t="shared" si="10"/>
        <v>0</v>
      </c>
      <c r="X535" s="65"/>
    </row>
    <row r="536" spans="2:24" ht="47.25">
      <c r="B536" s="23">
        <v>11</v>
      </c>
      <c r="C536" s="42" t="s">
        <v>353</v>
      </c>
      <c r="D536" s="173"/>
      <c r="E536" s="97" t="s">
        <v>27</v>
      </c>
      <c r="F536" s="26">
        <v>1</v>
      </c>
      <c r="G536" s="26"/>
      <c r="H536" s="76"/>
      <c r="I536" s="144"/>
      <c r="J536" s="144"/>
      <c r="K536" s="144"/>
      <c r="L536" s="27"/>
      <c r="M536" s="32"/>
      <c r="N536" s="32"/>
      <c r="O536" s="144"/>
      <c r="P536" s="144"/>
      <c r="Q536" s="144"/>
      <c r="R536" s="144"/>
      <c r="S536" s="27"/>
      <c r="T536" s="76"/>
      <c r="U536" s="130"/>
      <c r="V536" s="130"/>
      <c r="W536" s="36">
        <f t="shared" si="10"/>
        <v>0</v>
      </c>
      <c r="X536" s="65"/>
    </row>
    <row r="537" spans="2:24" ht="47.25">
      <c r="B537" s="23">
        <v>12</v>
      </c>
      <c r="C537" s="48" t="s">
        <v>354</v>
      </c>
      <c r="D537" s="181"/>
      <c r="E537" s="97" t="s">
        <v>921</v>
      </c>
      <c r="F537" s="26">
        <v>1</v>
      </c>
      <c r="G537" s="26"/>
      <c r="H537" s="76"/>
      <c r="I537" s="144"/>
      <c r="J537" s="144"/>
      <c r="K537" s="76"/>
      <c r="L537" s="76"/>
      <c r="M537" s="57"/>
      <c r="N537" s="57"/>
      <c r="O537" s="144"/>
      <c r="P537" s="144"/>
      <c r="Q537" s="144"/>
      <c r="R537" s="76"/>
      <c r="S537" s="76"/>
      <c r="T537" s="76"/>
      <c r="U537" s="57"/>
      <c r="V537" s="57"/>
      <c r="W537" s="36">
        <f t="shared" si="10"/>
        <v>0</v>
      </c>
      <c r="X537" s="65"/>
    </row>
    <row r="538" spans="2:24" ht="47.25">
      <c r="B538" s="23">
        <v>13</v>
      </c>
      <c r="C538" s="42" t="s">
        <v>923</v>
      </c>
      <c r="D538" s="173"/>
      <c r="E538" s="97" t="s">
        <v>22</v>
      </c>
      <c r="F538" s="26">
        <v>1</v>
      </c>
      <c r="G538" s="26"/>
      <c r="H538" s="76"/>
      <c r="I538" s="76"/>
      <c r="J538" s="144"/>
      <c r="K538" s="144"/>
      <c r="L538" s="76"/>
      <c r="M538" s="57"/>
      <c r="N538" s="57"/>
      <c r="O538" s="144"/>
      <c r="P538" s="76"/>
      <c r="Q538" s="144"/>
      <c r="R538" s="144"/>
      <c r="S538" s="76"/>
      <c r="T538" s="76"/>
      <c r="U538" s="57"/>
      <c r="V538" s="57"/>
      <c r="W538" s="36">
        <f t="shared" si="10"/>
        <v>0</v>
      </c>
      <c r="X538" s="65"/>
    </row>
    <row r="539" spans="2:24" ht="47.25">
      <c r="B539" s="23">
        <v>14</v>
      </c>
      <c r="C539" s="48" t="s">
        <v>924</v>
      </c>
      <c r="D539" s="181"/>
      <c r="E539" s="97" t="s">
        <v>725</v>
      </c>
      <c r="F539" s="26">
        <v>1</v>
      </c>
      <c r="G539" s="26"/>
      <c r="H539" s="76"/>
      <c r="I539" s="144"/>
      <c r="J539" s="144"/>
      <c r="K539" s="144"/>
      <c r="L539" s="76"/>
      <c r="M539" s="57"/>
      <c r="N539" s="57"/>
      <c r="O539" s="144"/>
      <c r="P539" s="144"/>
      <c r="Q539" s="144"/>
      <c r="R539" s="144"/>
      <c r="S539" s="76"/>
      <c r="T539" s="76"/>
      <c r="U539" s="130"/>
      <c r="V539" s="130"/>
      <c r="W539" s="36">
        <f t="shared" si="10"/>
        <v>0</v>
      </c>
      <c r="X539" s="65"/>
    </row>
    <row r="540" spans="2:24" ht="47.25">
      <c r="B540" s="23">
        <v>15</v>
      </c>
      <c r="C540" s="48" t="s">
        <v>846</v>
      </c>
      <c r="D540" s="181"/>
      <c r="E540" s="97" t="s">
        <v>925</v>
      </c>
      <c r="F540" s="26">
        <v>1</v>
      </c>
      <c r="G540" s="26"/>
      <c r="H540" s="76"/>
      <c r="I540" s="144"/>
      <c r="J540" s="144"/>
      <c r="K540" s="144"/>
      <c r="L540" s="76"/>
      <c r="M540" s="57"/>
      <c r="N540" s="57"/>
      <c r="O540" s="27"/>
      <c r="P540" s="144"/>
      <c r="Q540" s="144"/>
      <c r="R540" s="144"/>
      <c r="S540" s="76"/>
      <c r="T540" s="76"/>
      <c r="U540" s="56"/>
      <c r="V540" s="57"/>
      <c r="W540" s="36">
        <f t="shared" si="10"/>
        <v>0</v>
      </c>
      <c r="X540" s="65"/>
    </row>
    <row r="541" spans="2:24" ht="47.25">
      <c r="B541" s="23">
        <v>16</v>
      </c>
      <c r="C541" s="45" t="s">
        <v>926</v>
      </c>
      <c r="D541" s="176"/>
      <c r="E541" s="99" t="s">
        <v>725</v>
      </c>
      <c r="F541" s="26">
        <v>1</v>
      </c>
      <c r="G541" s="26"/>
      <c r="H541" s="76"/>
      <c r="I541" s="27"/>
      <c r="J541" s="144"/>
      <c r="K541" s="144"/>
      <c r="L541" s="76"/>
      <c r="M541" s="32"/>
      <c r="N541" s="32"/>
      <c r="O541" s="144"/>
      <c r="P541" s="27"/>
      <c r="Q541" s="144"/>
      <c r="R541" s="144"/>
      <c r="S541" s="76"/>
      <c r="T541" s="76"/>
      <c r="U541" s="130"/>
      <c r="V541" s="130"/>
      <c r="W541" s="36">
        <f t="shared" si="10"/>
        <v>0</v>
      </c>
      <c r="X541" s="65"/>
    </row>
    <row r="542" spans="2:24" ht="47.25">
      <c r="B542" s="23">
        <v>17</v>
      </c>
      <c r="C542" s="49" t="s">
        <v>927</v>
      </c>
      <c r="D542" s="197" t="s">
        <v>433</v>
      </c>
      <c r="E542" s="99" t="s">
        <v>921</v>
      </c>
      <c r="F542" s="26">
        <v>1</v>
      </c>
      <c r="G542" s="26"/>
      <c r="H542" s="76"/>
      <c r="I542" s="27"/>
      <c r="J542" s="144"/>
      <c r="K542" s="144"/>
      <c r="L542" s="76"/>
      <c r="M542" s="32"/>
      <c r="N542" s="32"/>
      <c r="O542" s="27"/>
      <c r="P542" s="27"/>
      <c r="Q542" s="144"/>
      <c r="R542" s="144"/>
      <c r="S542" s="31">
        <v>3</v>
      </c>
      <c r="T542" s="76"/>
      <c r="U542" s="32" t="s">
        <v>43</v>
      </c>
      <c r="V542" s="32" t="s">
        <v>24</v>
      </c>
      <c r="W542" s="36">
        <f t="shared" si="10"/>
        <v>1</v>
      </c>
      <c r="X542" s="65"/>
    </row>
    <row r="543" spans="2:24" ht="47.25">
      <c r="B543" s="23">
        <v>18</v>
      </c>
      <c r="C543" s="49" t="s">
        <v>341</v>
      </c>
      <c r="D543" s="197"/>
      <c r="E543" s="99" t="s">
        <v>22</v>
      </c>
      <c r="F543" s="26">
        <v>1</v>
      </c>
      <c r="G543" s="26"/>
      <c r="H543" s="76"/>
      <c r="I543" s="144"/>
      <c r="J543" s="144"/>
      <c r="K543" s="144"/>
      <c r="L543" s="76"/>
      <c r="M543" s="130"/>
      <c r="N543" s="130"/>
      <c r="O543" s="144"/>
      <c r="P543" s="144"/>
      <c r="Q543" s="144"/>
      <c r="R543" s="144"/>
      <c r="S543" s="76"/>
      <c r="T543" s="76"/>
      <c r="U543" s="130"/>
      <c r="V543" s="130"/>
      <c r="W543" s="36">
        <f t="shared" si="10"/>
        <v>0</v>
      </c>
      <c r="X543" s="65"/>
    </row>
    <row r="544" spans="2:24" ht="47.25">
      <c r="B544" s="23">
        <v>19</v>
      </c>
      <c r="C544" s="49" t="s">
        <v>359</v>
      </c>
      <c r="D544" s="197"/>
      <c r="E544" s="99" t="s">
        <v>725</v>
      </c>
      <c r="F544" s="26">
        <v>1</v>
      </c>
      <c r="G544" s="26"/>
      <c r="H544" s="76"/>
      <c r="I544" s="27"/>
      <c r="J544" s="27"/>
      <c r="K544" s="144"/>
      <c r="L544" s="76"/>
      <c r="M544" s="32"/>
      <c r="N544" s="32"/>
      <c r="O544" s="76"/>
      <c r="P544" s="27"/>
      <c r="Q544" s="27"/>
      <c r="R544" s="144"/>
      <c r="S544" s="76"/>
      <c r="T544" s="76"/>
      <c r="U544" s="32"/>
      <c r="V544" s="32"/>
      <c r="W544" s="36">
        <f t="shared" si="10"/>
        <v>0</v>
      </c>
      <c r="X544" s="65"/>
    </row>
    <row r="545" spans="2:24" ht="47.25">
      <c r="B545" s="23">
        <v>20</v>
      </c>
      <c r="C545" s="49" t="s">
        <v>360</v>
      </c>
      <c r="D545" s="197"/>
      <c r="E545" s="99" t="s">
        <v>921</v>
      </c>
      <c r="F545" s="26">
        <v>1</v>
      </c>
      <c r="G545" s="26"/>
      <c r="H545" s="76"/>
      <c r="I545" s="27"/>
      <c r="J545" s="144"/>
      <c r="K545" s="144"/>
      <c r="L545" s="76"/>
      <c r="M545" s="57"/>
      <c r="N545" s="57"/>
      <c r="O545" s="144"/>
      <c r="P545" s="27"/>
      <c r="Q545" s="144"/>
      <c r="R545" s="144"/>
      <c r="S545" s="76"/>
      <c r="T545" s="76"/>
      <c r="U545" s="130"/>
      <c r="V545" s="130"/>
      <c r="W545" s="36">
        <f t="shared" si="10"/>
        <v>0</v>
      </c>
      <c r="X545" s="65"/>
    </row>
    <row r="546" spans="2:24" ht="47.25">
      <c r="B546" s="23">
        <v>21</v>
      </c>
      <c r="C546" s="49" t="s">
        <v>928</v>
      </c>
      <c r="D546" s="197"/>
      <c r="E546" s="99" t="s">
        <v>725</v>
      </c>
      <c r="F546" s="26">
        <v>1</v>
      </c>
      <c r="G546" s="26"/>
      <c r="H546" s="76"/>
      <c r="I546" s="27"/>
      <c r="J546" s="144"/>
      <c r="K546" s="144"/>
      <c r="L546" s="27"/>
      <c r="M546" s="32"/>
      <c r="N546" s="32"/>
      <c r="O546" s="144"/>
      <c r="P546" s="27"/>
      <c r="Q546" s="144"/>
      <c r="R546" s="144"/>
      <c r="S546" s="27"/>
      <c r="T546" s="76"/>
      <c r="U546" s="32"/>
      <c r="V546" s="32"/>
      <c r="W546" s="36">
        <f t="shared" si="10"/>
        <v>0</v>
      </c>
      <c r="X546" s="65"/>
    </row>
    <row r="547" spans="2:24" ht="47.25">
      <c r="B547" s="23">
        <v>22</v>
      </c>
      <c r="C547" s="45" t="s">
        <v>362</v>
      </c>
      <c r="D547" s="176"/>
      <c r="E547" s="99" t="s">
        <v>725</v>
      </c>
      <c r="F547" s="26">
        <v>1</v>
      </c>
      <c r="G547" s="26"/>
      <c r="H547" s="76"/>
      <c r="I547" s="76"/>
      <c r="J547" s="144"/>
      <c r="K547" s="144"/>
      <c r="L547" s="76"/>
      <c r="M547" s="57"/>
      <c r="N547" s="57"/>
      <c r="O547" s="144"/>
      <c r="P547" s="76"/>
      <c r="Q547" s="144"/>
      <c r="R547" s="144"/>
      <c r="S547" s="76"/>
      <c r="T547" s="76"/>
      <c r="U547" s="57"/>
      <c r="V547" s="57"/>
      <c r="W547" s="36">
        <f t="shared" si="10"/>
        <v>0</v>
      </c>
      <c r="X547" s="65"/>
    </row>
    <row r="548" spans="2:24" ht="47.25">
      <c r="B548" s="23">
        <v>23</v>
      </c>
      <c r="C548" s="52" t="s">
        <v>363</v>
      </c>
      <c r="D548" s="189"/>
      <c r="E548" s="99" t="s">
        <v>725</v>
      </c>
      <c r="F548" s="26">
        <v>1</v>
      </c>
      <c r="G548" s="26"/>
      <c r="H548" s="76"/>
      <c r="I548" s="144"/>
      <c r="J548" s="144"/>
      <c r="K548" s="144"/>
      <c r="L548" s="76"/>
      <c r="M548" s="57"/>
      <c r="N548" s="57"/>
      <c r="O548" s="144"/>
      <c r="P548" s="144"/>
      <c r="Q548" s="144"/>
      <c r="R548" s="144"/>
      <c r="S548" s="76"/>
      <c r="T548" s="76"/>
      <c r="U548" s="130"/>
      <c r="V548" s="130"/>
      <c r="W548" s="36">
        <f t="shared" si="10"/>
        <v>0</v>
      </c>
      <c r="X548" s="65"/>
    </row>
    <row r="549" spans="2:24" ht="47.25">
      <c r="B549" s="23">
        <v>24</v>
      </c>
      <c r="C549" s="49" t="s">
        <v>364</v>
      </c>
      <c r="D549" s="197" t="s">
        <v>431</v>
      </c>
      <c r="E549" s="148" t="s">
        <v>22</v>
      </c>
      <c r="F549" s="26">
        <v>1</v>
      </c>
      <c r="G549" s="26"/>
      <c r="H549" s="76"/>
      <c r="I549" s="144"/>
      <c r="J549" s="144"/>
      <c r="K549" s="144"/>
      <c r="L549" s="31">
        <v>3</v>
      </c>
      <c r="M549" s="32"/>
      <c r="N549" s="32"/>
      <c r="O549" s="144"/>
      <c r="P549" s="31">
        <v>3</v>
      </c>
      <c r="Q549" s="144"/>
      <c r="R549" s="144"/>
      <c r="S549" s="27"/>
      <c r="T549" s="76"/>
      <c r="U549" s="32" t="s">
        <v>23</v>
      </c>
      <c r="V549" s="32" t="s">
        <v>24</v>
      </c>
      <c r="W549" s="36">
        <f t="shared" si="10"/>
        <v>2</v>
      </c>
      <c r="X549" s="65"/>
    </row>
    <row r="550" spans="2:24" ht="47.25">
      <c r="B550" s="23">
        <v>25</v>
      </c>
      <c r="C550" s="49" t="s">
        <v>365</v>
      </c>
      <c r="D550" s="197"/>
      <c r="E550" s="99" t="s">
        <v>27</v>
      </c>
      <c r="F550" s="26">
        <v>1</v>
      </c>
      <c r="G550" s="26"/>
      <c r="H550" s="27"/>
      <c r="I550" s="76"/>
      <c r="J550" s="76"/>
      <c r="K550" s="76"/>
      <c r="L550" s="144"/>
      <c r="M550" s="57"/>
      <c r="N550" s="57"/>
      <c r="O550" s="144"/>
      <c r="P550" s="144"/>
      <c r="Q550" s="144"/>
      <c r="R550" s="144"/>
      <c r="S550" s="76"/>
      <c r="T550" s="76"/>
      <c r="U550" s="57"/>
      <c r="V550" s="57"/>
      <c r="W550" s="36">
        <f t="shared" si="10"/>
        <v>0</v>
      </c>
      <c r="X550" s="65"/>
    </row>
    <row r="551" spans="2:24" ht="47.25">
      <c r="B551" s="23">
        <v>26</v>
      </c>
      <c r="C551" s="45" t="s">
        <v>929</v>
      </c>
      <c r="D551" s="176"/>
      <c r="E551" s="99" t="s">
        <v>27</v>
      </c>
      <c r="F551" s="26">
        <v>1</v>
      </c>
      <c r="G551" s="26"/>
      <c r="H551" s="76"/>
      <c r="I551" s="76"/>
      <c r="J551" s="76"/>
      <c r="K551" s="108"/>
      <c r="L551" s="144"/>
      <c r="M551" s="57"/>
      <c r="N551" s="57"/>
      <c r="O551" s="144"/>
      <c r="P551" s="144"/>
      <c r="Q551" s="144"/>
      <c r="R551" s="144"/>
      <c r="S551" s="76"/>
      <c r="T551" s="76"/>
      <c r="U551" s="130"/>
      <c r="V551" s="130"/>
      <c r="W551" s="36">
        <f t="shared" si="10"/>
        <v>0</v>
      </c>
      <c r="X551" s="65"/>
    </row>
    <row r="552" spans="2:24" ht="47.25">
      <c r="B552" s="23">
        <v>27</v>
      </c>
      <c r="C552" s="45" t="s">
        <v>367</v>
      </c>
      <c r="D552" s="176"/>
      <c r="E552" s="99" t="s">
        <v>27</v>
      </c>
      <c r="F552" s="26">
        <v>1</v>
      </c>
      <c r="G552" s="26"/>
      <c r="H552" s="76"/>
      <c r="I552" s="76"/>
      <c r="J552" s="76"/>
      <c r="K552" s="108"/>
      <c r="L552" s="144"/>
      <c r="M552" s="57"/>
      <c r="N552" s="57"/>
      <c r="O552" s="144"/>
      <c r="P552" s="144"/>
      <c r="Q552" s="144"/>
      <c r="R552" s="144"/>
      <c r="S552" s="76"/>
      <c r="T552" s="76"/>
      <c r="U552" s="130"/>
      <c r="V552" s="130"/>
      <c r="W552" s="36">
        <f t="shared" si="10"/>
        <v>0</v>
      </c>
      <c r="X552" s="65"/>
    </row>
    <row r="553" spans="2:24" ht="47.25">
      <c r="B553" s="23">
        <v>28</v>
      </c>
      <c r="C553" s="45" t="s">
        <v>930</v>
      </c>
      <c r="D553" s="176"/>
      <c r="E553" s="99" t="s">
        <v>27</v>
      </c>
      <c r="F553" s="26">
        <v>1</v>
      </c>
      <c r="G553" s="26"/>
      <c r="H553" s="76"/>
      <c r="I553" s="76"/>
      <c r="J553" s="76"/>
      <c r="K553" s="108"/>
      <c r="L553" s="27"/>
      <c r="M553" s="57"/>
      <c r="N553" s="57"/>
      <c r="O553" s="144"/>
      <c r="P553" s="144"/>
      <c r="Q553" s="144"/>
      <c r="R553" s="144"/>
      <c r="S553" s="76"/>
      <c r="T553" s="76"/>
      <c r="U553" s="130"/>
      <c r="V553" s="130"/>
      <c r="W553" s="36">
        <f t="shared" si="10"/>
        <v>0</v>
      </c>
      <c r="X553" s="65"/>
    </row>
    <row r="554" spans="2:24" ht="47.25">
      <c r="B554" s="23">
        <v>29</v>
      </c>
      <c r="C554" s="45" t="s">
        <v>931</v>
      </c>
      <c r="D554" s="176"/>
      <c r="E554" s="99" t="s">
        <v>27</v>
      </c>
      <c r="F554" s="26">
        <v>1</v>
      </c>
      <c r="G554" s="26"/>
      <c r="H554" s="76"/>
      <c r="I554" s="76"/>
      <c r="J554" s="76"/>
      <c r="K554" s="108"/>
      <c r="L554" s="144"/>
      <c r="M554" s="57"/>
      <c r="N554" s="57"/>
      <c r="O554" s="144"/>
      <c r="P554" s="144"/>
      <c r="Q554" s="144"/>
      <c r="R554" s="144"/>
      <c r="S554" s="76"/>
      <c r="T554" s="76"/>
      <c r="U554" s="130"/>
      <c r="V554" s="130"/>
      <c r="W554" s="36">
        <f t="shared" si="10"/>
        <v>0</v>
      </c>
      <c r="X554" s="65"/>
    </row>
    <row r="555" spans="2:24" ht="47.25">
      <c r="B555" s="23">
        <v>30</v>
      </c>
      <c r="C555" s="49" t="s">
        <v>932</v>
      </c>
      <c r="D555" s="197"/>
      <c r="E555" s="99" t="s">
        <v>27</v>
      </c>
      <c r="F555" s="26">
        <v>1</v>
      </c>
      <c r="G555" s="26"/>
      <c r="H555" s="76"/>
      <c r="I555" s="27"/>
      <c r="J555" s="76"/>
      <c r="K555" s="108"/>
      <c r="L555" s="144"/>
      <c r="M555" s="57"/>
      <c r="N555" s="57"/>
      <c r="O555" s="144"/>
      <c r="P555" s="144"/>
      <c r="Q555" s="144"/>
      <c r="R555" s="76"/>
      <c r="S555" s="76"/>
      <c r="T555" s="76"/>
      <c r="U555" s="57"/>
      <c r="V555" s="57"/>
      <c r="W555" s="36">
        <f t="shared" si="10"/>
        <v>0</v>
      </c>
      <c r="X555" s="65"/>
    </row>
    <row r="556" spans="2:24" ht="47.25">
      <c r="B556" s="23">
        <v>31</v>
      </c>
      <c r="C556" s="45" t="s">
        <v>933</v>
      </c>
      <c r="D556" s="176" t="s">
        <v>431</v>
      </c>
      <c r="E556" s="99" t="s">
        <v>22</v>
      </c>
      <c r="F556" s="26">
        <v>1</v>
      </c>
      <c r="G556" s="26"/>
      <c r="H556" s="76"/>
      <c r="I556" s="31">
        <v>3</v>
      </c>
      <c r="J556" s="76"/>
      <c r="K556" s="27"/>
      <c r="L556" s="144"/>
      <c r="M556" s="32" t="s">
        <v>54</v>
      </c>
      <c r="N556" s="32" t="s">
        <v>24</v>
      </c>
      <c r="O556" s="76"/>
      <c r="P556" s="76"/>
      <c r="Q556" s="76"/>
      <c r="R556" s="144"/>
      <c r="S556" s="76"/>
      <c r="T556" s="76"/>
      <c r="U556" s="57"/>
      <c r="V556" s="57"/>
      <c r="W556" s="36">
        <f t="shared" si="10"/>
        <v>1</v>
      </c>
      <c r="X556" s="65"/>
    </row>
    <row r="557" spans="2:24" ht="47.25">
      <c r="B557" s="23">
        <v>32</v>
      </c>
      <c r="C557" s="49" t="s">
        <v>371</v>
      </c>
      <c r="D557" s="197"/>
      <c r="E557" s="99" t="s">
        <v>22</v>
      </c>
      <c r="F557" s="26">
        <v>1</v>
      </c>
      <c r="G557" s="26"/>
      <c r="H557" s="76"/>
      <c r="I557" s="76"/>
      <c r="J557" s="76"/>
      <c r="K557" s="108"/>
      <c r="L557" s="144"/>
      <c r="M557" s="57"/>
      <c r="N557" s="57"/>
      <c r="O557" s="144"/>
      <c r="P557" s="76"/>
      <c r="Q557" s="144"/>
      <c r="R557" s="76"/>
      <c r="S557" s="76"/>
      <c r="T557" s="76"/>
      <c r="U557" s="57"/>
      <c r="V557" s="57"/>
      <c r="W557" s="36">
        <f t="shared" si="10"/>
        <v>0</v>
      </c>
      <c r="X557" s="65"/>
    </row>
    <row r="558" spans="2:24" ht="47.25">
      <c r="B558" s="23">
        <v>33</v>
      </c>
      <c r="C558" s="49" t="s">
        <v>372</v>
      </c>
      <c r="D558" s="197"/>
      <c r="E558" s="99" t="s">
        <v>22</v>
      </c>
      <c r="F558" s="26">
        <v>1</v>
      </c>
      <c r="G558" s="26"/>
      <c r="H558" s="76"/>
      <c r="I558" s="76"/>
      <c r="J558" s="76"/>
      <c r="K558" s="108"/>
      <c r="L558" s="144"/>
      <c r="M558" s="57"/>
      <c r="N558" s="57"/>
      <c r="O558" s="144"/>
      <c r="P558" s="144"/>
      <c r="Q558" s="144"/>
      <c r="R558" s="144"/>
      <c r="S558" s="76"/>
      <c r="T558" s="76"/>
      <c r="U558" s="130"/>
      <c r="V558" s="130"/>
      <c r="W558" s="36">
        <f t="shared" si="10"/>
        <v>0</v>
      </c>
      <c r="X558" s="65"/>
    </row>
    <row r="559" spans="2:24" ht="47.25">
      <c r="B559" s="23">
        <v>34</v>
      </c>
      <c r="C559" s="49" t="s">
        <v>373</v>
      </c>
      <c r="D559" s="197"/>
      <c r="E559" s="99" t="s">
        <v>725</v>
      </c>
      <c r="F559" s="26">
        <v>1</v>
      </c>
      <c r="G559" s="26"/>
      <c r="H559" s="76"/>
      <c r="I559" s="76"/>
      <c r="J559" s="76"/>
      <c r="K559" s="108"/>
      <c r="L559" s="144"/>
      <c r="M559" s="57"/>
      <c r="N559" s="57"/>
      <c r="O559" s="144"/>
      <c r="P559" s="144"/>
      <c r="Q559" s="144"/>
      <c r="R559" s="144"/>
      <c r="S559" s="76"/>
      <c r="T559" s="76"/>
      <c r="U559" s="130"/>
      <c r="V559" s="130"/>
      <c r="W559" s="36">
        <f t="shared" si="10"/>
        <v>0</v>
      </c>
      <c r="X559" s="65"/>
    </row>
    <row r="560" spans="2:24" ht="47.25">
      <c r="B560" s="23">
        <v>35</v>
      </c>
      <c r="C560" s="49" t="s">
        <v>934</v>
      </c>
      <c r="D560" s="197"/>
      <c r="E560" s="99" t="s">
        <v>925</v>
      </c>
      <c r="F560" s="26">
        <v>1</v>
      </c>
      <c r="G560" s="26"/>
      <c r="H560" s="76"/>
      <c r="I560" s="76"/>
      <c r="J560" s="76"/>
      <c r="K560" s="108"/>
      <c r="L560" s="144"/>
      <c r="M560" s="57"/>
      <c r="N560" s="57"/>
      <c r="O560" s="144"/>
      <c r="P560" s="144"/>
      <c r="Q560" s="144"/>
      <c r="R560" s="144"/>
      <c r="S560" s="76"/>
      <c r="T560" s="76"/>
      <c r="U560" s="130"/>
      <c r="V560" s="130"/>
      <c r="W560" s="36">
        <f t="shared" si="10"/>
        <v>0</v>
      </c>
      <c r="X560" s="65"/>
    </row>
    <row r="561" spans="2:24" ht="47.25">
      <c r="B561" s="23">
        <v>36</v>
      </c>
      <c r="C561" s="49" t="s">
        <v>374</v>
      </c>
      <c r="D561" s="197" t="s">
        <v>431</v>
      </c>
      <c r="E561" s="99" t="s">
        <v>22</v>
      </c>
      <c r="F561" s="26">
        <v>1</v>
      </c>
      <c r="G561" s="26"/>
      <c r="H561" s="27"/>
      <c r="I561" s="31">
        <v>3</v>
      </c>
      <c r="J561" s="27"/>
      <c r="K561" s="27"/>
      <c r="L561" s="76"/>
      <c r="M561" s="32"/>
      <c r="N561" s="32"/>
      <c r="O561" s="27"/>
      <c r="P561" s="76"/>
      <c r="Q561" s="144"/>
      <c r="R561" s="144"/>
      <c r="S561" s="31">
        <v>3</v>
      </c>
      <c r="T561" s="76"/>
      <c r="U561" s="32" t="s">
        <v>43</v>
      </c>
      <c r="V561" s="32" t="s">
        <v>24</v>
      </c>
      <c r="W561" s="36">
        <f t="shared" si="10"/>
        <v>2</v>
      </c>
      <c r="X561" s="65"/>
    </row>
    <row r="562" spans="2:24" ht="47.25">
      <c r="B562" s="23">
        <v>37</v>
      </c>
      <c r="C562" s="49"/>
      <c r="D562" s="197"/>
      <c r="E562" s="99"/>
      <c r="F562" s="26"/>
      <c r="G562" s="26"/>
      <c r="H562" s="76"/>
      <c r="I562" s="76"/>
      <c r="J562" s="76"/>
      <c r="K562" s="108"/>
      <c r="L562" s="27"/>
      <c r="M562" s="32"/>
      <c r="N562" s="32"/>
      <c r="O562" s="144"/>
      <c r="P562" s="144"/>
      <c r="Q562" s="144"/>
      <c r="R562" s="76"/>
      <c r="S562" s="76"/>
      <c r="T562" s="76"/>
      <c r="U562" s="130"/>
      <c r="V562" s="130"/>
      <c r="W562" s="36">
        <f t="shared" si="10"/>
        <v>0</v>
      </c>
      <c r="X562" s="65"/>
    </row>
    <row r="563" spans="2:24" ht="47.25">
      <c r="B563" s="23">
        <v>38</v>
      </c>
      <c r="C563" s="49"/>
      <c r="D563" s="197"/>
      <c r="E563" s="99"/>
      <c r="F563" s="26"/>
      <c r="G563" s="26"/>
      <c r="H563" s="76"/>
      <c r="I563" s="76"/>
      <c r="J563" s="76"/>
      <c r="K563" s="108"/>
      <c r="L563" s="27"/>
      <c r="M563" s="32"/>
      <c r="N563" s="32"/>
      <c r="O563" s="144"/>
      <c r="P563" s="144"/>
      <c r="Q563" s="144"/>
      <c r="R563" s="144"/>
      <c r="S563" s="76"/>
      <c r="T563" s="76"/>
      <c r="U563" s="130"/>
      <c r="V563" s="130"/>
      <c r="W563" s="36">
        <f t="shared" si="10"/>
        <v>0</v>
      </c>
      <c r="X563" s="65"/>
    </row>
    <row r="564" spans="2:24" ht="47.25">
      <c r="B564" s="23">
        <v>39</v>
      </c>
      <c r="C564" s="49"/>
      <c r="D564" s="49"/>
      <c r="E564" s="55"/>
      <c r="F564" s="26"/>
      <c r="G564" s="26"/>
      <c r="H564" s="76"/>
      <c r="I564" s="76"/>
      <c r="J564" s="76"/>
      <c r="K564" s="108"/>
      <c r="L564" s="144"/>
      <c r="M564" s="57"/>
      <c r="N564" s="57"/>
      <c r="O564" s="144"/>
      <c r="P564" s="144"/>
      <c r="Q564" s="144"/>
      <c r="R564" s="144"/>
      <c r="S564" s="76"/>
      <c r="T564" s="76"/>
      <c r="U564" s="130"/>
      <c r="V564" s="130"/>
      <c r="W564" s="36">
        <f t="shared" si="10"/>
        <v>0</v>
      </c>
      <c r="X564" s="65"/>
    </row>
    <row r="565" spans="2:24" ht="47.25">
      <c r="B565" s="23">
        <v>40</v>
      </c>
      <c r="C565" s="58"/>
      <c r="D565" s="58"/>
      <c r="E565" s="26"/>
      <c r="F565" s="26"/>
      <c r="G565" s="26"/>
      <c r="H565" s="76"/>
      <c r="I565" s="76"/>
      <c r="J565" s="76"/>
      <c r="K565" s="108"/>
      <c r="L565" s="144"/>
      <c r="M565" s="57"/>
      <c r="N565" s="57"/>
      <c r="O565" s="144"/>
      <c r="P565" s="144"/>
      <c r="Q565" s="144"/>
      <c r="R565" s="144"/>
      <c r="S565" s="76"/>
      <c r="T565" s="76"/>
      <c r="U565" s="130"/>
      <c r="V565" s="130"/>
      <c r="W565" s="36">
        <f t="shared" si="10"/>
        <v>0</v>
      </c>
      <c r="X565" s="65"/>
    </row>
    <row r="566" spans="2:24" ht="47.25">
      <c r="B566" s="23">
        <v>41</v>
      </c>
      <c r="C566" s="93"/>
      <c r="D566" s="93"/>
      <c r="E566" s="26"/>
      <c r="F566" s="26"/>
      <c r="G566" s="26"/>
      <c r="H566" s="76"/>
      <c r="I566" s="76"/>
      <c r="J566" s="76"/>
      <c r="K566" s="108"/>
      <c r="L566" s="144"/>
      <c r="M566" s="57"/>
      <c r="N566" s="57"/>
      <c r="O566" s="144"/>
      <c r="P566" s="144"/>
      <c r="Q566" s="144"/>
      <c r="R566" s="144"/>
      <c r="S566" s="76"/>
      <c r="T566" s="76"/>
      <c r="U566" s="57"/>
      <c r="V566" s="57"/>
      <c r="W566" s="36">
        <f t="shared" si="10"/>
        <v>0</v>
      </c>
      <c r="X566" s="65"/>
    </row>
    <row r="567" spans="2:24" ht="47.25">
      <c r="B567" s="23">
        <v>42</v>
      </c>
      <c r="C567" s="93"/>
      <c r="D567" s="93"/>
      <c r="E567" s="26"/>
      <c r="F567" s="26"/>
      <c r="G567" s="26"/>
      <c r="H567" s="76"/>
      <c r="I567" s="76"/>
      <c r="J567" s="76"/>
      <c r="K567" s="108"/>
      <c r="L567" s="144"/>
      <c r="M567" s="57"/>
      <c r="N567" s="57"/>
      <c r="O567" s="144"/>
      <c r="P567" s="144"/>
      <c r="Q567" s="144"/>
      <c r="R567" s="144"/>
      <c r="S567" s="76"/>
      <c r="T567" s="76"/>
      <c r="U567" s="57"/>
      <c r="V567" s="57"/>
      <c r="W567" s="36">
        <f t="shared" si="10"/>
        <v>0</v>
      </c>
      <c r="X567" s="65"/>
    </row>
    <row r="568" spans="2:24" ht="47.25">
      <c r="B568" s="59" t="s">
        <v>748</v>
      </c>
      <c r="C568" s="93"/>
      <c r="D568" s="93"/>
      <c r="E568" s="26"/>
      <c r="F568" s="26"/>
      <c r="G568" s="26"/>
      <c r="H568" s="36">
        <f>COUNT(H526:H567)</f>
        <v>0</v>
      </c>
      <c r="I568" s="36">
        <f>COUNT(I526:I567)</f>
        <v>2</v>
      </c>
      <c r="J568" s="36">
        <f>COUNT(J526:J567)</f>
        <v>0</v>
      </c>
      <c r="K568" s="36">
        <f>COUNT(K526:K567)</f>
        <v>1</v>
      </c>
      <c r="L568" s="36">
        <f>COUNT(L526:L567)</f>
        <v>1</v>
      </c>
      <c r="M568" s="85"/>
      <c r="N568" s="85"/>
      <c r="O568" s="86">
        <f>COUNT(O526:O567)</f>
        <v>0</v>
      </c>
      <c r="P568" s="86">
        <f>COUNT(P526:P567)</f>
        <v>1</v>
      </c>
      <c r="Q568" s="86">
        <f>COUNT(Q526:Q567)</f>
        <v>0</v>
      </c>
      <c r="R568" s="86">
        <f>COUNT(R526:R567)</f>
        <v>0</v>
      </c>
      <c r="S568" s="86">
        <f>COUNT(S526:S567)</f>
        <v>2</v>
      </c>
      <c r="T568" s="86"/>
      <c r="U568" s="95"/>
      <c r="V568" s="95"/>
      <c r="W568" s="36">
        <f xml:space="preserve"> SUM(H568+I568+J568+K568+L568+O568+P568+Q568+R568+S568)</f>
        <v>7</v>
      </c>
      <c r="X568" s="65"/>
    </row>
    <row r="570" spans="2:24" ht="54.75" customHeight="1">
      <c r="B570" s="230" t="s">
        <v>375</v>
      </c>
      <c r="C570" s="230"/>
      <c r="D570" s="230"/>
      <c r="E570" s="230"/>
      <c r="F570" s="1"/>
      <c r="G570" s="1"/>
      <c r="H570" s="63"/>
      <c r="I570" s="63"/>
      <c r="J570" s="63"/>
      <c r="K570" s="64"/>
      <c r="L570" s="65"/>
      <c r="M570" s="65"/>
      <c r="N570" s="65"/>
      <c r="O570" s="65"/>
      <c r="P570" s="65"/>
      <c r="Q570" s="65"/>
      <c r="R570" s="65"/>
      <c r="S570" s="281"/>
      <c r="T570" s="281"/>
      <c r="U570" s="281"/>
      <c r="V570" s="281"/>
      <c r="W570" s="34"/>
      <c r="X570" s="34"/>
    </row>
    <row r="571" spans="2:24" ht="54.75" customHeight="1">
      <c r="B571" s="230"/>
      <c r="C571" s="230"/>
      <c r="D571" s="230"/>
      <c r="E571" s="230"/>
      <c r="F571" s="1"/>
      <c r="G571" s="1"/>
      <c r="K571" s="231" t="s">
        <v>1</v>
      </c>
      <c r="L571" s="231"/>
      <c r="M571" s="231"/>
      <c r="N571" s="231"/>
      <c r="O571" s="231"/>
      <c r="P571" s="231"/>
      <c r="Q571" s="231"/>
      <c r="R571" s="231"/>
      <c r="S571" s="149"/>
      <c r="T571" s="149"/>
      <c r="U571" s="149"/>
      <c r="V571" s="149"/>
      <c r="W571" s="149"/>
    </row>
    <row r="572" spans="2:24" ht="54.75" customHeight="1">
      <c r="B572" s="230"/>
      <c r="C572" s="230"/>
      <c r="D572" s="230"/>
      <c r="E572" s="230"/>
      <c r="F572" s="1"/>
      <c r="G572" s="1"/>
      <c r="K572" s="268" t="s">
        <v>2</v>
      </c>
      <c r="L572" s="268"/>
      <c r="M572" s="268"/>
      <c r="N572" s="268"/>
      <c r="O572" s="268"/>
      <c r="P572" s="268"/>
      <c r="Q572" s="268"/>
      <c r="R572" s="233" t="s">
        <v>3</v>
      </c>
      <c r="S572" s="234"/>
      <c r="T572" s="234"/>
      <c r="U572" s="234"/>
      <c r="V572" s="234"/>
      <c r="W572" s="235"/>
    </row>
    <row r="573" spans="2:24" ht="54.75" customHeight="1">
      <c r="B573" s="230"/>
      <c r="C573" s="230"/>
      <c r="D573" s="230"/>
      <c r="E573" s="230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3"/>
      <c r="Q573" s="4"/>
      <c r="R573" s="245"/>
      <c r="S573" s="245"/>
      <c r="T573" s="245"/>
      <c r="U573" s="245"/>
      <c r="V573" s="245"/>
      <c r="W573" s="245"/>
      <c r="X573" s="11"/>
    </row>
    <row r="574" spans="2:24" ht="54.75" customHeight="1">
      <c r="B574" s="230"/>
      <c r="C574" s="230"/>
      <c r="D574" s="230"/>
      <c r="E574" s="230"/>
      <c r="F574" s="1"/>
      <c r="G574" s="1"/>
      <c r="H574" s="237" t="s">
        <v>696</v>
      </c>
      <c r="I574" s="237"/>
      <c r="J574" s="237" t="s">
        <v>697</v>
      </c>
      <c r="K574" s="237"/>
      <c r="L574" s="12"/>
      <c r="M574" s="68" t="s">
        <v>6</v>
      </c>
      <c r="N574" s="12"/>
      <c r="O574" s="12"/>
      <c r="P574" s="3"/>
      <c r="Q574" s="4"/>
      <c r="R574" s="245"/>
      <c r="S574" s="245"/>
      <c r="T574" s="245"/>
      <c r="U574" s="245"/>
      <c r="V574" s="245"/>
      <c r="W574" s="245"/>
    </row>
    <row r="575" spans="2:24" ht="54.95" customHeight="1">
      <c r="B575" s="230"/>
      <c r="C575" s="230"/>
      <c r="D575" s="230"/>
      <c r="E575" s="230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43" t="s">
        <v>7</v>
      </c>
      <c r="S575" s="244"/>
      <c r="T575" s="245" t="s">
        <v>8</v>
      </c>
      <c r="U575" s="245"/>
      <c r="V575" s="257" t="s">
        <v>101</v>
      </c>
      <c r="W575" s="257"/>
    </row>
    <row r="576" spans="2:24" ht="90" customHeight="1">
      <c r="B576" s="255" t="s">
        <v>10</v>
      </c>
      <c r="C576" s="238" t="s">
        <v>11</v>
      </c>
      <c r="D576" s="164"/>
      <c r="E576" s="282" t="s">
        <v>12</v>
      </c>
      <c r="F576" s="150"/>
      <c r="G576" s="150"/>
      <c r="H576" s="249" t="s">
        <v>698</v>
      </c>
      <c r="I576" s="250"/>
      <c r="J576" s="250"/>
      <c r="K576" s="250"/>
      <c r="L576" s="251"/>
      <c r="M576" s="246" t="s">
        <v>13</v>
      </c>
      <c r="N576" s="253" t="s">
        <v>14</v>
      </c>
      <c r="O576" s="249" t="s">
        <v>699</v>
      </c>
      <c r="P576" s="250"/>
      <c r="Q576" s="250"/>
      <c r="R576" s="250"/>
      <c r="S576" s="251"/>
      <c r="T576" s="246" t="s">
        <v>15</v>
      </c>
      <c r="U576" s="246" t="s">
        <v>13</v>
      </c>
      <c r="V576" s="253" t="s">
        <v>14</v>
      </c>
      <c r="W576" s="253" t="s">
        <v>701</v>
      </c>
      <c r="X576" s="19"/>
    </row>
    <row r="577" spans="2:27" ht="90" customHeight="1">
      <c r="B577" s="256"/>
      <c r="C577" s="238"/>
      <c r="D577" s="164"/>
      <c r="E577" s="282"/>
      <c r="F577" s="151"/>
      <c r="G577" s="151"/>
      <c r="H577" s="21" t="s">
        <v>1701</v>
      </c>
      <c r="I577" s="21" t="s">
        <v>1702</v>
      </c>
      <c r="J577" s="21" t="s">
        <v>1703</v>
      </c>
      <c r="K577" s="21" t="s">
        <v>1704</v>
      </c>
      <c r="L577" s="21" t="s">
        <v>1705</v>
      </c>
      <c r="M577" s="247"/>
      <c r="N577" s="254"/>
      <c r="O577" s="21" t="s">
        <v>1706</v>
      </c>
      <c r="P577" s="21" t="s">
        <v>1707</v>
      </c>
      <c r="Q577" s="21" t="s">
        <v>1708</v>
      </c>
      <c r="R577" s="21" t="s">
        <v>1709</v>
      </c>
      <c r="S577" s="21" t="s">
        <v>1710</v>
      </c>
      <c r="T577" s="247"/>
      <c r="U577" s="247"/>
      <c r="V577" s="254"/>
      <c r="W577" s="254"/>
      <c r="X577" s="22"/>
    </row>
    <row r="578" spans="2:27" ht="47.25">
      <c r="B578" s="23">
        <v>1</v>
      </c>
      <c r="C578" s="152" t="s">
        <v>376</v>
      </c>
      <c r="D578" s="199"/>
      <c r="E578" s="96" t="s">
        <v>22</v>
      </c>
      <c r="F578" s="26">
        <v>1</v>
      </c>
      <c r="G578" s="26"/>
      <c r="H578" s="76"/>
      <c r="I578" s="76"/>
      <c r="J578" s="76"/>
      <c r="K578" s="108"/>
      <c r="L578" s="144"/>
      <c r="M578" s="114"/>
      <c r="N578" s="114"/>
      <c r="O578" s="111"/>
      <c r="P578" s="144"/>
      <c r="Q578" s="144"/>
      <c r="R578" s="144"/>
      <c r="S578" s="144"/>
      <c r="T578" s="144"/>
      <c r="U578" s="130"/>
      <c r="V578" s="130"/>
      <c r="W578" s="36">
        <f>COUNTA(H578:L578,O578:S578)</f>
        <v>0</v>
      </c>
      <c r="X578" s="65"/>
      <c r="Y578" s="35" t="s">
        <v>25</v>
      </c>
      <c r="AA578" s="36">
        <f>COUNTIF(D578:D620,"1C")</f>
        <v>5</v>
      </c>
    </row>
    <row r="579" spans="2:27" ht="47.25">
      <c r="B579" s="23">
        <v>2</v>
      </c>
      <c r="C579" s="45" t="s">
        <v>935</v>
      </c>
      <c r="D579" s="176" t="s">
        <v>433</v>
      </c>
      <c r="E579" s="99" t="s">
        <v>27</v>
      </c>
      <c r="F579" s="26">
        <v>1</v>
      </c>
      <c r="G579" s="26"/>
      <c r="H579" s="76"/>
      <c r="I579" s="87"/>
      <c r="J579" s="87"/>
      <c r="K579" s="108"/>
      <c r="L579" s="27"/>
      <c r="M579" s="56"/>
      <c r="N579" s="57"/>
      <c r="O579" s="31">
        <v>3</v>
      </c>
      <c r="P579" s="144"/>
      <c r="Q579" s="144"/>
      <c r="R579" s="144"/>
      <c r="S579" s="31">
        <v>3</v>
      </c>
      <c r="T579" s="76"/>
      <c r="U579" s="32" t="s">
        <v>43</v>
      </c>
      <c r="V579" s="32" t="s">
        <v>24</v>
      </c>
      <c r="W579" s="36">
        <f t="shared" ref="W579:W619" si="11">COUNTA(H579:L579,O579:S579)</f>
        <v>2</v>
      </c>
      <c r="X579" s="65"/>
      <c r="Y579" s="41" t="s">
        <v>28</v>
      </c>
      <c r="AA579" s="36">
        <f>COUNTIF(D578:D620,"1B")</f>
        <v>5</v>
      </c>
    </row>
    <row r="580" spans="2:27" ht="47.25">
      <c r="B580" s="23">
        <v>3</v>
      </c>
      <c r="C580" s="45" t="s">
        <v>936</v>
      </c>
      <c r="D580" s="176"/>
      <c r="E580" s="99" t="s">
        <v>46</v>
      </c>
      <c r="F580" s="26">
        <v>1</v>
      </c>
      <c r="G580" s="26"/>
      <c r="H580" s="76"/>
      <c r="I580" s="76"/>
      <c r="J580" s="76"/>
      <c r="K580" s="108"/>
      <c r="L580" s="144"/>
      <c r="M580" s="114"/>
      <c r="N580" s="114"/>
      <c r="O580" s="111"/>
      <c r="P580" s="144"/>
      <c r="Q580" s="144"/>
      <c r="R580" s="144"/>
      <c r="S580" s="76"/>
      <c r="T580" s="76"/>
      <c r="U580" s="130"/>
      <c r="V580" s="130"/>
      <c r="W580" s="36">
        <f t="shared" si="11"/>
        <v>0</v>
      </c>
      <c r="X580" s="65"/>
      <c r="Y580" s="41" t="s">
        <v>30</v>
      </c>
      <c r="AA580" s="36">
        <f>COUNTIF(D578:D620,"1A")</f>
        <v>0</v>
      </c>
    </row>
    <row r="581" spans="2:27" ht="47.25">
      <c r="B581" s="23">
        <v>4</v>
      </c>
      <c r="C581" s="45" t="s">
        <v>378</v>
      </c>
      <c r="D581" s="176"/>
      <c r="E581" s="99" t="s">
        <v>22</v>
      </c>
      <c r="F581" s="26">
        <v>1</v>
      </c>
      <c r="G581" s="26"/>
      <c r="H581" s="76"/>
      <c r="I581" s="76"/>
      <c r="J581" s="76"/>
      <c r="K581" s="108"/>
      <c r="L581" s="144"/>
      <c r="M581" s="114"/>
      <c r="N581" s="114"/>
      <c r="O581" s="111"/>
      <c r="P581" s="144"/>
      <c r="Q581" s="144"/>
      <c r="R581" s="144"/>
      <c r="S581" s="27"/>
      <c r="T581" s="76"/>
      <c r="U581" s="130"/>
      <c r="V581" s="130"/>
      <c r="W581" s="36">
        <f t="shared" si="11"/>
        <v>0</v>
      </c>
      <c r="X581" s="65"/>
      <c r="Y581" s="41"/>
      <c r="AA581" s="36"/>
    </row>
    <row r="582" spans="2:27" ht="47.25">
      <c r="B582" s="23">
        <v>5</v>
      </c>
      <c r="C582" s="45" t="s">
        <v>937</v>
      </c>
      <c r="D582" s="176"/>
      <c r="E582" s="99" t="s">
        <v>22</v>
      </c>
      <c r="F582" s="26">
        <v>1</v>
      </c>
      <c r="G582" s="26"/>
      <c r="H582" s="76"/>
      <c r="I582" s="76"/>
      <c r="J582" s="76"/>
      <c r="K582" s="108"/>
      <c r="L582" s="144"/>
      <c r="M582" s="114"/>
      <c r="N582" s="114"/>
      <c r="O582" s="111"/>
      <c r="P582" s="144"/>
      <c r="Q582" s="144"/>
      <c r="R582" s="144"/>
      <c r="S582" s="76"/>
      <c r="T582" s="76"/>
      <c r="U582" s="130"/>
      <c r="V582" s="130"/>
      <c r="W582" s="36">
        <f t="shared" si="11"/>
        <v>0</v>
      </c>
      <c r="X582" s="65"/>
    </row>
    <row r="583" spans="2:27" ht="47.25">
      <c r="B583" s="23">
        <v>6</v>
      </c>
      <c r="C583" s="45" t="s">
        <v>379</v>
      </c>
      <c r="D583" s="176" t="s">
        <v>431</v>
      </c>
      <c r="E583" s="99" t="s">
        <v>22</v>
      </c>
      <c r="F583" s="26">
        <v>1</v>
      </c>
      <c r="G583" s="26"/>
      <c r="H583" s="31">
        <v>3</v>
      </c>
      <c r="I583" s="27"/>
      <c r="J583" s="76"/>
      <c r="K583" s="27"/>
      <c r="L583" s="76"/>
      <c r="M583" s="32" t="s">
        <v>194</v>
      </c>
      <c r="N583" s="32" t="s">
        <v>24</v>
      </c>
      <c r="O583" s="27"/>
      <c r="P583" s="144"/>
      <c r="Q583" s="144"/>
      <c r="R583" s="27"/>
      <c r="S583" s="76"/>
      <c r="T583" s="145"/>
      <c r="U583" s="32"/>
      <c r="V583" s="32"/>
      <c r="W583" s="36">
        <f t="shared" si="11"/>
        <v>1</v>
      </c>
      <c r="X583" s="65"/>
    </row>
    <row r="584" spans="2:27" ht="47.25">
      <c r="B584" s="23">
        <v>7</v>
      </c>
      <c r="C584" s="49" t="s">
        <v>938</v>
      </c>
      <c r="D584" s="197"/>
      <c r="E584" s="99" t="s">
        <v>22</v>
      </c>
      <c r="F584" s="26">
        <v>1</v>
      </c>
      <c r="G584" s="26"/>
      <c r="H584" s="76"/>
      <c r="I584" s="76"/>
      <c r="J584" s="27"/>
      <c r="K584" s="144"/>
      <c r="L584" s="76"/>
      <c r="M584" s="56"/>
      <c r="N584" s="57"/>
      <c r="O584" s="153"/>
      <c r="P584" s="144"/>
      <c r="Q584" s="144"/>
      <c r="R584" s="144"/>
      <c r="S584" s="76"/>
      <c r="T584" s="76"/>
      <c r="U584" s="57"/>
      <c r="V584" s="89"/>
      <c r="W584" s="36">
        <f t="shared" si="11"/>
        <v>0</v>
      </c>
      <c r="X584" s="65"/>
    </row>
    <row r="585" spans="2:27" ht="47.25">
      <c r="B585" s="23">
        <v>8</v>
      </c>
      <c r="C585" s="49" t="s">
        <v>380</v>
      </c>
      <c r="D585" s="197" t="s">
        <v>433</v>
      </c>
      <c r="E585" s="99" t="s">
        <v>27</v>
      </c>
      <c r="F585" s="26">
        <v>1</v>
      </c>
      <c r="G585" s="26"/>
      <c r="H585" s="76"/>
      <c r="I585" s="76"/>
      <c r="J585" s="76"/>
      <c r="K585" s="31">
        <v>3</v>
      </c>
      <c r="L585" s="76"/>
      <c r="M585" s="32" t="s">
        <v>853</v>
      </c>
      <c r="N585" s="32" t="s">
        <v>24</v>
      </c>
      <c r="O585" s="111"/>
      <c r="P585" s="144"/>
      <c r="Q585" s="144"/>
      <c r="R585" s="144"/>
      <c r="S585" s="76"/>
      <c r="T585" s="76"/>
      <c r="U585" s="130"/>
      <c r="V585" s="130"/>
      <c r="W585" s="36">
        <f t="shared" si="11"/>
        <v>1</v>
      </c>
      <c r="X585" s="65"/>
    </row>
    <row r="586" spans="2:27" ht="47.25">
      <c r="B586" s="23">
        <v>9</v>
      </c>
      <c r="C586" s="49" t="s">
        <v>381</v>
      </c>
      <c r="D586" s="197"/>
      <c r="E586" s="99" t="s">
        <v>844</v>
      </c>
      <c r="F586" s="26">
        <v>1</v>
      </c>
      <c r="G586" s="26"/>
      <c r="H586" s="76"/>
      <c r="I586" s="76"/>
      <c r="J586" s="27"/>
      <c r="K586" s="144"/>
      <c r="L586" s="76"/>
      <c r="M586" s="32"/>
      <c r="N586" s="32"/>
      <c r="O586" s="111"/>
      <c r="P586" s="144"/>
      <c r="Q586" s="144"/>
      <c r="R586" s="144"/>
      <c r="S586" s="76"/>
      <c r="T586" s="76"/>
      <c r="U586" s="130"/>
      <c r="V586" s="130"/>
      <c r="W586" s="36">
        <f t="shared" si="11"/>
        <v>0</v>
      </c>
      <c r="X586" s="65"/>
    </row>
    <row r="587" spans="2:27" ht="47.25">
      <c r="B587" s="23">
        <v>10</v>
      </c>
      <c r="C587" s="49" t="s">
        <v>382</v>
      </c>
      <c r="D587" s="197" t="s">
        <v>433</v>
      </c>
      <c r="E587" s="99" t="s">
        <v>27</v>
      </c>
      <c r="F587" s="26">
        <v>1</v>
      </c>
      <c r="G587" s="26"/>
      <c r="H587" s="76"/>
      <c r="I587" s="76"/>
      <c r="J587" s="27"/>
      <c r="K587" s="144"/>
      <c r="L587" s="27"/>
      <c r="M587" s="32"/>
      <c r="N587" s="32"/>
      <c r="O587" s="27"/>
      <c r="P587" s="27"/>
      <c r="Q587" s="31">
        <v>3</v>
      </c>
      <c r="R587" s="144"/>
      <c r="S587" s="27"/>
      <c r="T587" s="76"/>
      <c r="U587" s="32" t="s">
        <v>52</v>
      </c>
      <c r="V587" s="32" t="s">
        <v>24</v>
      </c>
      <c r="W587" s="36">
        <f t="shared" si="11"/>
        <v>1</v>
      </c>
      <c r="X587" s="65"/>
    </row>
    <row r="588" spans="2:27" ht="47.25">
      <c r="B588" s="23">
        <v>11</v>
      </c>
      <c r="C588" s="45" t="s">
        <v>383</v>
      </c>
      <c r="D588" s="176" t="s">
        <v>433</v>
      </c>
      <c r="E588" s="99" t="s">
        <v>27</v>
      </c>
      <c r="F588" s="26">
        <v>1</v>
      </c>
      <c r="G588" s="26"/>
      <c r="H588" s="27"/>
      <c r="I588" s="76"/>
      <c r="J588" s="76"/>
      <c r="K588" s="76"/>
      <c r="L588" s="76"/>
      <c r="M588" s="32"/>
      <c r="N588" s="32"/>
      <c r="O588" s="27"/>
      <c r="P588" s="76"/>
      <c r="Q588" s="31">
        <v>3</v>
      </c>
      <c r="R588" s="76"/>
      <c r="S588" s="31">
        <v>3</v>
      </c>
      <c r="T588" s="76"/>
      <c r="U588" s="32" t="s">
        <v>43</v>
      </c>
      <c r="V588" s="32" t="s">
        <v>24</v>
      </c>
      <c r="W588" s="36">
        <f t="shared" si="11"/>
        <v>2</v>
      </c>
      <c r="X588" s="65"/>
    </row>
    <row r="589" spans="2:27" ht="47.25">
      <c r="B589" s="23">
        <v>12</v>
      </c>
      <c r="C589" s="45" t="s">
        <v>939</v>
      </c>
      <c r="D589" s="176" t="s">
        <v>431</v>
      </c>
      <c r="E589" s="99" t="s">
        <v>22</v>
      </c>
      <c r="F589" s="26">
        <v>1</v>
      </c>
      <c r="G589" s="26"/>
      <c r="H589" s="76"/>
      <c r="I589" s="76"/>
      <c r="J589" s="76"/>
      <c r="K589" s="144"/>
      <c r="L589" s="76"/>
      <c r="M589" s="32"/>
      <c r="N589" s="32"/>
      <c r="O589" s="111"/>
      <c r="P589" s="31">
        <v>3</v>
      </c>
      <c r="Q589" s="144"/>
      <c r="R589" s="144"/>
      <c r="S589" s="76"/>
      <c r="T589" s="76"/>
      <c r="U589" s="32" t="s">
        <v>23</v>
      </c>
      <c r="V589" s="32" t="s">
        <v>24</v>
      </c>
      <c r="W589" s="36">
        <f t="shared" si="11"/>
        <v>1</v>
      </c>
      <c r="X589" s="65"/>
    </row>
    <row r="590" spans="2:27" ht="47.25">
      <c r="B590" s="23">
        <v>13</v>
      </c>
      <c r="C590" s="45" t="s">
        <v>384</v>
      </c>
      <c r="D590" s="176"/>
      <c r="E590" s="99" t="s">
        <v>725</v>
      </c>
      <c r="F590" s="26">
        <v>1</v>
      </c>
      <c r="G590" s="26"/>
      <c r="H590" s="76"/>
      <c r="I590" s="27"/>
      <c r="J590" s="76"/>
      <c r="K590" s="144"/>
      <c r="L590" s="27"/>
      <c r="M590" s="32"/>
      <c r="N590" s="32"/>
      <c r="O590" s="153"/>
      <c r="P590" s="27"/>
      <c r="Q590" s="144"/>
      <c r="R590" s="144"/>
      <c r="S590" s="27"/>
      <c r="T590" s="76"/>
      <c r="U590" s="32"/>
      <c r="V590" s="32"/>
      <c r="W590" s="36">
        <f t="shared" si="11"/>
        <v>0</v>
      </c>
      <c r="X590" s="65"/>
    </row>
    <row r="591" spans="2:27" ht="47.25">
      <c r="B591" s="23">
        <v>14</v>
      </c>
      <c r="C591" s="45" t="s">
        <v>940</v>
      </c>
      <c r="D591" s="176"/>
      <c r="E591" s="99" t="s">
        <v>27</v>
      </c>
      <c r="F591" s="26">
        <v>1</v>
      </c>
      <c r="G591" s="26"/>
      <c r="H591" s="76"/>
      <c r="I591" s="76"/>
      <c r="J591" s="76"/>
      <c r="K591" s="108"/>
      <c r="L591" s="76"/>
      <c r="M591" s="114"/>
      <c r="N591" s="114"/>
      <c r="O591" s="153"/>
      <c r="P591" s="144"/>
      <c r="Q591" s="144"/>
      <c r="R591" s="144"/>
      <c r="S591" s="76"/>
      <c r="T591" s="76"/>
      <c r="U591" s="57"/>
      <c r="V591" s="89"/>
      <c r="W591" s="36">
        <f t="shared" si="11"/>
        <v>0</v>
      </c>
      <c r="X591" s="65"/>
    </row>
    <row r="592" spans="2:27" ht="47.25">
      <c r="B592" s="23">
        <v>15</v>
      </c>
      <c r="C592" s="49" t="s">
        <v>386</v>
      </c>
      <c r="D592" s="197"/>
      <c r="E592" s="99" t="s">
        <v>725</v>
      </c>
      <c r="F592" s="26">
        <v>1</v>
      </c>
      <c r="G592" s="26"/>
      <c r="H592" s="27"/>
      <c r="I592" s="76"/>
      <c r="J592" s="76"/>
      <c r="K592" s="108"/>
      <c r="L592" s="76"/>
      <c r="M592" s="57"/>
      <c r="N592" s="57"/>
      <c r="O592" s="27"/>
      <c r="P592" s="144"/>
      <c r="Q592" s="76"/>
      <c r="R592" s="144"/>
      <c r="S592" s="76"/>
      <c r="T592" s="76"/>
      <c r="U592" s="56"/>
      <c r="V592" s="57"/>
      <c r="W592" s="36">
        <f t="shared" si="11"/>
        <v>0</v>
      </c>
      <c r="X592" s="65"/>
    </row>
    <row r="593" spans="2:24" ht="47.25">
      <c r="B593" s="23">
        <v>16</v>
      </c>
      <c r="C593" s="49" t="s">
        <v>345</v>
      </c>
      <c r="D593" s="197"/>
      <c r="E593" s="99" t="s">
        <v>1659</v>
      </c>
      <c r="F593" s="26">
        <v>1</v>
      </c>
      <c r="G593" s="26"/>
      <c r="H593" s="76"/>
      <c r="I593" s="76"/>
      <c r="J593" s="76"/>
      <c r="K593" s="108"/>
      <c r="L593" s="144"/>
      <c r="M593" s="114"/>
      <c r="N593" s="114"/>
      <c r="O593" s="27"/>
      <c r="P593" s="144"/>
      <c r="Q593" s="27"/>
      <c r="R593" s="144"/>
      <c r="S593" s="76"/>
      <c r="T593" s="76"/>
      <c r="U593" s="57"/>
      <c r="V593" s="57"/>
      <c r="W593" s="36">
        <f t="shared" si="11"/>
        <v>0</v>
      </c>
      <c r="X593" s="65"/>
    </row>
    <row r="594" spans="2:24" ht="47.25">
      <c r="B594" s="23">
        <v>17</v>
      </c>
      <c r="C594" s="45" t="s">
        <v>941</v>
      </c>
      <c r="D594" s="176"/>
      <c r="E594" s="99" t="s">
        <v>725</v>
      </c>
      <c r="F594" s="26">
        <v>1</v>
      </c>
      <c r="G594" s="26"/>
      <c r="H594" s="76"/>
      <c r="I594" s="76"/>
      <c r="J594" s="76"/>
      <c r="K594" s="108"/>
      <c r="L594" s="76"/>
      <c r="M594" s="114"/>
      <c r="N594" s="114"/>
      <c r="O594" s="153"/>
      <c r="P594" s="144"/>
      <c r="Q594" s="76"/>
      <c r="R594" s="76"/>
      <c r="S594" s="76"/>
      <c r="T594" s="76"/>
      <c r="U594" s="57"/>
      <c r="V594" s="89"/>
      <c r="W594" s="36">
        <f t="shared" si="11"/>
        <v>0</v>
      </c>
      <c r="X594" s="65"/>
    </row>
    <row r="595" spans="2:24" ht="47.25">
      <c r="B595" s="23">
        <v>18</v>
      </c>
      <c r="C595" s="45" t="s">
        <v>388</v>
      </c>
      <c r="D595" s="176"/>
      <c r="E595" s="99" t="s">
        <v>725</v>
      </c>
      <c r="F595" s="26">
        <v>1</v>
      </c>
      <c r="G595" s="26"/>
      <c r="H595" s="76"/>
      <c r="I595" s="76"/>
      <c r="J595" s="76"/>
      <c r="K595" s="108"/>
      <c r="L595" s="144"/>
      <c r="M595" s="114"/>
      <c r="N595" s="114"/>
      <c r="O595" s="111"/>
      <c r="P595" s="144"/>
      <c r="Q595" s="144"/>
      <c r="R595" s="144"/>
      <c r="S595" s="76"/>
      <c r="T595" s="76"/>
      <c r="U595" s="130"/>
      <c r="V595" s="130"/>
      <c r="W595" s="36">
        <f t="shared" si="11"/>
        <v>0</v>
      </c>
      <c r="X595" s="65"/>
    </row>
    <row r="596" spans="2:24" ht="47.25">
      <c r="B596" s="23">
        <v>19</v>
      </c>
      <c r="C596" s="45" t="s">
        <v>389</v>
      </c>
      <c r="D596" s="176"/>
      <c r="E596" s="99" t="s">
        <v>725</v>
      </c>
      <c r="F596" s="26">
        <v>1</v>
      </c>
      <c r="G596" s="26"/>
      <c r="H596" s="76"/>
      <c r="I596" s="76"/>
      <c r="J596" s="76"/>
      <c r="K596" s="108"/>
      <c r="L596" s="144"/>
      <c r="M596" s="114"/>
      <c r="N596" s="114"/>
      <c r="O596" s="111"/>
      <c r="P596" s="144"/>
      <c r="Q596" s="144"/>
      <c r="R596" s="144"/>
      <c r="S596" s="76"/>
      <c r="T596" s="76"/>
      <c r="U596" s="130"/>
      <c r="V596" s="130"/>
      <c r="W596" s="36">
        <f t="shared" si="11"/>
        <v>0</v>
      </c>
      <c r="X596" s="65"/>
    </row>
    <row r="597" spans="2:24" ht="47.25">
      <c r="B597" s="23">
        <v>20</v>
      </c>
      <c r="C597" s="45" t="s">
        <v>390</v>
      </c>
      <c r="D597" s="176"/>
      <c r="E597" s="99" t="s">
        <v>725</v>
      </c>
      <c r="F597" s="26">
        <v>1</v>
      </c>
      <c r="G597" s="26"/>
      <c r="H597" s="76"/>
      <c r="I597" s="76"/>
      <c r="J597" s="76"/>
      <c r="K597" s="76"/>
      <c r="L597" s="144"/>
      <c r="M597" s="114"/>
      <c r="N597" s="114"/>
      <c r="O597" s="111"/>
      <c r="P597" s="144"/>
      <c r="Q597" s="144"/>
      <c r="R597" s="144"/>
      <c r="S597" s="76"/>
      <c r="T597" s="76"/>
      <c r="U597" s="57"/>
      <c r="V597" s="57"/>
      <c r="W597" s="36">
        <f t="shared" si="11"/>
        <v>0</v>
      </c>
      <c r="X597" s="65"/>
    </row>
    <row r="598" spans="2:24" ht="47.25">
      <c r="B598" s="23">
        <v>21</v>
      </c>
      <c r="C598" s="49" t="s">
        <v>391</v>
      </c>
      <c r="D598" s="197" t="s">
        <v>431</v>
      </c>
      <c r="E598" s="99" t="s">
        <v>725</v>
      </c>
      <c r="F598" s="26">
        <v>1</v>
      </c>
      <c r="G598" s="26"/>
      <c r="H598" s="76"/>
      <c r="I598" s="76"/>
      <c r="J598" s="76"/>
      <c r="K598" s="27"/>
      <c r="L598" s="76"/>
      <c r="M598" s="57"/>
      <c r="N598" s="57"/>
      <c r="O598" s="27"/>
      <c r="P598" s="31">
        <v>3</v>
      </c>
      <c r="Q598" s="144"/>
      <c r="R598" s="76"/>
      <c r="S598" s="76"/>
      <c r="T598" s="76"/>
      <c r="U598" s="32" t="s">
        <v>23</v>
      </c>
      <c r="V598" s="32" t="s">
        <v>24</v>
      </c>
      <c r="W598" s="36">
        <f t="shared" si="11"/>
        <v>1</v>
      </c>
      <c r="X598" s="65"/>
    </row>
    <row r="599" spans="2:24" ht="47.25">
      <c r="B599" s="23">
        <v>22</v>
      </c>
      <c r="C599" s="45" t="s">
        <v>392</v>
      </c>
      <c r="D599" s="176" t="s">
        <v>431</v>
      </c>
      <c r="E599" s="99" t="s">
        <v>725</v>
      </c>
      <c r="F599" s="26">
        <v>1</v>
      </c>
      <c r="G599" s="26"/>
      <c r="H599" s="76"/>
      <c r="I599" s="27"/>
      <c r="J599" s="76"/>
      <c r="K599" s="108"/>
      <c r="L599" s="27"/>
      <c r="M599" s="30"/>
      <c r="N599" s="30"/>
      <c r="O599" s="27"/>
      <c r="P599" s="76"/>
      <c r="Q599" s="76"/>
      <c r="R599" s="76"/>
      <c r="S599" s="31">
        <v>3</v>
      </c>
      <c r="T599" s="76"/>
      <c r="U599" s="32" t="s">
        <v>43</v>
      </c>
      <c r="V599" s="32" t="s">
        <v>24</v>
      </c>
      <c r="W599" s="36">
        <f t="shared" si="11"/>
        <v>1</v>
      </c>
      <c r="X599" s="65"/>
    </row>
    <row r="600" spans="2:24" ht="47.25">
      <c r="B600" s="23">
        <v>23</v>
      </c>
      <c r="C600" s="45" t="s">
        <v>393</v>
      </c>
      <c r="D600" s="176" t="s">
        <v>431</v>
      </c>
      <c r="E600" s="99" t="s">
        <v>725</v>
      </c>
      <c r="F600" s="26">
        <v>1</v>
      </c>
      <c r="G600" s="26"/>
      <c r="H600" s="31">
        <v>3</v>
      </c>
      <c r="I600" s="76"/>
      <c r="J600" s="76"/>
      <c r="K600" s="27"/>
      <c r="L600" s="144"/>
      <c r="M600" s="32"/>
      <c r="N600" s="32"/>
      <c r="O600" s="153"/>
      <c r="P600" s="31">
        <v>3</v>
      </c>
      <c r="Q600" s="76"/>
      <c r="R600" s="31">
        <v>3</v>
      </c>
      <c r="S600" s="76"/>
      <c r="T600" s="76"/>
      <c r="U600" s="32" t="s">
        <v>745</v>
      </c>
      <c r="V600" s="32" t="s">
        <v>24</v>
      </c>
      <c r="W600" s="36">
        <f t="shared" si="11"/>
        <v>3</v>
      </c>
      <c r="X600" s="65"/>
    </row>
    <row r="601" spans="2:24" ht="47.25">
      <c r="B601" s="23">
        <v>24</v>
      </c>
      <c r="C601" s="45" t="s">
        <v>394</v>
      </c>
      <c r="D601" s="176"/>
      <c r="E601" s="99" t="s">
        <v>27</v>
      </c>
      <c r="F601" s="26">
        <v>1</v>
      </c>
      <c r="G601" s="26"/>
      <c r="H601" s="76"/>
      <c r="I601" s="76"/>
      <c r="J601" s="76"/>
      <c r="K601" s="27"/>
      <c r="L601" s="144"/>
      <c r="M601" s="114"/>
      <c r="N601" s="114"/>
      <c r="O601" s="31">
        <v>3</v>
      </c>
      <c r="P601" s="144"/>
      <c r="Q601" s="144"/>
      <c r="R601" s="144"/>
      <c r="S601" s="76"/>
      <c r="T601" s="76"/>
      <c r="U601" s="32" t="s">
        <v>35</v>
      </c>
      <c r="V601" s="32" t="s">
        <v>24</v>
      </c>
      <c r="W601" s="36">
        <f t="shared" si="11"/>
        <v>1</v>
      </c>
      <c r="X601" s="65"/>
    </row>
    <row r="602" spans="2:24" ht="47.25">
      <c r="B602" s="23">
        <v>25</v>
      </c>
      <c r="C602" s="48" t="s">
        <v>395</v>
      </c>
      <c r="D602" s="181"/>
      <c r="E602" s="99" t="s">
        <v>27</v>
      </c>
      <c r="F602" s="26">
        <v>1</v>
      </c>
      <c r="G602" s="26"/>
      <c r="H602" s="76"/>
      <c r="I602" s="76"/>
      <c r="J602" s="76"/>
      <c r="K602" s="108"/>
      <c r="L602" s="27"/>
      <c r="M602" s="114"/>
      <c r="N602" s="114"/>
      <c r="O602" s="111"/>
      <c r="P602" s="144"/>
      <c r="Q602" s="144"/>
      <c r="R602" s="144"/>
      <c r="S602" s="76"/>
      <c r="T602" s="76"/>
      <c r="U602" s="130"/>
      <c r="V602" s="130"/>
      <c r="W602" s="36">
        <f t="shared" si="11"/>
        <v>0</v>
      </c>
      <c r="X602" s="65"/>
    </row>
    <row r="603" spans="2:24" ht="47.25">
      <c r="B603" s="23">
        <v>26</v>
      </c>
      <c r="C603" s="48" t="s">
        <v>942</v>
      </c>
      <c r="D603" s="181"/>
      <c r="E603" s="97" t="s">
        <v>27</v>
      </c>
      <c r="F603" s="26">
        <v>1</v>
      </c>
      <c r="G603" s="26"/>
      <c r="H603" s="76"/>
      <c r="I603" s="76"/>
      <c r="J603" s="76"/>
      <c r="K603" s="108"/>
      <c r="L603" s="144"/>
      <c r="M603" s="114"/>
      <c r="N603" s="114"/>
      <c r="O603" s="111"/>
      <c r="P603" s="144"/>
      <c r="Q603" s="144"/>
      <c r="R603" s="144"/>
      <c r="S603" s="76"/>
      <c r="T603" s="76"/>
      <c r="U603" s="130"/>
      <c r="V603" s="130"/>
      <c r="W603" s="36">
        <f t="shared" si="11"/>
        <v>0</v>
      </c>
      <c r="X603" s="65"/>
    </row>
    <row r="604" spans="2:24" ht="47.25">
      <c r="B604" s="23">
        <v>27</v>
      </c>
      <c r="C604" s="48" t="s">
        <v>397</v>
      </c>
      <c r="D604" s="181"/>
      <c r="E604" s="97" t="s">
        <v>27</v>
      </c>
      <c r="F604" s="26">
        <v>1</v>
      </c>
      <c r="G604" s="26"/>
      <c r="H604" s="76"/>
      <c r="I604" s="76"/>
      <c r="J604" s="76"/>
      <c r="K604" s="108"/>
      <c r="L604" s="144"/>
      <c r="M604" s="114"/>
      <c r="N604" s="114"/>
      <c r="O604" s="111"/>
      <c r="P604" s="144"/>
      <c r="Q604" s="144"/>
      <c r="R604" s="144"/>
      <c r="S604" s="76"/>
      <c r="T604" s="76"/>
      <c r="U604" s="130"/>
      <c r="V604" s="130"/>
      <c r="W604" s="36">
        <f t="shared" si="11"/>
        <v>0</v>
      </c>
      <c r="X604" s="65"/>
    </row>
    <row r="605" spans="2:24" ht="47.25">
      <c r="B605" s="23">
        <v>28</v>
      </c>
      <c r="C605" s="42" t="s">
        <v>398</v>
      </c>
      <c r="D605" s="173"/>
      <c r="E605" s="97" t="s">
        <v>27</v>
      </c>
      <c r="F605" s="26">
        <v>1</v>
      </c>
      <c r="G605" s="26"/>
      <c r="H605" s="27"/>
      <c r="I605" s="76"/>
      <c r="J605" s="76"/>
      <c r="K605" s="108"/>
      <c r="L605" s="144"/>
      <c r="M605" s="57"/>
      <c r="N605" s="57"/>
      <c r="O605" s="27"/>
      <c r="P605" s="144"/>
      <c r="Q605" s="144"/>
      <c r="R605" s="76"/>
      <c r="S605" s="76"/>
      <c r="T605" s="76"/>
      <c r="U605" s="57"/>
      <c r="V605" s="57"/>
      <c r="W605" s="36">
        <f>COUNTA(H605:L605,O605:S605)</f>
        <v>0</v>
      </c>
      <c r="X605" s="65"/>
    </row>
    <row r="606" spans="2:24" ht="47.25">
      <c r="B606" s="23">
        <v>29</v>
      </c>
      <c r="C606" s="42" t="s">
        <v>943</v>
      </c>
      <c r="D606" s="173"/>
      <c r="E606" s="97" t="s">
        <v>27</v>
      </c>
      <c r="F606" s="26">
        <v>1</v>
      </c>
      <c r="G606" s="26"/>
      <c r="H606" s="27"/>
      <c r="I606" s="76"/>
      <c r="J606" s="76"/>
      <c r="K606" s="108"/>
      <c r="L606" s="76"/>
      <c r="M606" s="56"/>
      <c r="N606" s="57"/>
      <c r="O606" s="111"/>
      <c r="P606" s="144"/>
      <c r="Q606" s="144"/>
      <c r="R606" s="144"/>
      <c r="S606" s="76"/>
      <c r="T606" s="76"/>
      <c r="U606" s="130"/>
      <c r="V606" s="130"/>
      <c r="W606" s="36">
        <f t="shared" si="11"/>
        <v>0</v>
      </c>
      <c r="X606" s="65"/>
    </row>
    <row r="607" spans="2:24" ht="47.25">
      <c r="B607" s="23">
        <v>30</v>
      </c>
      <c r="C607" s="42" t="s">
        <v>944</v>
      </c>
      <c r="D607" s="173"/>
      <c r="E607" s="97" t="s">
        <v>725</v>
      </c>
      <c r="F607" s="26">
        <v>1</v>
      </c>
      <c r="G607" s="26"/>
      <c r="H607" s="76"/>
      <c r="I607" s="76"/>
      <c r="J607" s="76"/>
      <c r="K607" s="108"/>
      <c r="L607" s="144"/>
      <c r="M607" s="114"/>
      <c r="N607" s="114"/>
      <c r="O607" s="111"/>
      <c r="P607" s="76"/>
      <c r="Q607" s="27"/>
      <c r="R607" s="144"/>
      <c r="S607" s="76"/>
      <c r="T607" s="76"/>
      <c r="U607" s="56"/>
      <c r="V607" s="57"/>
      <c r="W607" s="36">
        <f t="shared" si="11"/>
        <v>0</v>
      </c>
      <c r="X607" s="65"/>
    </row>
    <row r="608" spans="2:24" ht="47.25">
      <c r="B608" s="23">
        <v>31</v>
      </c>
      <c r="C608" s="42" t="s">
        <v>401</v>
      </c>
      <c r="D608" s="173"/>
      <c r="E608" s="97" t="s">
        <v>725</v>
      </c>
      <c r="F608" s="26">
        <v>1</v>
      </c>
      <c r="G608" s="26"/>
      <c r="H608" s="27"/>
      <c r="I608" s="27"/>
      <c r="J608" s="27"/>
      <c r="K608" s="108"/>
      <c r="L608" s="144"/>
      <c r="M608" s="32"/>
      <c r="N608" s="32"/>
      <c r="O608" s="111"/>
      <c r="P608" s="76"/>
      <c r="Q608" s="144"/>
      <c r="R608" s="144"/>
      <c r="S608" s="76"/>
      <c r="T608" s="76"/>
      <c r="U608" s="130"/>
      <c r="V608" s="130"/>
      <c r="W608" s="36">
        <f t="shared" si="11"/>
        <v>0</v>
      </c>
      <c r="X608" s="65"/>
    </row>
    <row r="609" spans="2:24" ht="47.25">
      <c r="B609" s="23">
        <v>32</v>
      </c>
      <c r="C609" s="42" t="s">
        <v>945</v>
      </c>
      <c r="D609" s="173"/>
      <c r="E609" s="97" t="s">
        <v>725</v>
      </c>
      <c r="F609" s="26">
        <v>1</v>
      </c>
      <c r="G609" s="26"/>
      <c r="H609" s="76"/>
      <c r="I609" s="76"/>
      <c r="J609" s="76"/>
      <c r="K609" s="76"/>
      <c r="L609" s="76"/>
      <c r="M609" s="114"/>
      <c r="N609" s="114"/>
      <c r="O609" s="111"/>
      <c r="P609" s="76"/>
      <c r="Q609" s="144"/>
      <c r="R609" s="144"/>
      <c r="S609" s="76"/>
      <c r="T609" s="76"/>
      <c r="U609" s="130"/>
      <c r="V609" s="130"/>
      <c r="W609" s="36">
        <f t="shared" si="11"/>
        <v>0</v>
      </c>
      <c r="X609" s="65"/>
    </row>
    <row r="610" spans="2:24" ht="47.25">
      <c r="B610" s="23">
        <v>33</v>
      </c>
      <c r="C610" s="42" t="s">
        <v>403</v>
      </c>
      <c r="D610" s="173"/>
      <c r="E610" s="97" t="s">
        <v>725</v>
      </c>
      <c r="F610" s="26">
        <v>1</v>
      </c>
      <c r="G610" s="26"/>
      <c r="H610" s="76"/>
      <c r="I610" s="76"/>
      <c r="J610" s="76"/>
      <c r="K610" s="76"/>
      <c r="L610" s="144"/>
      <c r="M610" s="114"/>
      <c r="N610" s="114"/>
      <c r="O610" s="111"/>
      <c r="P610" s="144"/>
      <c r="Q610" s="144"/>
      <c r="R610" s="76"/>
      <c r="S610" s="76"/>
      <c r="T610" s="76"/>
      <c r="U610" s="57"/>
      <c r="V610" s="89"/>
      <c r="W610" s="36">
        <f t="shared" si="11"/>
        <v>0</v>
      </c>
      <c r="X610" s="65"/>
    </row>
    <row r="611" spans="2:24" ht="47.25">
      <c r="B611" s="23">
        <v>34</v>
      </c>
      <c r="C611" s="42" t="s">
        <v>325</v>
      </c>
      <c r="D611" s="173"/>
      <c r="E611" s="97" t="s">
        <v>736</v>
      </c>
      <c r="F611" s="26">
        <v>1</v>
      </c>
      <c r="G611" s="26"/>
      <c r="H611" s="76"/>
      <c r="I611" s="76"/>
      <c r="J611" s="76"/>
      <c r="K611" s="108"/>
      <c r="L611" s="144"/>
      <c r="M611" s="114"/>
      <c r="N611" s="114"/>
      <c r="O611" s="111"/>
      <c r="P611" s="144"/>
      <c r="Q611" s="144"/>
      <c r="R611" s="144"/>
      <c r="S611" s="76"/>
      <c r="T611" s="76"/>
      <c r="U611" s="130"/>
      <c r="V611" s="130"/>
      <c r="W611" s="36">
        <f t="shared" si="11"/>
        <v>0</v>
      </c>
      <c r="X611" s="65"/>
    </row>
    <row r="612" spans="2:24" ht="47.25">
      <c r="B612" s="23">
        <v>35</v>
      </c>
      <c r="C612" s="45" t="s">
        <v>404</v>
      </c>
      <c r="D612" s="176" t="s">
        <v>433</v>
      </c>
      <c r="E612" s="99" t="s">
        <v>27</v>
      </c>
      <c r="F612" s="26">
        <v>1</v>
      </c>
      <c r="G612" s="26"/>
      <c r="H612" s="27"/>
      <c r="I612" s="76"/>
      <c r="J612" s="76"/>
      <c r="K612" s="76"/>
      <c r="L612" s="27"/>
      <c r="M612" s="56"/>
      <c r="N612" s="57"/>
      <c r="O612" s="153"/>
      <c r="P612" s="76"/>
      <c r="Q612" s="144"/>
      <c r="R612" s="144"/>
      <c r="S612" s="31">
        <v>3</v>
      </c>
      <c r="T612" s="76"/>
      <c r="U612" s="32" t="s">
        <v>43</v>
      </c>
      <c r="V612" s="32" t="s">
        <v>24</v>
      </c>
      <c r="W612" s="36">
        <f t="shared" si="11"/>
        <v>1</v>
      </c>
      <c r="X612" s="65"/>
    </row>
    <row r="613" spans="2:24" ht="47.25">
      <c r="B613" s="23">
        <v>36</v>
      </c>
      <c r="C613" s="42" t="s">
        <v>344</v>
      </c>
      <c r="D613" s="173"/>
      <c r="E613" s="97" t="s">
        <v>725</v>
      </c>
      <c r="F613" s="26">
        <v>1</v>
      </c>
      <c r="G613" s="26"/>
      <c r="H613" s="76"/>
      <c r="I613" s="76"/>
      <c r="J613" s="76"/>
      <c r="K613" s="108"/>
      <c r="L613" s="144"/>
      <c r="M613" s="114"/>
      <c r="N613" s="114"/>
      <c r="O613" s="111"/>
      <c r="P613" s="144"/>
      <c r="Q613" s="144"/>
      <c r="R613" s="144"/>
      <c r="S613" s="76"/>
      <c r="T613" s="76"/>
      <c r="U613" s="130"/>
      <c r="V613" s="130"/>
      <c r="W613" s="36">
        <f t="shared" si="11"/>
        <v>0</v>
      </c>
      <c r="X613" s="65"/>
    </row>
    <row r="614" spans="2:24" ht="47.25">
      <c r="B614" s="23">
        <v>37</v>
      </c>
      <c r="C614" s="42"/>
      <c r="D614" s="173"/>
      <c r="E614" s="97"/>
      <c r="F614" s="26"/>
      <c r="G614" s="26"/>
      <c r="H614" s="76"/>
      <c r="I614" s="76"/>
      <c r="J614" s="76"/>
      <c r="K614" s="76"/>
      <c r="L614" s="27"/>
      <c r="M614" s="32"/>
      <c r="N614" s="32"/>
      <c r="O614" s="111"/>
      <c r="P614" s="144"/>
      <c r="Q614" s="144"/>
      <c r="R614" s="144"/>
      <c r="S614" s="76"/>
      <c r="T614" s="76"/>
      <c r="U614" s="130"/>
      <c r="V614" s="130"/>
      <c r="W614" s="36">
        <f t="shared" si="11"/>
        <v>0</v>
      </c>
      <c r="X614" s="65"/>
    </row>
    <row r="615" spans="2:24" ht="47.25">
      <c r="B615" s="23">
        <v>38</v>
      </c>
      <c r="C615" s="42"/>
      <c r="D615" s="42"/>
      <c r="E615" s="26"/>
      <c r="F615" s="26"/>
      <c r="G615" s="26"/>
      <c r="H615" s="76"/>
      <c r="I615" s="76"/>
      <c r="J615" s="76"/>
      <c r="K615" s="108"/>
      <c r="L615" s="144"/>
      <c r="M615" s="114"/>
      <c r="N615" s="114"/>
      <c r="O615" s="111"/>
      <c r="P615" s="144"/>
      <c r="Q615" s="144"/>
      <c r="R615" s="144"/>
      <c r="S615" s="76"/>
      <c r="T615" s="76"/>
      <c r="U615" s="130"/>
      <c r="V615" s="130"/>
      <c r="W615" s="36">
        <f t="shared" si="11"/>
        <v>0</v>
      </c>
      <c r="X615" s="65"/>
    </row>
    <row r="616" spans="2:24" ht="47.25">
      <c r="B616" s="23">
        <v>39</v>
      </c>
      <c r="C616" s="58"/>
      <c r="D616" s="58"/>
      <c r="E616" s="26"/>
      <c r="F616" s="26"/>
      <c r="G616" s="26"/>
      <c r="H616" s="76"/>
      <c r="I616" s="76"/>
      <c r="J616" s="76"/>
      <c r="K616" s="108"/>
      <c r="L616" s="144"/>
      <c r="M616" s="114"/>
      <c r="N616" s="114"/>
      <c r="O616" s="111"/>
      <c r="P616" s="144"/>
      <c r="Q616" s="144"/>
      <c r="R616" s="144"/>
      <c r="S616" s="76"/>
      <c r="T616" s="76"/>
      <c r="U616" s="130"/>
      <c r="V616" s="130"/>
      <c r="W616" s="36">
        <f t="shared" si="11"/>
        <v>0</v>
      </c>
      <c r="X616" s="65"/>
    </row>
    <row r="617" spans="2:24" ht="47.25">
      <c r="B617" s="23">
        <v>40</v>
      </c>
      <c r="C617" s="58"/>
      <c r="D617" s="58"/>
      <c r="E617" s="26"/>
      <c r="F617" s="26"/>
      <c r="G617" s="26"/>
      <c r="H617" s="76"/>
      <c r="I617" s="76"/>
      <c r="J617" s="76"/>
      <c r="K617" s="108"/>
      <c r="L617" s="144"/>
      <c r="M617" s="114"/>
      <c r="N617" s="114"/>
      <c r="O617" s="111"/>
      <c r="P617" s="144"/>
      <c r="Q617" s="144"/>
      <c r="R617" s="144"/>
      <c r="S617" s="76"/>
      <c r="T617" s="76"/>
      <c r="U617" s="130"/>
      <c r="V617" s="130"/>
      <c r="W617" s="36">
        <f t="shared" si="11"/>
        <v>0</v>
      </c>
      <c r="X617" s="65"/>
    </row>
    <row r="618" spans="2:24" ht="47.25">
      <c r="B618" s="23">
        <v>41</v>
      </c>
      <c r="C618" s="93"/>
      <c r="D618" s="93"/>
      <c r="E618" s="26"/>
      <c r="F618" s="26"/>
      <c r="G618" s="26"/>
      <c r="H618" s="76"/>
      <c r="I618" s="76"/>
      <c r="J618" s="76"/>
      <c r="K618" s="108"/>
      <c r="L618" s="144"/>
      <c r="M618" s="114"/>
      <c r="N618" s="114"/>
      <c r="O618" s="111"/>
      <c r="P618" s="144"/>
      <c r="Q618" s="144"/>
      <c r="R618" s="144"/>
      <c r="S618" s="76"/>
      <c r="T618" s="76"/>
      <c r="U618" s="57"/>
      <c r="V618" s="57"/>
      <c r="W618" s="36">
        <f t="shared" si="11"/>
        <v>0</v>
      </c>
      <c r="X618" s="65"/>
    </row>
    <row r="619" spans="2:24" ht="47.25">
      <c r="B619" s="23">
        <v>42</v>
      </c>
      <c r="C619" s="93"/>
      <c r="D619" s="93"/>
      <c r="E619" s="26"/>
      <c r="F619" s="26"/>
      <c r="G619" s="26"/>
      <c r="H619" s="125"/>
      <c r="I619" s="125"/>
      <c r="J619" s="125"/>
      <c r="K619" s="115"/>
      <c r="L619" s="117"/>
      <c r="M619" s="118"/>
      <c r="N619" s="118"/>
      <c r="O619" s="116"/>
      <c r="P619" s="117"/>
      <c r="Q619" s="117"/>
      <c r="R619" s="117"/>
      <c r="S619" s="125"/>
      <c r="T619" s="125"/>
      <c r="U619" s="154"/>
      <c r="V619" s="154"/>
      <c r="W619" s="36">
        <f t="shared" si="11"/>
        <v>0</v>
      </c>
      <c r="X619" s="65"/>
    </row>
    <row r="620" spans="2:24" ht="47.25">
      <c r="B620" s="59" t="s">
        <v>748</v>
      </c>
      <c r="C620" s="93"/>
      <c r="D620" s="93"/>
      <c r="E620" s="26"/>
      <c r="F620" s="26"/>
      <c r="G620" s="26"/>
      <c r="H620" s="36">
        <f>COUNT(H578:H619)</f>
        <v>2</v>
      </c>
      <c r="I620" s="36">
        <f>COUNT(I578:I619)</f>
        <v>0</v>
      </c>
      <c r="J620" s="36">
        <f>COUNT(J578:J619)</f>
        <v>0</v>
      </c>
      <c r="K620" s="36">
        <f>COUNT(K578:K619)</f>
        <v>1</v>
      </c>
      <c r="L620" s="36">
        <f>COUNT(L578:L619)</f>
        <v>0</v>
      </c>
      <c r="M620" s="95"/>
      <c r="N620" s="95"/>
      <c r="O620" s="86">
        <f>COUNT(O578:O619)</f>
        <v>2</v>
      </c>
      <c r="P620" s="86">
        <f>COUNT(P578:P619)</f>
        <v>3</v>
      </c>
      <c r="Q620" s="86">
        <f>COUNT(Q578:Q619)</f>
        <v>2</v>
      </c>
      <c r="R620" s="86">
        <f>COUNT(R578:R619)</f>
        <v>1</v>
      </c>
      <c r="S620" s="86">
        <f>COUNT(S578:S619)</f>
        <v>4</v>
      </c>
      <c r="T620" s="86"/>
      <c r="U620" s="95"/>
      <c r="V620" s="95"/>
      <c r="W620" s="36">
        <f xml:space="preserve"> SUM(H620+I620+J620+K620+L620+O620+P620+Q620+R620+S620)</f>
        <v>15</v>
      </c>
      <c r="X620" s="65"/>
    </row>
  </sheetData>
  <mergeCells count="264">
    <mergeCell ref="B570:E575"/>
    <mergeCell ref="S570:V570"/>
    <mergeCell ref="K571:R571"/>
    <mergeCell ref="K572:Q572"/>
    <mergeCell ref="R572:W572"/>
    <mergeCell ref="V573:W574"/>
    <mergeCell ref="J574:K574"/>
    <mergeCell ref="V575:W575"/>
    <mergeCell ref="T576:T577"/>
    <mergeCell ref="U576:U577"/>
    <mergeCell ref="B576:B577"/>
    <mergeCell ref="C576:C577"/>
    <mergeCell ref="E576:E577"/>
    <mergeCell ref="H576:L576"/>
    <mergeCell ref="R573:S574"/>
    <mergeCell ref="T573:U574"/>
    <mergeCell ref="H574:I574"/>
    <mergeCell ref="R575:S575"/>
    <mergeCell ref="T575:U575"/>
    <mergeCell ref="V524:V525"/>
    <mergeCell ref="W524:W525"/>
    <mergeCell ref="T524:T525"/>
    <mergeCell ref="U524:U525"/>
    <mergeCell ref="M576:M577"/>
    <mergeCell ref="N576:N577"/>
    <mergeCell ref="O576:S576"/>
    <mergeCell ref="V576:V577"/>
    <mergeCell ref="W576:W577"/>
    <mergeCell ref="V472:V473"/>
    <mergeCell ref="W472:W473"/>
    <mergeCell ref="B518:E523"/>
    <mergeCell ref="K519:R519"/>
    <mergeCell ref="S519:W519"/>
    <mergeCell ref="K520:Q520"/>
    <mergeCell ref="R520:W520"/>
    <mergeCell ref="V521:W522"/>
    <mergeCell ref="J522:K522"/>
    <mergeCell ref="V523:W523"/>
    <mergeCell ref="B466:E471"/>
    <mergeCell ref="K467:S467"/>
    <mergeCell ref="L468:Q468"/>
    <mergeCell ref="R468:W468"/>
    <mergeCell ref="P469:Q469"/>
    <mergeCell ref="V469:W470"/>
    <mergeCell ref="J470:K470"/>
    <mergeCell ref="V471:W471"/>
    <mergeCell ref="V419:W419"/>
    <mergeCell ref="E420:E421"/>
    <mergeCell ref="H420:L420"/>
    <mergeCell ref="M420:M421"/>
    <mergeCell ref="N420:N421"/>
    <mergeCell ref="O420:S420"/>
    <mergeCell ref="V420:V421"/>
    <mergeCell ref="W420:W421"/>
    <mergeCell ref="R469:S470"/>
    <mergeCell ref="T469:U470"/>
    <mergeCell ref="H470:I470"/>
    <mergeCell ref="R471:S471"/>
    <mergeCell ref="T471:U471"/>
    <mergeCell ref="T420:T421"/>
    <mergeCell ref="U420:U421"/>
    <mergeCell ref="B420:B421"/>
    <mergeCell ref="M368:M369"/>
    <mergeCell ref="N368:N369"/>
    <mergeCell ref="O368:S368"/>
    <mergeCell ref="V368:V369"/>
    <mergeCell ref="W368:W369"/>
    <mergeCell ref="B414:E419"/>
    <mergeCell ref="K416:Q416"/>
    <mergeCell ref="R416:W416"/>
    <mergeCell ref="P417:Q417"/>
    <mergeCell ref="V417:W418"/>
    <mergeCell ref="B368:B369"/>
    <mergeCell ref="B362:E367"/>
    <mergeCell ref="K364:Q364"/>
    <mergeCell ref="R364:W364"/>
    <mergeCell ref="P365:Q365"/>
    <mergeCell ref="V365:W366"/>
    <mergeCell ref="J366:K366"/>
    <mergeCell ref="V367:W367"/>
    <mergeCell ref="V315:W315"/>
    <mergeCell ref="E316:E317"/>
    <mergeCell ref="H316:L316"/>
    <mergeCell ref="M316:M317"/>
    <mergeCell ref="N316:N317"/>
    <mergeCell ref="O316:S316"/>
    <mergeCell ref="V316:V317"/>
    <mergeCell ref="W316:W317"/>
    <mergeCell ref="R365:S366"/>
    <mergeCell ref="T365:U366"/>
    <mergeCell ref="H366:I366"/>
    <mergeCell ref="R367:S367"/>
    <mergeCell ref="T367:U367"/>
    <mergeCell ref="T316:T317"/>
    <mergeCell ref="U316:U317"/>
    <mergeCell ref="B316:B317"/>
    <mergeCell ref="C316:C317"/>
    <mergeCell ref="M264:M265"/>
    <mergeCell ref="N264:N265"/>
    <mergeCell ref="O264:S264"/>
    <mergeCell ref="V264:V265"/>
    <mergeCell ref="W264:W265"/>
    <mergeCell ref="B310:E315"/>
    <mergeCell ref="L312:Q312"/>
    <mergeCell ref="R312:W312"/>
    <mergeCell ref="O313:Q313"/>
    <mergeCell ref="V313:W314"/>
    <mergeCell ref="R313:S314"/>
    <mergeCell ref="T313:U314"/>
    <mergeCell ref="H314:I314"/>
    <mergeCell ref="R315:S315"/>
    <mergeCell ref="T315:U315"/>
    <mergeCell ref="J314:K314"/>
    <mergeCell ref="T264:T265"/>
    <mergeCell ref="U264:U265"/>
    <mergeCell ref="B264:B265"/>
    <mergeCell ref="C264:C265"/>
    <mergeCell ref="E264:E265"/>
    <mergeCell ref="H264:L264"/>
    <mergeCell ref="W212:W213"/>
    <mergeCell ref="B258:E263"/>
    <mergeCell ref="K260:Q260"/>
    <mergeCell ref="R260:W260"/>
    <mergeCell ref="V261:W262"/>
    <mergeCell ref="J262:K262"/>
    <mergeCell ref="V263:W263"/>
    <mergeCell ref="E212:E213"/>
    <mergeCell ref="H212:L212"/>
    <mergeCell ref="M212:M213"/>
    <mergeCell ref="N212:N213"/>
    <mergeCell ref="O212:S212"/>
    <mergeCell ref="V212:V213"/>
    <mergeCell ref="T261:U262"/>
    <mergeCell ref="H262:I262"/>
    <mergeCell ref="R263:S263"/>
    <mergeCell ref="T263:U263"/>
    <mergeCell ref="T212:T213"/>
    <mergeCell ref="U212:U213"/>
    <mergeCell ref="R261:S262"/>
    <mergeCell ref="B212:B213"/>
    <mergeCell ref="C212:C213"/>
    <mergeCell ref="W160:W161"/>
    <mergeCell ref="B206:E211"/>
    <mergeCell ref="K207:S207"/>
    <mergeCell ref="K208:Q208"/>
    <mergeCell ref="R208:W208"/>
    <mergeCell ref="J210:K210"/>
    <mergeCell ref="V211:W211"/>
    <mergeCell ref="E160:E161"/>
    <mergeCell ref="H160:L160"/>
    <mergeCell ref="M160:M161"/>
    <mergeCell ref="N160:N161"/>
    <mergeCell ref="O160:S160"/>
    <mergeCell ref="V160:V161"/>
    <mergeCell ref="H210:I210"/>
    <mergeCell ref="R211:S211"/>
    <mergeCell ref="T211:U211"/>
    <mergeCell ref="T160:T161"/>
    <mergeCell ref="U160:U161"/>
    <mergeCell ref="B160:B161"/>
    <mergeCell ref="C160:C161"/>
    <mergeCell ref="B57:B58"/>
    <mergeCell ref="C57:C58"/>
    <mergeCell ref="W108:W109"/>
    <mergeCell ref="B154:E159"/>
    <mergeCell ref="K155:R155"/>
    <mergeCell ref="L156:Q156"/>
    <mergeCell ref="R156:W156"/>
    <mergeCell ref="J158:K158"/>
    <mergeCell ref="V159:W159"/>
    <mergeCell ref="E108:E109"/>
    <mergeCell ref="H108:L108"/>
    <mergeCell ref="M108:M109"/>
    <mergeCell ref="N108:N109"/>
    <mergeCell ref="O108:S108"/>
    <mergeCell ref="V108:V109"/>
    <mergeCell ref="H158:I158"/>
    <mergeCell ref="R159:S159"/>
    <mergeCell ref="T159:U159"/>
    <mergeCell ref="T108:T109"/>
    <mergeCell ref="U108:U109"/>
    <mergeCell ref="B108:B109"/>
    <mergeCell ref="C108:C109"/>
    <mergeCell ref="K104:Q104"/>
    <mergeCell ref="R104:W104"/>
    <mergeCell ref="J106:K106"/>
    <mergeCell ref="V107:W107"/>
    <mergeCell ref="E57:E58"/>
    <mergeCell ref="H57:L57"/>
    <mergeCell ref="M57:M58"/>
    <mergeCell ref="N57:N58"/>
    <mergeCell ref="O57:S57"/>
    <mergeCell ref="V57:V58"/>
    <mergeCell ref="H106:I106"/>
    <mergeCell ref="R107:S107"/>
    <mergeCell ref="T107:U107"/>
    <mergeCell ref="T57:T58"/>
    <mergeCell ref="U57:U58"/>
    <mergeCell ref="M4:N4"/>
    <mergeCell ref="V5:W5"/>
    <mergeCell ref="E6:E7"/>
    <mergeCell ref="H6:L6"/>
    <mergeCell ref="M6:M7"/>
    <mergeCell ref="N6:N7"/>
    <mergeCell ref="O6:S6"/>
    <mergeCell ref="V6:V7"/>
    <mergeCell ref="W6:W7"/>
    <mergeCell ref="B1:E5"/>
    <mergeCell ref="K1:R1"/>
    <mergeCell ref="L2:Q2"/>
    <mergeCell ref="R2:W2"/>
    <mergeCell ref="J4:K4"/>
    <mergeCell ref="T6:T7"/>
    <mergeCell ref="U6:U7"/>
    <mergeCell ref="B6:B7"/>
    <mergeCell ref="C6:C7"/>
    <mergeCell ref="H4:I4"/>
    <mergeCell ref="R5:S5"/>
    <mergeCell ref="T5:U5"/>
    <mergeCell ref="B524:B525"/>
    <mergeCell ref="C524:C525"/>
    <mergeCell ref="R521:S522"/>
    <mergeCell ref="T521:U522"/>
    <mergeCell ref="H522:I522"/>
    <mergeCell ref="R523:S523"/>
    <mergeCell ref="T523:U523"/>
    <mergeCell ref="T472:T473"/>
    <mergeCell ref="U472:U473"/>
    <mergeCell ref="B472:B473"/>
    <mergeCell ref="C472:C473"/>
    <mergeCell ref="E472:E473"/>
    <mergeCell ref="H472:L472"/>
    <mergeCell ref="M472:M473"/>
    <mergeCell ref="N472:N473"/>
    <mergeCell ref="O472:S472"/>
    <mergeCell ref="E524:E525"/>
    <mergeCell ref="H524:L524"/>
    <mergeCell ref="M524:M525"/>
    <mergeCell ref="N524:N525"/>
    <mergeCell ref="O524:S524"/>
    <mergeCell ref="B51:E56"/>
    <mergeCell ref="K52:R52"/>
    <mergeCell ref="K53:Q53"/>
    <mergeCell ref="R53:W53"/>
    <mergeCell ref="O54:Q54"/>
    <mergeCell ref="J55:K55"/>
    <mergeCell ref="C420:C421"/>
    <mergeCell ref="R417:S418"/>
    <mergeCell ref="T417:U418"/>
    <mergeCell ref="H418:I418"/>
    <mergeCell ref="R419:S419"/>
    <mergeCell ref="T419:U419"/>
    <mergeCell ref="J418:K418"/>
    <mergeCell ref="T368:T369"/>
    <mergeCell ref="U368:U369"/>
    <mergeCell ref="C368:C369"/>
    <mergeCell ref="E368:E369"/>
    <mergeCell ref="H368:L368"/>
    <mergeCell ref="V56:W56"/>
    <mergeCell ref="H55:I55"/>
    <mergeCell ref="T56:U56"/>
    <mergeCell ref="W57:W58"/>
    <mergeCell ref="B102:E107"/>
    <mergeCell ref="K103:R103"/>
  </mergeCells>
  <phoneticPr fontId="58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C620"/>
  <sheetViews>
    <sheetView topLeftCell="B593" zoomScale="25" zoomScaleNormal="25" workbookViewId="0">
      <selection activeCell="H295" sqref="H295"/>
    </sheetView>
  </sheetViews>
  <sheetFormatPr baseColWidth="10" defaultRowHeight="15"/>
  <cols>
    <col min="1" max="1" width="0.140625" hidden="1" customWidth="1"/>
    <col min="2" max="2" width="16.5703125" customWidth="1"/>
    <col min="3" max="3" width="48" style="155" customWidth="1"/>
    <col min="4" max="4" width="25.140625" style="155" customWidth="1"/>
    <col min="5" max="5" width="23.7109375" style="156" customWidth="1"/>
    <col min="6" max="6" width="23.7109375" style="156" hidden="1" customWidth="1"/>
    <col min="7" max="11" width="25.7109375" customWidth="1"/>
    <col min="12" max="12" width="42.28515625" customWidth="1"/>
    <col min="13" max="13" width="28.7109375" customWidth="1"/>
    <col min="14" max="18" width="25.7109375" customWidth="1"/>
    <col min="19" max="19" width="29.5703125" customWidth="1"/>
    <col min="20" max="20" width="40" customWidth="1"/>
    <col min="21" max="21" width="32.42578125" customWidth="1"/>
    <col min="22" max="22" width="28.42578125" customWidth="1"/>
    <col min="23" max="23" width="41.42578125" customWidth="1"/>
    <col min="24" max="24" width="25.5703125" customWidth="1"/>
    <col min="26" max="26" width="18.42578125" bestFit="1" customWidth="1"/>
  </cols>
  <sheetData>
    <row r="1" spans="2:26" ht="70.5">
      <c r="B1" s="230" t="s">
        <v>422</v>
      </c>
      <c r="C1" s="230"/>
      <c r="D1" s="230"/>
      <c r="E1" s="230"/>
      <c r="F1" s="1"/>
      <c r="J1" s="265" t="s">
        <v>1</v>
      </c>
      <c r="K1" s="265"/>
      <c r="L1" s="265"/>
      <c r="M1" s="265"/>
      <c r="N1" s="265"/>
      <c r="O1" s="265"/>
      <c r="P1" s="265"/>
      <c r="Q1" s="265"/>
    </row>
    <row r="2" spans="2:26" ht="70.5">
      <c r="B2" s="230"/>
      <c r="C2" s="230"/>
      <c r="D2" s="230"/>
      <c r="E2" s="230"/>
      <c r="F2" s="1"/>
      <c r="K2" s="266" t="s">
        <v>2</v>
      </c>
      <c r="L2" s="266"/>
      <c r="M2" s="266"/>
      <c r="N2" s="266"/>
      <c r="O2" s="266"/>
      <c r="P2" s="266"/>
      <c r="Q2" s="233" t="s">
        <v>3</v>
      </c>
      <c r="R2" s="234"/>
      <c r="S2" s="234"/>
      <c r="T2" s="234"/>
      <c r="U2" s="234"/>
      <c r="V2" s="235"/>
    </row>
    <row r="3" spans="2:26" ht="70.5">
      <c r="B3" s="230"/>
      <c r="C3" s="230"/>
      <c r="D3" s="230"/>
      <c r="E3" s="230"/>
      <c r="F3" s="1"/>
      <c r="G3" s="2"/>
      <c r="H3" s="2"/>
      <c r="I3" s="2"/>
      <c r="J3" s="2"/>
      <c r="K3" s="2"/>
      <c r="L3" s="2"/>
      <c r="M3" s="2"/>
      <c r="N3" s="2"/>
      <c r="O3" s="3"/>
      <c r="P3" s="4"/>
      <c r="Q3" s="5"/>
      <c r="R3" s="6"/>
      <c r="S3" s="7"/>
      <c r="T3" s="8"/>
      <c r="U3" s="9"/>
      <c r="V3" s="10"/>
      <c r="W3" s="11"/>
    </row>
    <row r="4" spans="2:26" ht="70.5">
      <c r="B4" s="230"/>
      <c r="C4" s="230"/>
      <c r="D4" s="230"/>
      <c r="E4" s="230"/>
      <c r="F4" s="1"/>
      <c r="G4" s="262" t="s">
        <v>423</v>
      </c>
      <c r="H4" s="262"/>
      <c r="I4" s="262" t="s">
        <v>424</v>
      </c>
      <c r="J4" s="262"/>
      <c r="K4" s="12"/>
      <c r="L4" s="262" t="s">
        <v>425</v>
      </c>
      <c r="M4" s="262"/>
      <c r="N4" s="13"/>
      <c r="O4" s="3"/>
      <c r="P4" s="4"/>
      <c r="Q4" s="14"/>
      <c r="R4" s="4"/>
      <c r="S4" s="15"/>
      <c r="T4" s="16"/>
      <c r="U4" s="15"/>
      <c r="V4" s="17"/>
      <c r="W4" s="2"/>
    </row>
    <row r="5" spans="2:26" ht="70.5">
      <c r="B5" s="230"/>
      <c r="C5" s="230"/>
      <c r="D5" s="230"/>
      <c r="E5" s="230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57" t="s">
        <v>7</v>
      </c>
      <c r="R5" s="257"/>
      <c r="S5" s="245" t="s">
        <v>8</v>
      </c>
      <c r="T5" s="245"/>
      <c r="U5" s="257" t="s">
        <v>9</v>
      </c>
      <c r="V5" s="257"/>
      <c r="W5" s="2"/>
    </row>
    <row r="6" spans="2:26" ht="60.75">
      <c r="B6" s="255" t="s">
        <v>10</v>
      </c>
      <c r="C6" s="238" t="s">
        <v>11</v>
      </c>
      <c r="D6" s="164"/>
      <c r="E6" s="263" t="s">
        <v>12</v>
      </c>
      <c r="F6" s="18"/>
      <c r="G6" s="249" t="s">
        <v>426</v>
      </c>
      <c r="H6" s="250"/>
      <c r="I6" s="250"/>
      <c r="J6" s="250"/>
      <c r="K6" s="251"/>
      <c r="L6" s="246" t="s">
        <v>427</v>
      </c>
      <c r="M6" s="253" t="s">
        <v>14</v>
      </c>
      <c r="N6" s="249" t="s">
        <v>428</v>
      </c>
      <c r="O6" s="250"/>
      <c r="P6" s="250"/>
      <c r="Q6" s="250"/>
      <c r="R6" s="250"/>
      <c r="S6" s="251"/>
      <c r="T6" s="267" t="s">
        <v>429</v>
      </c>
      <c r="U6" s="264" t="s">
        <v>14</v>
      </c>
      <c r="V6" s="264" t="s">
        <v>430</v>
      </c>
      <c r="W6" s="19"/>
    </row>
    <row r="7" spans="2:26" ht="86.25" customHeight="1">
      <c r="B7" s="256"/>
      <c r="C7" s="238"/>
      <c r="D7" s="164"/>
      <c r="E7" s="263"/>
      <c r="F7" s="20"/>
      <c r="G7" s="21" t="s">
        <v>1711</v>
      </c>
      <c r="H7" s="21" t="s">
        <v>1712</v>
      </c>
      <c r="I7" s="21" t="s">
        <v>1713</v>
      </c>
      <c r="J7" s="21" t="s">
        <v>1714</v>
      </c>
      <c r="K7" s="21" t="s">
        <v>1715</v>
      </c>
      <c r="L7" s="247"/>
      <c r="M7" s="254"/>
      <c r="N7" s="21" t="s">
        <v>1716</v>
      </c>
      <c r="O7" s="21" t="s">
        <v>1717</v>
      </c>
      <c r="P7" s="21" t="s">
        <v>1718</v>
      </c>
      <c r="Q7" s="21" t="s">
        <v>1719</v>
      </c>
      <c r="R7" s="21" t="s">
        <v>1720</v>
      </c>
      <c r="S7" s="215" t="s">
        <v>1721</v>
      </c>
      <c r="T7" s="247"/>
      <c r="U7" s="254"/>
      <c r="V7" s="254"/>
      <c r="W7" s="22"/>
    </row>
    <row r="8" spans="2:26" ht="46.5">
      <c r="B8" s="23">
        <v>1</v>
      </c>
      <c r="C8" s="53" t="s">
        <v>21</v>
      </c>
      <c r="D8" s="52"/>
      <c r="E8" s="46" t="s">
        <v>22</v>
      </c>
      <c r="F8" s="26">
        <v>1</v>
      </c>
      <c r="G8" s="27"/>
      <c r="H8" s="27"/>
      <c r="I8" s="27"/>
      <c r="J8" s="28"/>
      <c r="K8" s="29"/>
      <c r="L8" s="30"/>
      <c r="M8" s="30"/>
      <c r="N8" s="27"/>
      <c r="O8" s="27"/>
      <c r="P8" s="29"/>
      <c r="Q8" s="29"/>
      <c r="R8" s="29"/>
      <c r="S8" s="29"/>
      <c r="T8" s="165" t="s">
        <v>432</v>
      </c>
      <c r="U8" s="166" t="s">
        <v>24</v>
      </c>
      <c r="V8" s="33">
        <f>COUNTA(G8:K8,N8:R8)</f>
        <v>0</v>
      </c>
      <c r="W8" s="34"/>
      <c r="X8" s="35" t="s">
        <v>25</v>
      </c>
      <c r="Z8" s="36">
        <f>COUNTIF(D8:D50,"1C")</f>
        <v>0</v>
      </c>
    </row>
    <row r="9" spans="2:26" ht="46.5">
      <c r="B9" s="23">
        <v>2</v>
      </c>
      <c r="C9" s="167" t="s">
        <v>26</v>
      </c>
      <c r="D9" s="167"/>
      <c r="E9" s="46" t="s">
        <v>27</v>
      </c>
      <c r="F9" s="26">
        <v>1</v>
      </c>
      <c r="G9" s="27"/>
      <c r="H9" s="27"/>
      <c r="I9" s="38"/>
      <c r="J9" s="28"/>
      <c r="K9" s="27"/>
      <c r="L9" s="30"/>
      <c r="M9" s="30"/>
      <c r="N9" s="27"/>
      <c r="O9" s="29"/>
      <c r="P9" s="29"/>
      <c r="Q9" s="29"/>
      <c r="R9" s="29"/>
      <c r="S9" s="39"/>
      <c r="T9" s="165" t="s">
        <v>432</v>
      </c>
      <c r="U9" s="166" t="s">
        <v>24</v>
      </c>
      <c r="V9" s="33">
        <f t="shared" ref="V9:V49" si="0">COUNTA(G9:K9,N9:R9)</f>
        <v>0</v>
      </c>
      <c r="W9" s="40"/>
      <c r="X9" s="41" t="s">
        <v>28</v>
      </c>
      <c r="Z9" s="36">
        <f>COUNTIF(D8:D50,"1B")</f>
        <v>4</v>
      </c>
    </row>
    <row r="10" spans="2:26" ht="46.5">
      <c r="B10" s="23">
        <v>3</v>
      </c>
      <c r="C10" s="45" t="s">
        <v>29</v>
      </c>
      <c r="D10" s="45"/>
      <c r="E10" s="46" t="s">
        <v>22</v>
      </c>
      <c r="F10" s="26">
        <v>1</v>
      </c>
      <c r="G10" s="43"/>
      <c r="H10" s="27"/>
      <c r="I10" s="43"/>
      <c r="J10" s="28"/>
      <c r="K10" s="29"/>
      <c r="L10" s="30"/>
      <c r="M10" s="30"/>
      <c r="N10" s="29"/>
      <c r="O10" s="29"/>
      <c r="P10" s="29"/>
      <c r="Q10" s="29"/>
      <c r="R10" s="29"/>
      <c r="S10" s="39"/>
      <c r="T10" s="39"/>
      <c r="U10" s="39"/>
      <c r="V10" s="33">
        <f t="shared" si="0"/>
        <v>0</v>
      </c>
      <c r="W10" s="44"/>
      <c r="X10" s="41" t="s">
        <v>30</v>
      </c>
      <c r="Z10" s="36">
        <f>COUNTIF(D8:D50,"1A")</f>
        <v>0</v>
      </c>
    </row>
    <row r="11" spans="2:26" ht="47.25">
      <c r="B11" s="23">
        <v>4</v>
      </c>
      <c r="C11" s="45" t="s">
        <v>31</v>
      </c>
      <c r="D11" s="45" t="s">
        <v>431</v>
      </c>
      <c r="E11" s="46" t="s">
        <v>22</v>
      </c>
      <c r="F11" s="26">
        <v>1</v>
      </c>
      <c r="G11" s="27"/>
      <c r="H11" s="31">
        <v>3</v>
      </c>
      <c r="I11" s="27"/>
      <c r="J11" s="27"/>
      <c r="K11" s="29"/>
      <c r="L11" s="168"/>
      <c r="M11" s="168"/>
      <c r="N11" s="31">
        <v>3</v>
      </c>
      <c r="O11" s="29"/>
      <c r="P11" s="27"/>
      <c r="Q11" s="29"/>
      <c r="R11" s="29"/>
      <c r="S11" s="31">
        <v>3</v>
      </c>
      <c r="T11" s="165" t="s">
        <v>1660</v>
      </c>
      <c r="U11" s="166" t="s">
        <v>24</v>
      </c>
      <c r="V11" s="33">
        <f t="shared" si="0"/>
        <v>2</v>
      </c>
      <c r="W11" s="44"/>
    </row>
    <row r="12" spans="2:26" ht="47.25">
      <c r="B12" s="23">
        <v>5</v>
      </c>
      <c r="C12" s="45" t="s">
        <v>32</v>
      </c>
      <c r="D12" s="45"/>
      <c r="E12" s="46" t="s">
        <v>22</v>
      </c>
      <c r="F12" s="26">
        <v>1</v>
      </c>
      <c r="G12" s="27"/>
      <c r="H12" s="27"/>
      <c r="I12" s="43"/>
      <c r="J12" s="27"/>
      <c r="K12" s="27"/>
      <c r="L12" s="168"/>
      <c r="M12" s="168"/>
      <c r="N12" s="29"/>
      <c r="O12" s="29"/>
      <c r="P12" s="27"/>
      <c r="Q12" s="29"/>
      <c r="R12" s="29"/>
      <c r="S12" s="39"/>
      <c r="T12" s="30"/>
      <c r="U12" s="30"/>
      <c r="V12" s="33">
        <f t="shared" si="0"/>
        <v>0</v>
      </c>
      <c r="W12" s="44"/>
    </row>
    <row r="13" spans="2:26" ht="47.25">
      <c r="B13" s="23">
        <v>6</v>
      </c>
      <c r="C13" s="45" t="s">
        <v>435</v>
      </c>
      <c r="D13" s="45" t="s">
        <v>431</v>
      </c>
      <c r="E13" s="46" t="s">
        <v>22</v>
      </c>
      <c r="F13" s="26">
        <v>1</v>
      </c>
      <c r="G13" s="27"/>
      <c r="H13" s="27"/>
      <c r="I13" s="31">
        <v>3</v>
      </c>
      <c r="J13" s="28"/>
      <c r="K13" s="27"/>
      <c r="L13" s="168"/>
      <c r="M13" s="168"/>
      <c r="N13" s="31">
        <v>3</v>
      </c>
      <c r="O13" s="27"/>
      <c r="P13" s="27"/>
      <c r="Q13" s="27"/>
      <c r="R13" s="29"/>
      <c r="S13" s="39"/>
      <c r="T13" s="165" t="s">
        <v>432</v>
      </c>
      <c r="U13" s="166" t="s">
        <v>24</v>
      </c>
      <c r="V13" s="33">
        <f t="shared" si="0"/>
        <v>2</v>
      </c>
      <c r="W13" s="40"/>
    </row>
    <row r="14" spans="2:26" ht="47.25">
      <c r="B14" s="23">
        <v>7</v>
      </c>
      <c r="C14" s="45" t="s">
        <v>436</v>
      </c>
      <c r="D14" s="45"/>
      <c r="E14" s="46" t="s">
        <v>27</v>
      </c>
      <c r="F14" s="26">
        <v>1</v>
      </c>
      <c r="G14" s="43"/>
      <c r="H14" s="43"/>
      <c r="I14" s="27"/>
      <c r="J14" s="28"/>
      <c r="K14" s="27"/>
      <c r="L14" s="168"/>
      <c r="M14" s="168"/>
      <c r="N14" s="29"/>
      <c r="O14" s="29"/>
      <c r="P14" s="29"/>
      <c r="Q14" s="29"/>
      <c r="R14" s="29"/>
      <c r="S14" s="39"/>
      <c r="T14" s="39"/>
      <c r="U14" s="39"/>
      <c r="V14" s="33">
        <f t="shared" si="0"/>
        <v>0</v>
      </c>
    </row>
    <row r="15" spans="2:26" ht="46.5">
      <c r="B15" s="23">
        <v>8</v>
      </c>
      <c r="C15" s="45" t="s">
        <v>438</v>
      </c>
      <c r="D15" s="45"/>
      <c r="E15" s="46" t="s">
        <v>27</v>
      </c>
      <c r="F15" s="26">
        <v>1</v>
      </c>
      <c r="G15" s="43"/>
      <c r="H15" s="43"/>
      <c r="I15" s="43"/>
      <c r="J15" s="28"/>
      <c r="K15" s="29"/>
      <c r="L15" s="47"/>
      <c r="M15" s="29"/>
      <c r="N15" s="29"/>
      <c r="O15" s="29"/>
      <c r="P15" s="27"/>
      <c r="Q15" s="29"/>
      <c r="R15" s="29"/>
      <c r="S15" s="39"/>
      <c r="T15" s="38"/>
      <c r="U15" s="39"/>
      <c r="V15" s="33">
        <f t="shared" si="0"/>
        <v>0</v>
      </c>
      <c r="W15" s="34"/>
    </row>
    <row r="16" spans="2:26" ht="46.5">
      <c r="B16" s="23">
        <v>9</v>
      </c>
      <c r="C16" s="45" t="s">
        <v>439</v>
      </c>
      <c r="D16" s="45"/>
      <c r="E16" s="46" t="s">
        <v>27</v>
      </c>
      <c r="F16" s="26">
        <v>1</v>
      </c>
      <c r="G16" s="43"/>
      <c r="H16" s="43"/>
      <c r="I16" s="43"/>
      <c r="J16" s="28"/>
      <c r="K16" s="29"/>
      <c r="L16" s="47"/>
      <c r="M16" s="29"/>
      <c r="N16" s="29"/>
      <c r="O16" s="29"/>
      <c r="P16" s="29"/>
      <c r="Q16" s="29"/>
      <c r="R16" s="29"/>
      <c r="S16" s="39"/>
      <c r="T16" s="39"/>
      <c r="U16" s="39"/>
      <c r="V16" s="33">
        <f t="shared" si="0"/>
        <v>0</v>
      </c>
      <c r="W16" s="34"/>
    </row>
    <row r="17" spans="2:23" ht="46.5">
      <c r="B17" s="23">
        <v>10</v>
      </c>
      <c r="C17" s="49" t="s">
        <v>440</v>
      </c>
      <c r="D17" s="49"/>
      <c r="E17" s="46" t="s">
        <v>27</v>
      </c>
      <c r="F17" s="26">
        <v>1</v>
      </c>
      <c r="G17" s="43"/>
      <c r="H17" s="43"/>
      <c r="I17" s="43"/>
      <c r="J17" s="28"/>
      <c r="K17" s="29"/>
      <c r="L17" s="47"/>
      <c r="M17" s="29"/>
      <c r="N17" s="29"/>
      <c r="O17" s="29"/>
      <c r="P17" s="29"/>
      <c r="Q17" s="29"/>
      <c r="R17" s="29"/>
      <c r="S17" s="39"/>
      <c r="T17" s="39"/>
      <c r="U17" s="39"/>
      <c r="V17" s="33">
        <f t="shared" si="0"/>
        <v>0</v>
      </c>
      <c r="W17" s="34"/>
    </row>
    <row r="18" spans="2:23" ht="46.5">
      <c r="B18" s="23">
        <v>11</v>
      </c>
      <c r="C18" s="49" t="s">
        <v>441</v>
      </c>
      <c r="D18" s="49"/>
      <c r="E18" s="46" t="s">
        <v>27</v>
      </c>
      <c r="F18" s="26">
        <v>1</v>
      </c>
      <c r="G18" s="43"/>
      <c r="H18" s="43"/>
      <c r="I18" s="43"/>
      <c r="J18" s="28"/>
      <c r="K18" s="29"/>
      <c r="L18" s="47"/>
      <c r="M18" s="29"/>
      <c r="N18" s="29"/>
      <c r="O18" s="29"/>
      <c r="P18" s="29"/>
      <c r="Q18" s="29"/>
      <c r="R18" s="29"/>
      <c r="S18" s="39"/>
      <c r="T18" s="39"/>
      <c r="U18" s="39"/>
      <c r="V18" s="33">
        <f t="shared" si="0"/>
        <v>0</v>
      </c>
      <c r="W18" s="34"/>
    </row>
    <row r="19" spans="2:23" ht="46.5">
      <c r="B19" s="23">
        <v>12</v>
      </c>
      <c r="C19" s="49" t="s">
        <v>442</v>
      </c>
      <c r="D19" s="49"/>
      <c r="E19" s="46" t="s">
        <v>27</v>
      </c>
      <c r="F19" s="26">
        <v>1</v>
      </c>
      <c r="G19" s="43"/>
      <c r="H19" s="43"/>
      <c r="I19" s="43"/>
      <c r="J19" s="28"/>
      <c r="K19" s="29"/>
      <c r="L19" s="47"/>
      <c r="M19" s="29"/>
      <c r="N19" s="29"/>
      <c r="O19" s="29"/>
      <c r="P19" s="29"/>
      <c r="Q19" s="29"/>
      <c r="R19" s="29"/>
      <c r="S19" s="39"/>
      <c r="T19" s="39"/>
      <c r="U19" s="39"/>
      <c r="V19" s="33">
        <f t="shared" si="0"/>
        <v>0</v>
      </c>
      <c r="W19" s="34"/>
    </row>
    <row r="20" spans="2:23" ht="46.5">
      <c r="B20" s="23">
        <v>13</v>
      </c>
      <c r="C20" s="45" t="s">
        <v>443</v>
      </c>
      <c r="D20" s="45"/>
      <c r="E20" s="46" t="s">
        <v>22</v>
      </c>
      <c r="F20" s="26">
        <v>1</v>
      </c>
      <c r="G20" s="43"/>
      <c r="H20" s="43"/>
      <c r="I20" s="43"/>
      <c r="J20" s="28"/>
      <c r="K20" s="29"/>
      <c r="L20" s="47"/>
      <c r="M20" s="29"/>
      <c r="N20" s="29"/>
      <c r="O20" s="29"/>
      <c r="P20" s="29"/>
      <c r="Q20" s="29"/>
      <c r="R20" s="29"/>
      <c r="S20" s="39"/>
      <c r="T20" s="39"/>
      <c r="U20" s="39"/>
      <c r="V20" s="33">
        <f t="shared" si="0"/>
        <v>0</v>
      </c>
      <c r="W20" s="34"/>
    </row>
    <row r="21" spans="2:23" ht="47.25">
      <c r="B21" s="23">
        <v>14</v>
      </c>
      <c r="C21" s="45" t="s">
        <v>42</v>
      </c>
      <c r="D21" s="45"/>
      <c r="E21" s="46" t="s">
        <v>22</v>
      </c>
      <c r="F21" s="26">
        <v>1</v>
      </c>
      <c r="G21" s="27"/>
      <c r="H21" s="27"/>
      <c r="I21" s="27"/>
      <c r="J21" s="27"/>
      <c r="K21" s="27"/>
      <c r="L21" s="168"/>
      <c r="M21" s="168"/>
      <c r="N21" s="27"/>
      <c r="O21" s="27"/>
      <c r="P21" s="27"/>
      <c r="Q21" s="27"/>
      <c r="R21" s="27"/>
      <c r="S21" s="39"/>
      <c r="T21" s="165" t="s">
        <v>432</v>
      </c>
      <c r="U21" s="166" t="s">
        <v>24</v>
      </c>
      <c r="V21" s="33">
        <f t="shared" si="0"/>
        <v>0</v>
      </c>
      <c r="W21" s="34"/>
    </row>
    <row r="22" spans="2:23" ht="47.25">
      <c r="B22" s="23">
        <v>15</v>
      </c>
      <c r="C22" s="45" t="s">
        <v>44</v>
      </c>
      <c r="D22" s="45"/>
      <c r="E22" s="46" t="s">
        <v>22</v>
      </c>
      <c r="F22" s="26">
        <v>1</v>
      </c>
      <c r="G22" s="27"/>
      <c r="H22" s="27"/>
      <c r="I22" s="27"/>
      <c r="J22" s="27"/>
      <c r="K22" s="29"/>
      <c r="L22" s="168" t="s">
        <v>444</v>
      </c>
      <c r="M22" s="168" t="s">
        <v>24</v>
      </c>
      <c r="N22" s="27"/>
      <c r="O22" s="27"/>
      <c r="P22" s="27"/>
      <c r="Q22" s="27"/>
      <c r="R22" s="27"/>
      <c r="S22" s="39"/>
      <c r="T22" s="168"/>
      <c r="U22" s="168"/>
      <c r="V22" s="33">
        <f t="shared" si="0"/>
        <v>0</v>
      </c>
      <c r="W22" s="34"/>
    </row>
    <row r="23" spans="2:23" ht="46.5">
      <c r="B23" s="23">
        <v>16</v>
      </c>
      <c r="C23" s="45" t="s">
        <v>445</v>
      </c>
      <c r="D23" s="45"/>
      <c r="E23" s="46" t="s">
        <v>46</v>
      </c>
      <c r="F23" s="26">
        <v>1</v>
      </c>
      <c r="G23" s="43"/>
      <c r="H23" s="29"/>
      <c r="I23" s="29"/>
      <c r="J23" s="29"/>
      <c r="K23" s="29"/>
      <c r="L23" s="39"/>
      <c r="M23" s="39"/>
      <c r="N23" s="29"/>
      <c r="O23" s="29"/>
      <c r="P23" s="29"/>
      <c r="Q23" s="29"/>
      <c r="R23" s="29"/>
      <c r="S23" s="39"/>
      <c r="T23" s="39"/>
      <c r="U23" s="39"/>
      <c r="V23" s="33">
        <f t="shared" si="0"/>
        <v>0</v>
      </c>
      <c r="W23" s="34"/>
    </row>
    <row r="24" spans="2:23" ht="46.5">
      <c r="B24" s="23">
        <v>17</v>
      </c>
      <c r="C24" s="49" t="s">
        <v>446</v>
      </c>
      <c r="D24" s="49"/>
      <c r="E24" s="46" t="s">
        <v>22</v>
      </c>
      <c r="F24" s="26">
        <v>1</v>
      </c>
      <c r="G24" s="43"/>
      <c r="H24" s="29"/>
      <c r="I24" s="29"/>
      <c r="J24" s="29"/>
      <c r="K24" s="29"/>
      <c r="L24" s="39"/>
      <c r="M24" s="39"/>
      <c r="N24" s="29"/>
      <c r="O24" s="29"/>
      <c r="P24" s="29"/>
      <c r="Q24" s="29"/>
      <c r="R24" s="29"/>
      <c r="S24" s="39"/>
      <c r="T24" s="39"/>
      <c r="U24" s="39"/>
      <c r="V24" s="33">
        <f t="shared" si="0"/>
        <v>0</v>
      </c>
      <c r="W24" s="34"/>
    </row>
    <row r="25" spans="2:23" ht="47.25">
      <c r="B25" s="23">
        <v>18</v>
      </c>
      <c r="C25" s="50" t="s">
        <v>447</v>
      </c>
      <c r="D25" s="50"/>
      <c r="E25" s="46" t="s">
        <v>22</v>
      </c>
      <c r="F25" s="26">
        <v>1</v>
      </c>
      <c r="G25" s="43"/>
      <c r="H25" s="27"/>
      <c r="I25" s="29"/>
      <c r="J25" s="27"/>
      <c r="K25" s="29"/>
      <c r="L25" s="168"/>
      <c r="M25" s="168"/>
      <c r="N25" s="27"/>
      <c r="O25" s="27"/>
      <c r="P25" s="29"/>
      <c r="Q25" s="27"/>
      <c r="R25" s="29"/>
      <c r="S25" s="39"/>
      <c r="T25" s="168"/>
      <c r="U25" s="168"/>
      <c r="V25" s="33">
        <f t="shared" si="0"/>
        <v>0</v>
      </c>
      <c r="W25" s="34"/>
    </row>
    <row r="26" spans="2:23" ht="46.5">
      <c r="B26" s="23">
        <v>19</v>
      </c>
      <c r="C26" s="45" t="s">
        <v>448</v>
      </c>
      <c r="D26" s="45"/>
      <c r="E26" s="46" t="s">
        <v>22</v>
      </c>
      <c r="F26" s="26">
        <v>1</v>
      </c>
      <c r="G26" s="51"/>
      <c r="H26" s="29"/>
      <c r="I26" s="29"/>
      <c r="J26" s="29"/>
      <c r="K26" s="29"/>
      <c r="L26" s="39"/>
      <c r="M26" s="39"/>
      <c r="N26" s="29"/>
      <c r="O26" s="29"/>
      <c r="P26" s="29"/>
      <c r="Q26" s="29"/>
      <c r="R26" s="29"/>
      <c r="S26" s="39"/>
      <c r="T26" s="39"/>
      <c r="U26" s="39"/>
      <c r="V26" s="33">
        <f t="shared" si="0"/>
        <v>0</v>
      </c>
      <c r="W26" s="34"/>
    </row>
    <row r="27" spans="2:23" ht="46.5">
      <c r="B27" s="23">
        <v>20</v>
      </c>
      <c r="C27" s="49" t="s">
        <v>449</v>
      </c>
      <c r="D27" s="49"/>
      <c r="E27" s="46" t="s">
        <v>27</v>
      </c>
      <c r="F27" s="26">
        <v>1</v>
      </c>
      <c r="G27" s="27"/>
      <c r="H27" s="29"/>
      <c r="I27" s="29"/>
      <c r="J27" s="29"/>
      <c r="K27" s="29"/>
      <c r="L27" s="39"/>
      <c r="M27" s="39"/>
      <c r="N27" s="29"/>
      <c r="O27" s="29"/>
      <c r="P27" s="29"/>
      <c r="Q27" s="29"/>
      <c r="R27" s="29"/>
      <c r="S27" s="39"/>
      <c r="T27" s="39"/>
      <c r="U27" s="39"/>
      <c r="V27" s="33">
        <f t="shared" si="0"/>
        <v>0</v>
      </c>
      <c r="W27" s="34"/>
    </row>
    <row r="28" spans="2:23" ht="46.5">
      <c r="B28" s="23">
        <v>21</v>
      </c>
      <c r="C28" s="52" t="s">
        <v>49</v>
      </c>
      <c r="D28" s="52" t="s">
        <v>431</v>
      </c>
      <c r="E28" s="46" t="s">
        <v>22</v>
      </c>
      <c r="F28" s="26">
        <v>1</v>
      </c>
      <c r="G28" s="43"/>
      <c r="H28" s="29"/>
      <c r="I28" s="29"/>
      <c r="J28" s="29"/>
      <c r="K28" s="29"/>
      <c r="L28" s="39"/>
      <c r="M28" s="39"/>
      <c r="N28" s="31">
        <v>3</v>
      </c>
      <c r="O28" s="29"/>
      <c r="P28" s="29"/>
      <c r="Q28" s="29"/>
      <c r="R28" s="29"/>
      <c r="S28" s="39"/>
      <c r="T28" s="165" t="s">
        <v>432</v>
      </c>
      <c r="U28" s="166" t="s">
        <v>24</v>
      </c>
      <c r="V28" s="33">
        <f t="shared" si="0"/>
        <v>1</v>
      </c>
      <c r="W28" s="34"/>
    </row>
    <row r="29" spans="2:23" ht="46.5">
      <c r="B29" s="23">
        <v>22</v>
      </c>
      <c r="C29" s="50" t="s">
        <v>50</v>
      </c>
      <c r="D29" s="50"/>
      <c r="E29" s="46" t="s">
        <v>22</v>
      </c>
      <c r="F29" s="26">
        <v>1</v>
      </c>
      <c r="G29" s="43"/>
      <c r="H29" s="29"/>
      <c r="I29" s="29"/>
      <c r="J29" s="29"/>
      <c r="K29" s="29"/>
      <c r="L29" s="39"/>
      <c r="M29" s="39"/>
      <c r="N29" s="29"/>
      <c r="O29" s="29"/>
      <c r="P29" s="29"/>
      <c r="Q29" s="29"/>
      <c r="R29" s="29"/>
      <c r="S29" s="39"/>
      <c r="T29" s="39"/>
      <c r="U29" s="39"/>
      <c r="V29" s="33">
        <f t="shared" si="0"/>
        <v>0</v>
      </c>
      <c r="W29" s="34"/>
    </row>
    <row r="30" spans="2:23" ht="47.25">
      <c r="B30" s="23">
        <v>23</v>
      </c>
      <c r="C30" s="52" t="s">
        <v>51</v>
      </c>
      <c r="D30" s="53"/>
      <c r="E30" s="46" t="s">
        <v>22</v>
      </c>
      <c r="F30" s="26">
        <v>1</v>
      </c>
      <c r="G30" s="43"/>
      <c r="H30" s="27"/>
      <c r="I30" s="29"/>
      <c r="J30" s="27"/>
      <c r="K30" s="29"/>
      <c r="L30" s="168"/>
      <c r="M30" s="168"/>
      <c r="N30" s="27"/>
      <c r="O30" s="27"/>
      <c r="P30" s="27"/>
      <c r="Q30" s="29"/>
      <c r="R30" s="29"/>
      <c r="S30" s="39"/>
      <c r="T30" s="168"/>
      <c r="U30" s="168"/>
      <c r="V30" s="33">
        <f t="shared" si="0"/>
        <v>0</v>
      </c>
      <c r="W30" s="34"/>
    </row>
    <row r="31" spans="2:23" ht="47.25">
      <c r="B31" s="23">
        <v>24</v>
      </c>
      <c r="C31" s="49" t="s">
        <v>450</v>
      </c>
      <c r="D31" s="49"/>
      <c r="E31" s="46" t="s">
        <v>22</v>
      </c>
      <c r="F31" s="26">
        <v>1</v>
      </c>
      <c r="G31" s="27"/>
      <c r="H31" s="27"/>
      <c r="I31" s="29"/>
      <c r="J31" s="29"/>
      <c r="K31" s="29"/>
      <c r="L31" s="168"/>
      <c r="M31" s="168"/>
      <c r="N31" s="27"/>
      <c r="O31" s="29"/>
      <c r="P31" s="29"/>
      <c r="Q31" s="27"/>
      <c r="R31" s="29"/>
      <c r="S31" s="39"/>
      <c r="T31" s="168"/>
      <c r="U31" s="168"/>
      <c r="V31" s="33">
        <f t="shared" si="0"/>
        <v>0</v>
      </c>
      <c r="W31" s="34"/>
    </row>
    <row r="32" spans="2:23" ht="46.5">
      <c r="B32" s="23">
        <v>25</v>
      </c>
      <c r="C32" s="49" t="s">
        <v>55</v>
      </c>
      <c r="D32" s="49"/>
      <c r="E32" s="46" t="s">
        <v>22</v>
      </c>
      <c r="F32" s="26">
        <v>1</v>
      </c>
      <c r="G32" s="43"/>
      <c r="H32" s="29"/>
      <c r="I32" s="27"/>
      <c r="J32" s="27"/>
      <c r="K32" s="27"/>
      <c r="L32" s="38"/>
      <c r="M32" s="39"/>
      <c r="N32" s="29"/>
      <c r="O32" s="29"/>
      <c r="P32" s="27"/>
      <c r="Q32" s="27"/>
      <c r="R32" s="29"/>
      <c r="S32" s="39"/>
      <c r="T32" s="38"/>
      <c r="U32" s="39"/>
      <c r="V32" s="33">
        <f t="shared" si="0"/>
        <v>0</v>
      </c>
      <c r="W32" s="34"/>
    </row>
    <row r="33" spans="2:23" ht="46.5">
      <c r="B33" s="23">
        <v>26</v>
      </c>
      <c r="C33" s="52" t="s">
        <v>56</v>
      </c>
      <c r="D33" s="52"/>
      <c r="E33" s="46" t="s">
        <v>27</v>
      </c>
      <c r="F33" s="26">
        <v>1</v>
      </c>
      <c r="G33" s="43"/>
      <c r="H33" s="29"/>
      <c r="I33" s="29"/>
      <c r="J33" s="29"/>
      <c r="K33" s="29"/>
      <c r="L33" s="39"/>
      <c r="M33" s="39"/>
      <c r="N33" s="29"/>
      <c r="O33" s="29"/>
      <c r="P33" s="29"/>
      <c r="Q33" s="29"/>
      <c r="R33" s="27"/>
      <c r="S33" s="39"/>
      <c r="T33" s="39"/>
      <c r="U33" s="39"/>
      <c r="V33" s="33">
        <f t="shared" si="0"/>
        <v>0</v>
      </c>
      <c r="W33" s="34"/>
    </row>
    <row r="34" spans="2:23" ht="46.5">
      <c r="B34" s="23">
        <v>27</v>
      </c>
      <c r="C34" s="54" t="s">
        <v>57</v>
      </c>
      <c r="D34" s="54"/>
      <c r="E34" s="46" t="s">
        <v>27</v>
      </c>
      <c r="F34" s="26">
        <v>1</v>
      </c>
      <c r="G34" s="43"/>
      <c r="H34" s="29"/>
      <c r="I34" s="29"/>
      <c r="J34" s="29"/>
      <c r="K34" s="29"/>
      <c r="L34" s="39"/>
      <c r="M34" s="39"/>
      <c r="N34" s="29"/>
      <c r="O34" s="29"/>
      <c r="P34" s="29"/>
      <c r="Q34" s="29"/>
      <c r="R34" s="29"/>
      <c r="S34" s="39"/>
      <c r="T34" s="39"/>
      <c r="U34" s="39"/>
      <c r="V34" s="33">
        <f t="shared" si="0"/>
        <v>0</v>
      </c>
      <c r="W34" s="34"/>
    </row>
    <row r="35" spans="2:23" ht="46.5">
      <c r="B35" s="23">
        <v>28</v>
      </c>
      <c r="C35" s="45" t="s">
        <v>58</v>
      </c>
      <c r="D35" s="45"/>
      <c r="E35" s="46" t="s">
        <v>27</v>
      </c>
      <c r="F35" s="26">
        <v>1</v>
      </c>
      <c r="G35" s="43"/>
      <c r="H35" s="29"/>
      <c r="I35" s="29"/>
      <c r="J35" s="29"/>
      <c r="K35" s="29"/>
      <c r="L35" s="39"/>
      <c r="M35" s="39"/>
      <c r="N35" s="29"/>
      <c r="O35" s="29"/>
      <c r="P35" s="29"/>
      <c r="Q35" s="29"/>
      <c r="R35" s="29"/>
      <c r="S35" s="39"/>
      <c r="T35" s="39"/>
      <c r="U35" s="39"/>
      <c r="V35" s="33">
        <f t="shared" si="0"/>
        <v>0</v>
      </c>
      <c r="W35" s="34"/>
    </row>
    <row r="36" spans="2:23" ht="46.5">
      <c r="B36" s="23">
        <v>29</v>
      </c>
      <c r="C36" s="45" t="s">
        <v>451</v>
      </c>
      <c r="D36" s="45"/>
      <c r="E36" s="46" t="s">
        <v>27</v>
      </c>
      <c r="F36" s="26">
        <v>1</v>
      </c>
      <c r="G36" s="43"/>
      <c r="H36" s="29"/>
      <c r="I36" s="29"/>
      <c r="J36" s="29"/>
      <c r="K36" s="29"/>
      <c r="L36" s="39"/>
      <c r="M36" s="39"/>
      <c r="N36" s="29"/>
      <c r="O36" s="29"/>
      <c r="P36" s="29"/>
      <c r="Q36" s="29"/>
      <c r="R36" s="29"/>
      <c r="S36" s="39"/>
      <c r="T36" s="39"/>
      <c r="U36" s="39"/>
      <c r="V36" s="33">
        <f t="shared" si="0"/>
        <v>0</v>
      </c>
      <c r="W36" s="34"/>
    </row>
    <row r="37" spans="2:23" ht="46.5">
      <c r="B37" s="23">
        <v>30</v>
      </c>
      <c r="C37" s="45" t="s">
        <v>60</v>
      </c>
      <c r="D37" s="45"/>
      <c r="E37" s="46" t="s">
        <v>27</v>
      </c>
      <c r="F37" s="26">
        <v>1</v>
      </c>
      <c r="G37" s="43"/>
      <c r="H37" s="29"/>
      <c r="I37" s="29"/>
      <c r="J37" s="29"/>
      <c r="K37" s="29"/>
      <c r="L37" s="39"/>
      <c r="M37" s="39"/>
      <c r="N37" s="29"/>
      <c r="O37" s="29"/>
      <c r="P37" s="29"/>
      <c r="Q37" s="29"/>
      <c r="R37" s="29"/>
      <c r="S37" s="39"/>
      <c r="T37" s="39"/>
      <c r="U37" s="39"/>
      <c r="V37" s="33">
        <f t="shared" si="0"/>
        <v>0</v>
      </c>
      <c r="W37" s="34"/>
    </row>
    <row r="38" spans="2:23" ht="47.25">
      <c r="B38" s="23">
        <v>31</v>
      </c>
      <c r="C38" s="45" t="s">
        <v>452</v>
      </c>
      <c r="D38" s="45"/>
      <c r="E38" s="46" t="s">
        <v>22</v>
      </c>
      <c r="F38" s="55">
        <v>1</v>
      </c>
      <c r="G38" s="43"/>
      <c r="H38" s="29"/>
      <c r="I38" s="43"/>
      <c r="J38" s="27"/>
      <c r="K38" s="29"/>
      <c r="L38" s="168"/>
      <c r="M38" s="168"/>
      <c r="N38" s="29"/>
      <c r="O38" s="29"/>
      <c r="P38" s="43"/>
      <c r="Q38" s="27"/>
      <c r="R38" s="27"/>
      <c r="S38" s="39"/>
      <c r="T38" s="168"/>
      <c r="U38" s="168"/>
      <c r="V38" s="33">
        <f t="shared" si="0"/>
        <v>0</v>
      </c>
      <c r="W38" s="34"/>
    </row>
    <row r="39" spans="2:23" ht="46.5">
      <c r="B39" s="23">
        <v>32</v>
      </c>
      <c r="C39" s="52" t="s">
        <v>61</v>
      </c>
      <c r="D39" s="52"/>
      <c r="E39" s="46" t="s">
        <v>22</v>
      </c>
      <c r="F39" s="26">
        <v>1</v>
      </c>
      <c r="G39" s="43"/>
      <c r="H39" s="27"/>
      <c r="I39" s="43"/>
      <c r="J39" s="29"/>
      <c r="K39" s="27"/>
      <c r="L39" s="56"/>
      <c r="M39" s="57"/>
      <c r="N39" s="29"/>
      <c r="O39" s="27"/>
      <c r="P39" s="43"/>
      <c r="Q39" s="29"/>
      <c r="R39" s="29"/>
      <c r="S39" s="39"/>
      <c r="T39" s="56"/>
      <c r="U39" s="57"/>
      <c r="V39" s="33">
        <f t="shared" si="0"/>
        <v>0</v>
      </c>
      <c r="W39" s="34"/>
    </row>
    <row r="40" spans="2:23" ht="46.5">
      <c r="B40" s="23">
        <v>33</v>
      </c>
      <c r="C40" s="45" t="s">
        <v>453</v>
      </c>
      <c r="D40" s="45"/>
      <c r="E40" s="46" t="s">
        <v>27</v>
      </c>
      <c r="F40" s="26">
        <v>1</v>
      </c>
      <c r="G40" s="43"/>
      <c r="H40" s="29"/>
      <c r="I40" s="29"/>
      <c r="J40" s="29"/>
      <c r="K40" s="29"/>
      <c r="L40" s="39"/>
      <c r="M40" s="39"/>
      <c r="N40" s="29"/>
      <c r="O40" s="29"/>
      <c r="P40" s="29"/>
      <c r="Q40" s="29"/>
      <c r="R40" s="29"/>
      <c r="S40" s="39"/>
      <c r="T40" s="39"/>
      <c r="U40" s="39"/>
      <c r="V40" s="33">
        <f t="shared" si="0"/>
        <v>0</v>
      </c>
      <c r="W40" s="34"/>
    </row>
    <row r="41" spans="2:23" ht="47.25">
      <c r="B41" s="23">
        <v>34</v>
      </c>
      <c r="C41" s="45" t="s">
        <v>454</v>
      </c>
      <c r="D41" s="45"/>
      <c r="E41" s="46" t="s">
        <v>46</v>
      </c>
      <c r="F41" s="26">
        <v>1</v>
      </c>
      <c r="G41" s="27"/>
      <c r="H41" s="27"/>
      <c r="I41" s="27"/>
      <c r="J41" s="29"/>
      <c r="K41" s="29"/>
      <c r="L41" s="168" t="s">
        <v>456</v>
      </c>
      <c r="M41" s="168" t="s">
        <v>24</v>
      </c>
      <c r="N41" s="27"/>
      <c r="O41" s="27"/>
      <c r="P41" s="29"/>
      <c r="Q41" s="29"/>
      <c r="R41" s="29"/>
      <c r="S41" s="39"/>
      <c r="T41" s="30"/>
      <c r="U41" s="30"/>
      <c r="V41" s="33">
        <f t="shared" si="0"/>
        <v>0</v>
      </c>
      <c r="W41" s="34"/>
    </row>
    <row r="42" spans="2:23" ht="47.25">
      <c r="B42" s="23">
        <v>35</v>
      </c>
      <c r="C42" s="45" t="s">
        <v>457</v>
      </c>
      <c r="D42" s="45" t="s">
        <v>431</v>
      </c>
      <c r="E42" s="46" t="s">
        <v>22</v>
      </c>
      <c r="F42" s="26">
        <v>1</v>
      </c>
      <c r="G42" s="27"/>
      <c r="H42" s="31">
        <v>3</v>
      </c>
      <c r="I42" s="29"/>
      <c r="J42" s="31">
        <v>3</v>
      </c>
      <c r="K42" s="29"/>
      <c r="L42" s="168"/>
      <c r="M42" s="168"/>
      <c r="N42" s="31">
        <v>3</v>
      </c>
      <c r="O42" s="27"/>
      <c r="P42" s="27"/>
      <c r="Q42" s="31">
        <v>3</v>
      </c>
      <c r="R42" s="29"/>
      <c r="S42" s="31">
        <v>3</v>
      </c>
      <c r="T42" s="165" t="s">
        <v>1660</v>
      </c>
      <c r="U42" s="166" t="s">
        <v>24</v>
      </c>
      <c r="V42" s="33">
        <f t="shared" si="0"/>
        <v>4</v>
      </c>
      <c r="W42" s="34"/>
    </row>
    <row r="43" spans="2:23" ht="47.25">
      <c r="B43" s="23">
        <v>36</v>
      </c>
      <c r="C43" s="45" t="s">
        <v>458</v>
      </c>
      <c r="D43" s="45"/>
      <c r="E43" s="46" t="s">
        <v>22</v>
      </c>
      <c r="F43" s="26">
        <v>1</v>
      </c>
      <c r="G43" s="43"/>
      <c r="H43" s="43"/>
      <c r="I43" s="43"/>
      <c r="J43" s="28"/>
      <c r="K43" s="27"/>
      <c r="L43" s="168"/>
      <c r="M43" s="168"/>
      <c r="N43" s="29"/>
      <c r="O43" s="29"/>
      <c r="P43" s="29"/>
      <c r="Q43" s="29"/>
      <c r="R43" s="31">
        <v>3</v>
      </c>
      <c r="S43" s="39"/>
      <c r="T43" s="165" t="s">
        <v>434</v>
      </c>
      <c r="U43" s="166" t="s">
        <v>24</v>
      </c>
      <c r="V43" s="33">
        <f t="shared" si="0"/>
        <v>1</v>
      </c>
      <c r="W43" s="34"/>
    </row>
    <row r="44" spans="2:23" ht="46.5">
      <c r="B44" s="23">
        <v>37</v>
      </c>
      <c r="C44" s="42" t="s">
        <v>65</v>
      </c>
      <c r="D44" s="42"/>
      <c r="E44" s="25" t="s">
        <v>22</v>
      </c>
      <c r="F44" s="26"/>
      <c r="G44" s="27"/>
      <c r="H44" s="43"/>
      <c r="I44" s="27"/>
      <c r="J44" s="27"/>
      <c r="K44" s="29"/>
      <c r="L44" s="56"/>
      <c r="M44" s="57"/>
      <c r="N44" s="29"/>
      <c r="O44" s="29"/>
      <c r="P44" s="29"/>
      <c r="Q44" s="29"/>
      <c r="R44" s="29"/>
      <c r="S44" s="39"/>
      <c r="T44" s="39"/>
      <c r="U44" s="39"/>
      <c r="V44" s="33">
        <f t="shared" si="0"/>
        <v>0</v>
      </c>
      <c r="W44" s="34"/>
    </row>
    <row r="45" spans="2:23" ht="47.25">
      <c r="B45" s="23">
        <v>38</v>
      </c>
      <c r="C45" s="42" t="s">
        <v>66</v>
      </c>
      <c r="D45" s="42"/>
      <c r="E45" s="25" t="s">
        <v>22</v>
      </c>
      <c r="F45" s="26"/>
      <c r="G45" s="43"/>
      <c r="H45" s="27"/>
      <c r="I45" s="43"/>
      <c r="J45" s="28"/>
      <c r="K45" s="29"/>
      <c r="L45" s="168"/>
      <c r="M45" s="168"/>
      <c r="N45" s="29"/>
      <c r="O45" s="29"/>
      <c r="P45" s="29"/>
      <c r="Q45" s="29"/>
      <c r="R45" s="29"/>
      <c r="S45" s="39"/>
      <c r="T45" s="39"/>
      <c r="U45" s="39"/>
      <c r="V45" s="33">
        <f t="shared" si="0"/>
        <v>0</v>
      </c>
      <c r="W45" s="34"/>
    </row>
    <row r="46" spans="2:23" ht="46.5">
      <c r="B46" s="23">
        <v>39</v>
      </c>
      <c r="C46" s="58"/>
      <c r="D46" s="58"/>
      <c r="E46" s="26"/>
      <c r="F46" s="26"/>
      <c r="G46" s="43"/>
      <c r="H46" s="43"/>
      <c r="I46" s="43"/>
      <c r="J46" s="28"/>
      <c r="K46" s="29"/>
      <c r="L46" s="29"/>
      <c r="M46" s="29"/>
      <c r="N46" s="29"/>
      <c r="O46" s="29"/>
      <c r="P46" s="29"/>
      <c r="Q46" s="29"/>
      <c r="R46" s="29"/>
      <c r="S46" s="39"/>
      <c r="T46" s="39"/>
      <c r="U46" s="39"/>
      <c r="V46" s="33">
        <f t="shared" si="0"/>
        <v>0</v>
      </c>
      <c r="W46" s="34"/>
    </row>
    <row r="47" spans="2:23" ht="46.5">
      <c r="B47" s="23">
        <v>40</v>
      </c>
      <c r="C47" s="58"/>
      <c r="D47" s="58"/>
      <c r="E47" s="26"/>
      <c r="F47" s="26"/>
      <c r="G47" s="43"/>
      <c r="H47" s="43"/>
      <c r="I47" s="43"/>
      <c r="J47" s="28"/>
      <c r="K47" s="29"/>
      <c r="L47" s="29"/>
      <c r="M47" s="29"/>
      <c r="N47" s="29"/>
      <c r="O47" s="29"/>
      <c r="P47" s="29"/>
      <c r="Q47" s="29"/>
      <c r="R47" s="29"/>
      <c r="S47" s="39"/>
      <c r="T47" s="39"/>
      <c r="U47" s="39"/>
      <c r="V47" s="33">
        <f t="shared" si="0"/>
        <v>0</v>
      </c>
      <c r="W47" s="34"/>
    </row>
    <row r="48" spans="2:23" ht="46.5">
      <c r="B48" s="23">
        <v>41</v>
      </c>
      <c r="C48" s="58"/>
      <c r="D48" s="58"/>
      <c r="E48" s="26"/>
      <c r="F48" s="26"/>
      <c r="G48" s="43"/>
      <c r="H48" s="43"/>
      <c r="I48" s="43"/>
      <c r="J48" s="28"/>
      <c r="K48" s="29"/>
      <c r="L48" s="29"/>
      <c r="M48" s="29"/>
      <c r="N48" s="29"/>
      <c r="O48" s="29"/>
      <c r="P48" s="29"/>
      <c r="Q48" s="29"/>
      <c r="R48" s="29"/>
      <c r="S48" s="39"/>
      <c r="T48" s="39"/>
      <c r="U48" s="39"/>
      <c r="V48" s="33">
        <f t="shared" si="0"/>
        <v>0</v>
      </c>
      <c r="W48" s="34"/>
    </row>
    <row r="49" spans="2:26" ht="46.5">
      <c r="B49" s="23">
        <v>42</v>
      </c>
      <c r="C49" s="58"/>
      <c r="D49" s="58"/>
      <c r="E49" s="26"/>
      <c r="F49" s="26"/>
      <c r="G49" s="43"/>
      <c r="H49" s="43"/>
      <c r="I49" s="43"/>
      <c r="J49" s="28"/>
      <c r="K49" s="29"/>
      <c r="L49" s="29"/>
      <c r="M49" s="29"/>
      <c r="N49" s="29"/>
      <c r="O49" s="29"/>
      <c r="P49" s="29"/>
      <c r="Q49" s="29"/>
      <c r="R49" s="29"/>
      <c r="S49" s="39"/>
      <c r="T49" s="39"/>
      <c r="U49" s="39"/>
      <c r="V49" s="33">
        <f t="shared" si="0"/>
        <v>0</v>
      </c>
      <c r="W49" s="34"/>
    </row>
    <row r="50" spans="2:26" ht="46.5">
      <c r="B50" s="59" t="s">
        <v>430</v>
      </c>
      <c r="C50" s="58"/>
      <c r="D50" s="58"/>
      <c r="E50" s="26"/>
      <c r="F50" s="26"/>
      <c r="G50" s="33">
        <f>COUNT(G8:G49)</f>
        <v>0</v>
      </c>
      <c r="H50" s="33">
        <f>COUNT(H8:H49)</f>
        <v>2</v>
      </c>
      <c r="I50" s="33">
        <f>COUNT(I8:I49)</f>
        <v>1</v>
      </c>
      <c r="J50" s="33">
        <f>COUNT(J8:J49)</f>
        <v>1</v>
      </c>
      <c r="K50" s="33">
        <f>COUNT(K8:K49)</f>
        <v>0</v>
      </c>
      <c r="L50" s="60"/>
      <c r="M50" s="61"/>
      <c r="N50" s="61">
        <f>COUNT(N8:N49)</f>
        <v>4</v>
      </c>
      <c r="O50" s="61">
        <f>COUNT(O8:O49)</f>
        <v>0</v>
      </c>
      <c r="P50" s="61">
        <f>COUNT(P8:P49)</f>
        <v>0</v>
      </c>
      <c r="Q50" s="61">
        <f>COUNT(Q8:Q49)</f>
        <v>1</v>
      </c>
      <c r="R50" s="61">
        <f>COUNT(R8:R49)</f>
        <v>1</v>
      </c>
      <c r="S50" s="61"/>
      <c r="T50" s="62"/>
      <c r="U50" s="62"/>
      <c r="V50" s="33">
        <f xml:space="preserve"> SUM(G50+H50+I50+J50+K50+N50+O50+P50+Q50+R50)</f>
        <v>10</v>
      </c>
      <c r="W50" s="34"/>
    </row>
    <row r="51" spans="2:26" ht="70.5">
      <c r="B51" s="230" t="s">
        <v>459</v>
      </c>
      <c r="C51" s="230"/>
      <c r="D51" s="230"/>
      <c r="E51" s="230"/>
      <c r="F51" s="1"/>
      <c r="G51" s="63"/>
      <c r="H51" s="63"/>
      <c r="I51" s="63"/>
      <c r="J51" s="64"/>
      <c r="K51" s="65"/>
      <c r="L51" s="65"/>
      <c r="M51" s="65"/>
      <c r="N51" s="65"/>
      <c r="O51" s="65"/>
      <c r="P51" s="65"/>
      <c r="Q51" s="65"/>
      <c r="R51" s="65"/>
      <c r="S51" s="66"/>
      <c r="T51" s="66"/>
      <c r="U51" s="66"/>
      <c r="V51" s="34"/>
      <c r="W51" s="34"/>
    </row>
    <row r="52" spans="2:26" ht="70.5">
      <c r="B52" s="230"/>
      <c r="C52" s="230"/>
      <c r="D52" s="230"/>
      <c r="E52" s="230"/>
      <c r="F52" s="1"/>
      <c r="J52" s="231" t="s">
        <v>1</v>
      </c>
      <c r="K52" s="231"/>
      <c r="L52" s="231"/>
      <c r="M52" s="231"/>
      <c r="N52" s="231"/>
      <c r="O52" s="231"/>
      <c r="P52" s="231"/>
      <c r="Q52" s="231"/>
    </row>
    <row r="53" spans="2:26" ht="70.5">
      <c r="B53" s="230"/>
      <c r="C53" s="230"/>
      <c r="D53" s="230"/>
      <c r="E53" s="230"/>
      <c r="F53" s="1"/>
      <c r="J53" s="232" t="s">
        <v>2</v>
      </c>
      <c r="K53" s="232"/>
      <c r="L53" s="232"/>
      <c r="M53" s="232"/>
      <c r="N53" s="232"/>
      <c r="O53" s="232"/>
      <c r="P53" s="232"/>
      <c r="Q53" s="233" t="s">
        <v>3</v>
      </c>
      <c r="R53" s="234"/>
      <c r="S53" s="234"/>
      <c r="T53" s="234"/>
      <c r="U53" s="234"/>
      <c r="V53" s="235"/>
    </row>
    <row r="54" spans="2:26" ht="70.5">
      <c r="B54" s="230"/>
      <c r="C54" s="230"/>
      <c r="D54" s="230"/>
      <c r="E54" s="230"/>
      <c r="F54" s="1"/>
      <c r="G54" s="2"/>
      <c r="H54" s="2"/>
      <c r="I54" s="2"/>
      <c r="J54" s="2"/>
      <c r="K54" s="2"/>
      <c r="L54" s="2"/>
      <c r="M54" s="2"/>
      <c r="N54" s="236"/>
      <c r="O54" s="236"/>
      <c r="P54" s="236"/>
      <c r="Q54" s="7"/>
      <c r="R54" s="67"/>
      <c r="S54" s="7"/>
      <c r="T54" s="10"/>
      <c r="U54" s="9"/>
      <c r="V54" s="10"/>
      <c r="W54" s="11"/>
    </row>
    <row r="55" spans="2:26" ht="70.5">
      <c r="B55" s="230"/>
      <c r="C55" s="230"/>
      <c r="D55" s="230"/>
      <c r="E55" s="230"/>
      <c r="F55" s="1"/>
      <c r="G55" s="237" t="s">
        <v>423</v>
      </c>
      <c r="H55" s="237"/>
      <c r="I55" s="237" t="s">
        <v>424</v>
      </c>
      <c r="J55" s="237"/>
      <c r="K55" s="12"/>
      <c r="L55" s="68" t="s">
        <v>425</v>
      </c>
      <c r="M55" s="12"/>
      <c r="N55" s="12"/>
      <c r="O55" s="3"/>
      <c r="P55" s="4"/>
      <c r="Q55" s="69"/>
      <c r="R55" s="70"/>
      <c r="S55" s="71"/>
      <c r="T55" s="70"/>
      <c r="U55" s="71"/>
      <c r="V55" s="72"/>
    </row>
    <row r="56" spans="2:26" ht="70.5">
      <c r="B56" s="230"/>
      <c r="C56" s="230"/>
      <c r="D56" s="230"/>
      <c r="E56" s="230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73" t="s">
        <v>7</v>
      </c>
      <c r="R56" s="73"/>
      <c r="S56" s="252" t="s">
        <v>8</v>
      </c>
      <c r="T56" s="245"/>
      <c r="U56" s="243" t="s">
        <v>9</v>
      </c>
      <c r="V56" s="244"/>
    </row>
    <row r="57" spans="2:26" ht="60.75" customHeight="1">
      <c r="B57" s="255" t="s">
        <v>10</v>
      </c>
      <c r="C57" s="238" t="s">
        <v>11</v>
      </c>
      <c r="D57" s="164"/>
      <c r="E57" s="248" t="s">
        <v>12</v>
      </c>
      <c r="F57" s="74"/>
      <c r="G57" s="249" t="s">
        <v>426</v>
      </c>
      <c r="H57" s="250"/>
      <c r="I57" s="250"/>
      <c r="J57" s="250"/>
      <c r="K57" s="251"/>
      <c r="L57" s="246" t="s">
        <v>427</v>
      </c>
      <c r="M57" s="253" t="s">
        <v>14</v>
      </c>
      <c r="N57" s="249" t="s">
        <v>428</v>
      </c>
      <c r="O57" s="250"/>
      <c r="P57" s="250"/>
      <c r="Q57" s="250"/>
      <c r="R57" s="250"/>
      <c r="S57" s="251"/>
      <c r="T57" s="246" t="s">
        <v>427</v>
      </c>
      <c r="U57" s="253" t="s">
        <v>14</v>
      </c>
      <c r="V57" s="253" t="s">
        <v>430</v>
      </c>
      <c r="W57" s="19"/>
      <c r="X57" s="65"/>
    </row>
    <row r="58" spans="2:26" ht="76.5" customHeight="1">
      <c r="B58" s="256"/>
      <c r="C58" s="238"/>
      <c r="D58" s="164"/>
      <c r="E58" s="248"/>
      <c r="F58" s="75"/>
      <c r="G58" s="21" t="s">
        <v>1711</v>
      </c>
      <c r="H58" s="21" t="s">
        <v>1712</v>
      </c>
      <c r="I58" s="21" t="s">
        <v>1713</v>
      </c>
      <c r="J58" s="21" t="s">
        <v>1714</v>
      </c>
      <c r="K58" s="21" t="s">
        <v>1715</v>
      </c>
      <c r="L58" s="247"/>
      <c r="M58" s="254"/>
      <c r="N58" s="21" t="s">
        <v>1716</v>
      </c>
      <c r="O58" s="21" t="s">
        <v>1717</v>
      </c>
      <c r="P58" s="21" t="s">
        <v>1718</v>
      </c>
      <c r="Q58" s="21" t="s">
        <v>1719</v>
      </c>
      <c r="R58" s="21" t="s">
        <v>1720</v>
      </c>
      <c r="S58" s="215" t="s">
        <v>1721</v>
      </c>
      <c r="T58" s="247"/>
      <c r="U58" s="254"/>
      <c r="V58" s="254"/>
      <c r="W58" s="22"/>
      <c r="X58" s="65"/>
    </row>
    <row r="59" spans="2:26" ht="46.5">
      <c r="B59" s="23">
        <v>1</v>
      </c>
      <c r="C59" s="49" t="s">
        <v>65</v>
      </c>
      <c r="D59" s="49" t="s">
        <v>431</v>
      </c>
      <c r="E59" s="46" t="s">
        <v>22</v>
      </c>
      <c r="F59" s="55">
        <v>1</v>
      </c>
      <c r="G59" s="51"/>
      <c r="H59" s="27"/>
      <c r="I59" s="31">
        <v>3</v>
      </c>
      <c r="J59" s="27"/>
      <c r="K59" s="31">
        <v>3</v>
      </c>
      <c r="L59" s="165"/>
      <c r="M59" s="166"/>
      <c r="N59" s="27"/>
      <c r="O59" s="27"/>
      <c r="P59" s="77"/>
      <c r="Q59" s="27"/>
      <c r="R59" s="27"/>
      <c r="S59" s="27"/>
      <c r="T59" s="165" t="s">
        <v>1660</v>
      </c>
      <c r="U59" s="166" t="s">
        <v>24</v>
      </c>
      <c r="V59" s="33">
        <f>COUNTA(G59:K59,N59:R59)</f>
        <v>2</v>
      </c>
      <c r="W59" s="65"/>
      <c r="X59" s="35" t="s">
        <v>25</v>
      </c>
      <c r="Z59" s="36">
        <f>COUNTIF(D59:D101,"1C")</f>
        <v>0</v>
      </c>
    </row>
    <row r="60" spans="2:26" ht="47.25">
      <c r="B60" s="23">
        <v>2</v>
      </c>
      <c r="C60" s="49" t="s">
        <v>68</v>
      </c>
      <c r="D60" s="49"/>
      <c r="E60" s="46" t="s">
        <v>27</v>
      </c>
      <c r="F60" s="55">
        <v>1</v>
      </c>
      <c r="G60" s="169"/>
      <c r="H60" s="38"/>
      <c r="I60" s="38"/>
      <c r="J60" s="78"/>
      <c r="K60" s="77"/>
      <c r="L60" s="77"/>
      <c r="M60" s="77"/>
      <c r="N60" s="77"/>
      <c r="O60" s="77"/>
      <c r="P60" s="77"/>
      <c r="Q60" s="77"/>
      <c r="R60" s="46"/>
      <c r="S60" s="46"/>
      <c r="T60" s="79"/>
      <c r="U60" s="79"/>
      <c r="V60" s="33">
        <f t="shared" ref="V60:V100" si="1">COUNTA(G60:K60,N60:R60)</f>
        <v>0</v>
      </c>
      <c r="W60" s="65"/>
      <c r="X60" s="41" t="s">
        <v>28</v>
      </c>
      <c r="Z60" s="36">
        <f>COUNTIF(D59:D101,"1B")</f>
        <v>4</v>
      </c>
    </row>
    <row r="61" spans="2:26" ht="47.25">
      <c r="B61" s="23">
        <v>3</v>
      </c>
      <c r="C61" s="45" t="s">
        <v>460</v>
      </c>
      <c r="D61" s="45"/>
      <c r="E61" s="46" t="s">
        <v>22</v>
      </c>
      <c r="F61" s="55">
        <v>1</v>
      </c>
      <c r="G61" s="52"/>
      <c r="H61" s="52"/>
      <c r="I61" s="52"/>
      <c r="J61" s="78"/>
      <c r="K61" s="77"/>
      <c r="L61" s="77"/>
      <c r="M61" s="77"/>
      <c r="N61" s="77"/>
      <c r="O61" s="77"/>
      <c r="P61" s="77"/>
      <c r="Q61" s="77"/>
      <c r="R61" s="46"/>
      <c r="S61" s="46"/>
      <c r="T61" s="79"/>
      <c r="U61" s="79"/>
      <c r="V61" s="33">
        <f t="shared" si="1"/>
        <v>0</v>
      </c>
      <c r="W61" s="65"/>
      <c r="X61" s="41" t="s">
        <v>30</v>
      </c>
      <c r="Z61" s="170">
        <f>COUNTIF(D59:D101,"1A")</f>
        <v>0</v>
      </c>
    </row>
    <row r="62" spans="2:26" ht="47.25">
      <c r="B62" s="23">
        <v>4</v>
      </c>
      <c r="C62" s="45" t="s">
        <v>72</v>
      </c>
      <c r="D62" s="45"/>
      <c r="E62" s="46" t="s">
        <v>22</v>
      </c>
      <c r="F62" s="55">
        <v>1</v>
      </c>
      <c r="G62" s="52"/>
      <c r="H62" s="52"/>
      <c r="I62" s="52"/>
      <c r="J62" s="78"/>
      <c r="K62" s="77"/>
      <c r="L62" s="77"/>
      <c r="M62" s="77"/>
      <c r="N62" s="77"/>
      <c r="O62" s="77"/>
      <c r="P62" s="77"/>
      <c r="Q62" s="77"/>
      <c r="R62" s="46"/>
      <c r="S62" s="46"/>
      <c r="T62" s="79"/>
      <c r="U62" s="79"/>
      <c r="V62" s="33">
        <f t="shared" si="1"/>
        <v>0</v>
      </c>
      <c r="W62" s="65"/>
      <c r="X62" s="171"/>
      <c r="Y62" s="65"/>
      <c r="Z62" s="63"/>
    </row>
    <row r="63" spans="2:26" ht="47.25">
      <c r="B63" s="23">
        <v>5</v>
      </c>
      <c r="C63" s="49" t="s">
        <v>70</v>
      </c>
      <c r="D63" s="49"/>
      <c r="E63" s="46" t="s">
        <v>22</v>
      </c>
      <c r="F63" s="55">
        <v>1</v>
      </c>
      <c r="G63" s="52"/>
      <c r="H63" s="27"/>
      <c r="I63" s="27"/>
      <c r="J63" s="78"/>
      <c r="K63" s="27"/>
      <c r="L63" s="168"/>
      <c r="M63" s="168"/>
      <c r="N63" s="77"/>
      <c r="O63" s="77"/>
      <c r="P63" s="27"/>
      <c r="Q63" s="27"/>
      <c r="R63" s="27"/>
      <c r="S63" s="46"/>
      <c r="T63" s="30"/>
      <c r="U63" s="84"/>
      <c r="V63" s="33">
        <f t="shared" si="1"/>
        <v>0</v>
      </c>
      <c r="W63" s="65"/>
    </row>
    <row r="64" spans="2:26" ht="46.5">
      <c r="B64" s="23">
        <v>6</v>
      </c>
      <c r="C64" s="45" t="s">
        <v>71</v>
      </c>
      <c r="D64" s="45"/>
      <c r="E64" s="46" t="s">
        <v>22</v>
      </c>
      <c r="F64" s="55">
        <v>1</v>
      </c>
      <c r="G64" s="51"/>
      <c r="H64" s="52"/>
      <c r="I64" s="52"/>
      <c r="J64" s="27"/>
      <c r="K64" s="77"/>
      <c r="L64" s="30"/>
      <c r="M64" s="30"/>
      <c r="N64" s="77"/>
      <c r="O64" s="77"/>
      <c r="P64" s="77"/>
      <c r="Q64" s="27"/>
      <c r="R64" s="46"/>
      <c r="S64" s="80"/>
      <c r="T64" s="81"/>
      <c r="U64" s="81"/>
      <c r="V64" s="33">
        <f t="shared" si="1"/>
        <v>0</v>
      </c>
      <c r="W64" s="65"/>
    </row>
    <row r="65" spans="2:23" ht="47.25">
      <c r="B65" s="23">
        <v>7</v>
      </c>
      <c r="C65" s="45" t="s">
        <v>94</v>
      </c>
      <c r="D65" s="45"/>
      <c r="E65" s="46" t="s">
        <v>22</v>
      </c>
      <c r="F65" s="26">
        <v>1</v>
      </c>
      <c r="G65" s="52"/>
      <c r="H65" s="52"/>
      <c r="I65" s="52"/>
      <c r="J65" s="78"/>
      <c r="K65" s="77"/>
      <c r="L65" s="77"/>
      <c r="M65" s="77"/>
      <c r="N65" s="27"/>
      <c r="O65" s="77"/>
      <c r="P65" s="77"/>
      <c r="Q65" s="82"/>
      <c r="R65" s="46"/>
      <c r="S65" s="46"/>
      <c r="T65" s="168"/>
      <c r="U65" s="168"/>
      <c r="V65" s="33">
        <f t="shared" si="1"/>
        <v>0</v>
      </c>
      <c r="W65" s="65"/>
    </row>
    <row r="66" spans="2:23" ht="47.25">
      <c r="B66" s="23">
        <v>8</v>
      </c>
      <c r="C66" s="45" t="s">
        <v>73</v>
      </c>
      <c r="D66" s="45"/>
      <c r="E66" s="46" t="s">
        <v>27</v>
      </c>
      <c r="F66" s="26">
        <v>1</v>
      </c>
      <c r="G66" s="52"/>
      <c r="H66" s="52"/>
      <c r="I66" s="52"/>
      <c r="J66" s="78"/>
      <c r="K66" s="77"/>
      <c r="L66" s="77"/>
      <c r="M66" s="77"/>
      <c r="N66" s="77"/>
      <c r="O66" s="77"/>
      <c r="P66" s="77"/>
      <c r="Q66" s="77"/>
      <c r="R66" s="46"/>
      <c r="S66" s="46"/>
      <c r="T66" s="79"/>
      <c r="U66" s="79"/>
      <c r="V66" s="33">
        <f t="shared" si="1"/>
        <v>0</v>
      </c>
      <c r="W66" s="65"/>
    </row>
    <row r="67" spans="2:23" ht="47.25">
      <c r="B67" s="23">
        <v>9</v>
      </c>
      <c r="C67" s="45" t="s">
        <v>74</v>
      </c>
      <c r="D67" s="45"/>
      <c r="E67" s="46" t="s">
        <v>27</v>
      </c>
      <c r="F67" s="26">
        <v>1</v>
      </c>
      <c r="G67" s="52"/>
      <c r="H67" s="52"/>
      <c r="I67" s="52"/>
      <c r="J67" s="78"/>
      <c r="K67" s="77"/>
      <c r="L67" s="77"/>
      <c r="M67" s="77"/>
      <c r="N67" s="77"/>
      <c r="O67" s="77"/>
      <c r="P67" s="77"/>
      <c r="Q67" s="77"/>
      <c r="R67" s="46"/>
      <c r="S67" s="46"/>
      <c r="T67" s="79"/>
      <c r="U67" s="79"/>
      <c r="V67" s="33">
        <f t="shared" si="1"/>
        <v>0</v>
      </c>
      <c r="W67" s="65"/>
    </row>
    <row r="68" spans="2:23" ht="47.25">
      <c r="B68" s="23">
        <v>10</v>
      </c>
      <c r="C68" s="45" t="s">
        <v>75</v>
      </c>
      <c r="D68" s="45"/>
      <c r="E68" s="46" t="s">
        <v>27</v>
      </c>
      <c r="F68" s="26">
        <v>1</v>
      </c>
      <c r="G68" s="52"/>
      <c r="H68" s="52"/>
      <c r="I68" s="52"/>
      <c r="J68" s="78"/>
      <c r="K68" s="27"/>
      <c r="L68" s="56"/>
      <c r="M68" s="57"/>
      <c r="N68" s="77"/>
      <c r="O68" s="77"/>
      <c r="P68" s="77"/>
      <c r="Q68" s="77"/>
      <c r="R68" s="46"/>
      <c r="S68" s="46"/>
      <c r="T68" s="79"/>
      <c r="U68" s="79"/>
      <c r="V68" s="33">
        <f>COUNTA(G68:K68,N68:R68)</f>
        <v>0</v>
      </c>
      <c r="W68" s="65"/>
    </row>
    <row r="69" spans="2:23" ht="47.25">
      <c r="B69" s="23">
        <v>11</v>
      </c>
      <c r="C69" s="49" t="s">
        <v>76</v>
      </c>
      <c r="D69" s="49"/>
      <c r="E69" s="46" t="s">
        <v>27</v>
      </c>
      <c r="F69" s="26">
        <v>1</v>
      </c>
      <c r="G69" s="52"/>
      <c r="H69" s="52"/>
      <c r="I69" s="52"/>
      <c r="J69" s="78"/>
      <c r="K69" s="77"/>
      <c r="L69" s="77"/>
      <c r="M69" s="77"/>
      <c r="N69" s="77"/>
      <c r="O69" s="77"/>
      <c r="P69" s="77"/>
      <c r="Q69" s="77"/>
      <c r="R69" s="46"/>
      <c r="S69" s="46"/>
      <c r="T69" s="79"/>
      <c r="U69" s="79"/>
      <c r="V69" s="33">
        <f t="shared" si="1"/>
        <v>0</v>
      </c>
      <c r="W69" s="65"/>
    </row>
    <row r="70" spans="2:23" ht="47.25">
      <c r="B70" s="23">
        <v>12</v>
      </c>
      <c r="C70" s="49" t="s">
        <v>77</v>
      </c>
      <c r="D70" s="49"/>
      <c r="E70" s="46" t="s">
        <v>27</v>
      </c>
      <c r="F70" s="26">
        <v>1</v>
      </c>
      <c r="G70" s="52"/>
      <c r="H70" s="52"/>
      <c r="I70" s="52"/>
      <c r="J70" s="78"/>
      <c r="K70" s="77"/>
      <c r="L70" s="77"/>
      <c r="M70" s="77"/>
      <c r="N70" s="77"/>
      <c r="O70" s="77"/>
      <c r="P70" s="77"/>
      <c r="Q70" s="77"/>
      <c r="R70" s="46"/>
      <c r="S70" s="46"/>
      <c r="T70" s="79"/>
      <c r="U70" s="79"/>
      <c r="V70" s="33">
        <f t="shared" si="1"/>
        <v>0</v>
      </c>
      <c r="W70" s="65"/>
    </row>
    <row r="71" spans="2:23" ht="47.25">
      <c r="B71" s="23">
        <v>13</v>
      </c>
      <c r="C71" s="49" t="s">
        <v>78</v>
      </c>
      <c r="D71" s="49"/>
      <c r="E71" s="46" t="s">
        <v>22</v>
      </c>
      <c r="F71" s="26">
        <v>1</v>
      </c>
      <c r="G71" s="52"/>
      <c r="H71" s="52"/>
      <c r="I71" s="52"/>
      <c r="J71" s="78"/>
      <c r="K71" s="77"/>
      <c r="L71" s="77"/>
      <c r="M71" s="77"/>
      <c r="N71" s="77"/>
      <c r="O71" s="27"/>
      <c r="P71" s="77"/>
      <c r="Q71" s="27"/>
      <c r="R71" s="46"/>
      <c r="S71" s="46"/>
      <c r="T71" s="168"/>
      <c r="U71" s="168"/>
      <c r="V71" s="33">
        <f t="shared" si="1"/>
        <v>0</v>
      </c>
      <c r="W71" s="65"/>
    </row>
    <row r="72" spans="2:23" ht="47.25">
      <c r="B72" s="23">
        <v>14</v>
      </c>
      <c r="C72" s="45" t="s">
        <v>79</v>
      </c>
      <c r="D72" s="45"/>
      <c r="E72" s="46" t="s">
        <v>22</v>
      </c>
      <c r="F72" s="26">
        <v>1</v>
      </c>
      <c r="G72" s="52"/>
      <c r="H72" s="52"/>
      <c r="I72" s="52"/>
      <c r="J72" s="78"/>
      <c r="K72" s="27"/>
      <c r="L72" s="77"/>
      <c r="M72" s="77"/>
      <c r="N72" s="77"/>
      <c r="O72" s="27"/>
      <c r="P72" s="77"/>
      <c r="Q72" s="77"/>
      <c r="R72" s="46"/>
      <c r="S72" s="46"/>
      <c r="T72" s="168"/>
      <c r="U72" s="168"/>
      <c r="V72" s="33">
        <f t="shared" si="1"/>
        <v>0</v>
      </c>
      <c r="W72" s="65"/>
    </row>
    <row r="73" spans="2:23" ht="46.5">
      <c r="B73" s="23">
        <v>15</v>
      </c>
      <c r="C73" s="52" t="s">
        <v>80</v>
      </c>
      <c r="D73" s="52" t="s">
        <v>431</v>
      </c>
      <c r="E73" s="46" t="s">
        <v>22</v>
      </c>
      <c r="F73" s="26">
        <v>1</v>
      </c>
      <c r="G73" s="27"/>
      <c r="H73" s="31">
        <v>3</v>
      </c>
      <c r="I73" s="27"/>
      <c r="J73" s="27"/>
      <c r="K73" s="31">
        <v>3</v>
      </c>
      <c r="L73" s="165" t="s">
        <v>437</v>
      </c>
      <c r="M73" s="166" t="s">
        <v>24</v>
      </c>
      <c r="N73" s="77"/>
      <c r="O73" s="77"/>
      <c r="P73" s="77"/>
      <c r="Q73" s="77"/>
      <c r="R73" s="46"/>
      <c r="S73" s="46"/>
      <c r="T73" s="79"/>
      <c r="U73" s="79"/>
      <c r="V73" s="33">
        <f t="shared" si="1"/>
        <v>2</v>
      </c>
      <c r="W73" s="65"/>
    </row>
    <row r="74" spans="2:23" ht="47.25">
      <c r="B74" s="23">
        <v>16</v>
      </c>
      <c r="C74" s="45" t="s">
        <v>81</v>
      </c>
      <c r="D74" s="45"/>
      <c r="E74" s="46" t="s">
        <v>46</v>
      </c>
      <c r="F74" s="26">
        <v>1</v>
      </c>
      <c r="G74" s="52"/>
      <c r="H74" s="52"/>
      <c r="I74" s="52"/>
      <c r="J74" s="78"/>
      <c r="K74" s="77"/>
      <c r="L74" s="77"/>
      <c r="M74" s="77"/>
      <c r="N74" s="77"/>
      <c r="O74" s="77"/>
      <c r="P74" s="77"/>
      <c r="Q74" s="77"/>
      <c r="R74" s="46"/>
      <c r="S74" s="46"/>
      <c r="T74" s="79"/>
      <c r="U74" s="79"/>
      <c r="V74" s="33">
        <f t="shared" si="1"/>
        <v>0</v>
      </c>
      <c r="W74" s="65"/>
    </row>
    <row r="75" spans="2:23" ht="47.25">
      <c r="B75" s="23">
        <v>17</v>
      </c>
      <c r="C75" s="52" t="s">
        <v>82</v>
      </c>
      <c r="D75" s="52"/>
      <c r="E75" s="46" t="s">
        <v>22</v>
      </c>
      <c r="F75" s="26">
        <v>1</v>
      </c>
      <c r="G75" s="52"/>
      <c r="H75" s="52"/>
      <c r="I75" s="52"/>
      <c r="J75" s="78"/>
      <c r="K75" s="77"/>
      <c r="L75" s="77"/>
      <c r="M75" s="77"/>
      <c r="N75" s="77"/>
      <c r="O75" s="77"/>
      <c r="P75" s="77"/>
      <c r="Q75" s="77"/>
      <c r="R75" s="46"/>
      <c r="S75" s="46"/>
      <c r="T75" s="79"/>
      <c r="U75" s="79"/>
      <c r="V75" s="33">
        <f t="shared" si="1"/>
        <v>0</v>
      </c>
      <c r="W75" s="65"/>
    </row>
    <row r="76" spans="2:23" ht="47.25">
      <c r="B76" s="23">
        <v>18</v>
      </c>
      <c r="C76" s="83" t="s">
        <v>83</v>
      </c>
      <c r="D76" s="83"/>
      <c r="E76" s="46" t="s">
        <v>22</v>
      </c>
      <c r="F76" s="26">
        <v>1</v>
      </c>
      <c r="G76" s="52"/>
      <c r="H76" s="52"/>
      <c r="I76" s="52"/>
      <c r="J76" s="78"/>
      <c r="K76" s="77"/>
      <c r="L76" s="77"/>
      <c r="M76" s="77"/>
      <c r="N76" s="76"/>
      <c r="O76" s="31">
        <v>3</v>
      </c>
      <c r="P76" s="77"/>
      <c r="Q76" s="77"/>
      <c r="R76" s="46"/>
      <c r="S76" s="46"/>
      <c r="T76" s="165" t="s">
        <v>461</v>
      </c>
      <c r="U76" s="166" t="s">
        <v>24</v>
      </c>
      <c r="V76" s="33">
        <f t="shared" si="1"/>
        <v>1</v>
      </c>
      <c r="W76" s="65"/>
    </row>
    <row r="77" spans="2:23" ht="46.5">
      <c r="B77" s="23">
        <v>19</v>
      </c>
      <c r="C77" s="45" t="s">
        <v>84</v>
      </c>
      <c r="D77" s="45"/>
      <c r="E77" s="46" t="s">
        <v>22</v>
      </c>
      <c r="F77" s="26">
        <v>1</v>
      </c>
      <c r="G77" s="52"/>
      <c r="H77" s="52"/>
      <c r="I77" s="27"/>
      <c r="J77" s="82"/>
      <c r="K77" s="77"/>
      <c r="L77" s="30"/>
      <c r="M77" s="30"/>
      <c r="N77" s="77"/>
      <c r="O77" s="77"/>
      <c r="P77" s="77"/>
      <c r="Q77" s="77"/>
      <c r="R77" s="46"/>
      <c r="S77" s="46"/>
      <c r="T77" s="79"/>
      <c r="U77" s="79"/>
      <c r="V77" s="33">
        <f t="shared" si="1"/>
        <v>0</v>
      </c>
      <c r="W77" s="65"/>
    </row>
    <row r="78" spans="2:23" ht="47.25">
      <c r="B78" s="23">
        <v>20</v>
      </c>
      <c r="C78" s="52" t="s">
        <v>85</v>
      </c>
      <c r="D78" s="52"/>
      <c r="E78" s="46" t="s">
        <v>22</v>
      </c>
      <c r="F78" s="26">
        <v>1</v>
      </c>
      <c r="G78" s="52"/>
      <c r="H78" s="27"/>
      <c r="I78" s="52"/>
      <c r="J78" s="78"/>
      <c r="K78" s="77"/>
      <c r="L78" s="30"/>
      <c r="M78" s="30"/>
      <c r="N78" s="77"/>
      <c r="O78" s="77"/>
      <c r="P78" s="77"/>
      <c r="Q78" s="77"/>
      <c r="R78" s="46"/>
      <c r="S78" s="46"/>
      <c r="T78" s="79"/>
      <c r="U78" s="79"/>
      <c r="V78" s="33">
        <f t="shared" si="1"/>
        <v>0</v>
      </c>
      <c r="W78" s="65"/>
    </row>
    <row r="79" spans="2:23" ht="47.25">
      <c r="B79" s="23">
        <v>21</v>
      </c>
      <c r="C79" s="45" t="s">
        <v>86</v>
      </c>
      <c r="D79" s="45"/>
      <c r="E79" s="46" t="s">
        <v>46</v>
      </c>
      <c r="F79" s="26">
        <v>1</v>
      </c>
      <c r="G79" s="52"/>
      <c r="H79" s="52"/>
      <c r="I79" s="52"/>
      <c r="J79" s="78"/>
      <c r="K79" s="77"/>
      <c r="L79" s="77"/>
      <c r="M79" s="77"/>
      <c r="N79" s="77"/>
      <c r="O79" s="77"/>
      <c r="P79" s="77"/>
      <c r="Q79" s="77"/>
      <c r="R79" s="46"/>
      <c r="S79" s="46"/>
      <c r="T79" s="79"/>
      <c r="U79" s="79"/>
      <c r="V79" s="33">
        <f t="shared" si="1"/>
        <v>0</v>
      </c>
      <c r="W79" s="65"/>
    </row>
    <row r="80" spans="2:23" ht="46.5">
      <c r="B80" s="23">
        <v>22</v>
      </c>
      <c r="C80" s="52" t="s">
        <v>87</v>
      </c>
      <c r="D80" s="52"/>
      <c r="E80" s="46" t="s">
        <v>22</v>
      </c>
      <c r="F80" s="26">
        <v>1</v>
      </c>
      <c r="G80" s="52"/>
      <c r="H80" s="52"/>
      <c r="I80" s="52"/>
      <c r="J80" s="76"/>
      <c r="K80" s="76"/>
      <c r="L80" s="30"/>
      <c r="M80" s="84"/>
      <c r="N80" s="77"/>
      <c r="O80" s="77"/>
      <c r="P80" s="77"/>
      <c r="Q80" s="77"/>
      <c r="R80" s="46"/>
      <c r="S80" s="46"/>
      <c r="T80" s="79"/>
      <c r="U80" s="79"/>
      <c r="V80" s="33">
        <f t="shared" si="1"/>
        <v>0</v>
      </c>
      <c r="W80" s="65"/>
    </row>
    <row r="81" spans="2:23" ht="47.25">
      <c r="B81" s="23">
        <v>23</v>
      </c>
      <c r="C81" s="52" t="s">
        <v>88</v>
      </c>
      <c r="D81" s="52"/>
      <c r="E81" s="46" t="s">
        <v>22</v>
      </c>
      <c r="F81" s="26">
        <v>1</v>
      </c>
      <c r="G81" s="52"/>
      <c r="H81" s="27"/>
      <c r="I81" s="52"/>
      <c r="J81" s="78"/>
      <c r="K81" s="27"/>
      <c r="L81" s="165"/>
      <c r="M81" s="166"/>
      <c r="N81" s="77"/>
      <c r="O81" s="77"/>
      <c r="P81" s="27"/>
      <c r="Q81" s="77"/>
      <c r="R81" s="46"/>
      <c r="S81" s="46"/>
      <c r="T81" s="165" t="s">
        <v>461</v>
      </c>
      <c r="U81" s="166" t="s">
        <v>24</v>
      </c>
      <c r="V81" s="33">
        <f t="shared" si="1"/>
        <v>0</v>
      </c>
      <c r="W81" s="65"/>
    </row>
    <row r="82" spans="2:23" ht="47.25">
      <c r="B82" s="23">
        <v>24</v>
      </c>
      <c r="C82" s="45" t="s">
        <v>89</v>
      </c>
      <c r="D82" s="45"/>
      <c r="E82" s="46" t="s">
        <v>22</v>
      </c>
      <c r="F82" s="26">
        <v>1</v>
      </c>
      <c r="G82" s="27"/>
      <c r="H82" s="52"/>
      <c r="I82" s="52"/>
      <c r="J82" s="78"/>
      <c r="K82" s="77"/>
      <c r="L82" s="30"/>
      <c r="M82" s="30"/>
      <c r="N82" s="77"/>
      <c r="O82" s="31">
        <v>3</v>
      </c>
      <c r="P82" s="82"/>
      <c r="Q82" s="77"/>
      <c r="R82" s="46"/>
      <c r="S82" s="46"/>
      <c r="T82" s="165" t="s">
        <v>461</v>
      </c>
      <c r="U82" s="166" t="s">
        <v>24</v>
      </c>
      <c r="V82" s="33">
        <f t="shared" si="1"/>
        <v>1</v>
      </c>
      <c r="W82" s="65"/>
    </row>
    <row r="83" spans="2:23" ht="47.25">
      <c r="B83" s="23">
        <v>25</v>
      </c>
      <c r="C83" s="52" t="s">
        <v>90</v>
      </c>
      <c r="D83" s="52"/>
      <c r="E83" s="46" t="s">
        <v>27</v>
      </c>
      <c r="F83" s="26">
        <v>1</v>
      </c>
      <c r="G83" s="52"/>
      <c r="H83" s="52"/>
      <c r="I83" s="52"/>
      <c r="J83" s="78"/>
      <c r="K83" s="77"/>
      <c r="L83" s="77"/>
      <c r="M83" s="77"/>
      <c r="N83" s="77"/>
      <c r="O83" s="77"/>
      <c r="P83" s="77"/>
      <c r="Q83" s="77"/>
      <c r="R83" s="46"/>
      <c r="S83" s="46"/>
      <c r="T83" s="79"/>
      <c r="U83" s="79"/>
      <c r="V83" s="33">
        <f t="shared" si="1"/>
        <v>0</v>
      </c>
      <c r="W83" s="65"/>
    </row>
    <row r="84" spans="2:23" ht="47.25">
      <c r="B84" s="23">
        <v>26</v>
      </c>
      <c r="C84" s="52" t="s">
        <v>91</v>
      </c>
      <c r="D84" s="52"/>
      <c r="E84" s="46" t="s">
        <v>27</v>
      </c>
      <c r="F84" s="26">
        <v>1</v>
      </c>
      <c r="G84" s="52"/>
      <c r="H84" s="52"/>
      <c r="I84" s="52"/>
      <c r="J84" s="78"/>
      <c r="K84" s="77"/>
      <c r="L84" s="77"/>
      <c r="M84" s="77"/>
      <c r="N84" s="77"/>
      <c r="O84" s="77"/>
      <c r="P84" s="77"/>
      <c r="Q84" s="77"/>
      <c r="R84" s="46"/>
      <c r="S84" s="46"/>
      <c r="T84" s="79"/>
      <c r="U84" s="79"/>
      <c r="V84" s="33">
        <f t="shared" si="1"/>
        <v>0</v>
      </c>
      <c r="W84" s="65"/>
    </row>
    <row r="85" spans="2:23" ht="47.25">
      <c r="B85" s="23">
        <v>27</v>
      </c>
      <c r="C85" s="52" t="s">
        <v>92</v>
      </c>
      <c r="D85" s="52"/>
      <c r="E85" s="46" t="s">
        <v>27</v>
      </c>
      <c r="F85" s="26">
        <v>1</v>
      </c>
      <c r="G85" s="52"/>
      <c r="H85" s="82"/>
      <c r="I85" s="52"/>
      <c r="J85" s="78"/>
      <c r="K85" s="77"/>
      <c r="L85" s="30"/>
      <c r="M85" s="84"/>
      <c r="N85" s="77"/>
      <c r="O85" s="77"/>
      <c r="P85" s="77"/>
      <c r="Q85" s="77"/>
      <c r="R85" s="46"/>
      <c r="S85" s="46"/>
      <c r="T85" s="79"/>
      <c r="U85" s="79"/>
      <c r="V85" s="33">
        <f t="shared" si="1"/>
        <v>0</v>
      </c>
      <c r="W85" s="65"/>
    </row>
    <row r="86" spans="2:23" ht="47.25">
      <c r="B86" s="23">
        <v>28</v>
      </c>
      <c r="C86" s="52" t="s">
        <v>462</v>
      </c>
      <c r="D86" s="52"/>
      <c r="E86" s="46" t="s">
        <v>27</v>
      </c>
      <c r="F86" s="26">
        <v>1</v>
      </c>
      <c r="G86" s="52"/>
      <c r="H86" s="52"/>
      <c r="I86" s="52"/>
      <c r="J86" s="78"/>
      <c r="K86" s="77"/>
      <c r="L86" s="77"/>
      <c r="M86" s="77"/>
      <c r="N86" s="77"/>
      <c r="O86" s="77"/>
      <c r="P86" s="77"/>
      <c r="Q86" s="77"/>
      <c r="R86" s="46"/>
      <c r="S86" s="46"/>
      <c r="T86" s="79"/>
      <c r="U86" s="79"/>
      <c r="V86" s="33">
        <f t="shared" si="1"/>
        <v>0</v>
      </c>
      <c r="W86" s="65"/>
    </row>
    <row r="87" spans="2:23" ht="47.25">
      <c r="B87" s="23">
        <v>29</v>
      </c>
      <c r="C87" s="52" t="s">
        <v>93</v>
      </c>
      <c r="D87" s="52"/>
      <c r="E87" s="46" t="s">
        <v>27</v>
      </c>
      <c r="F87" s="26">
        <v>1</v>
      </c>
      <c r="G87" s="52"/>
      <c r="H87" s="52"/>
      <c r="I87" s="52"/>
      <c r="J87" s="78"/>
      <c r="K87" s="77"/>
      <c r="L87" s="77"/>
      <c r="M87" s="77"/>
      <c r="N87" s="77"/>
      <c r="O87" s="77"/>
      <c r="P87" s="77"/>
      <c r="Q87" s="77"/>
      <c r="R87" s="46"/>
      <c r="S87" s="46"/>
      <c r="T87" s="79"/>
      <c r="U87" s="79"/>
      <c r="V87" s="33">
        <f t="shared" si="1"/>
        <v>0</v>
      </c>
      <c r="W87" s="65"/>
    </row>
    <row r="88" spans="2:23" ht="47.25">
      <c r="B88" s="23">
        <v>30</v>
      </c>
      <c r="C88" s="52" t="s">
        <v>463</v>
      </c>
      <c r="D88" s="52"/>
      <c r="E88" s="46" t="s">
        <v>27</v>
      </c>
      <c r="F88" s="26">
        <v>1</v>
      </c>
      <c r="G88" s="27"/>
      <c r="H88" s="27"/>
      <c r="I88" s="52"/>
      <c r="J88" s="27"/>
      <c r="K88" s="77"/>
      <c r="L88" s="168"/>
      <c r="M88" s="168"/>
      <c r="N88" s="27"/>
      <c r="O88" s="77"/>
      <c r="P88" s="77"/>
      <c r="Q88" s="77"/>
      <c r="R88" s="46"/>
      <c r="S88" s="46"/>
      <c r="T88" s="168"/>
      <c r="U88" s="168"/>
      <c r="V88" s="33">
        <f t="shared" si="1"/>
        <v>0</v>
      </c>
      <c r="W88" s="65"/>
    </row>
    <row r="89" spans="2:23" ht="47.25">
      <c r="B89" s="23">
        <v>31</v>
      </c>
      <c r="C89" s="52" t="s">
        <v>69</v>
      </c>
      <c r="D89" s="52" t="s">
        <v>431</v>
      </c>
      <c r="E89" s="46" t="s">
        <v>22</v>
      </c>
      <c r="F89" s="26">
        <v>1</v>
      </c>
      <c r="G89" s="52"/>
      <c r="H89" s="27"/>
      <c r="I89" s="52"/>
      <c r="J89" s="27"/>
      <c r="K89" s="31">
        <v>3</v>
      </c>
      <c r="L89" s="165" t="s">
        <v>437</v>
      </c>
      <c r="M89" s="166" t="s">
        <v>24</v>
      </c>
      <c r="N89" s="27"/>
      <c r="O89" s="27"/>
      <c r="P89" s="77"/>
      <c r="Q89" s="77"/>
      <c r="R89" s="46"/>
      <c r="S89" s="46"/>
      <c r="T89" s="168"/>
      <c r="U89" s="168"/>
      <c r="V89" s="33">
        <f t="shared" si="1"/>
        <v>1</v>
      </c>
      <c r="W89" s="65"/>
    </row>
    <row r="90" spans="2:23" ht="47.25">
      <c r="B90" s="23">
        <v>32</v>
      </c>
      <c r="C90" s="52" t="s">
        <v>96</v>
      </c>
      <c r="D90" s="52"/>
      <c r="E90" s="46" t="s">
        <v>22</v>
      </c>
      <c r="F90" s="26">
        <v>1</v>
      </c>
      <c r="G90" s="27"/>
      <c r="H90" s="27"/>
      <c r="I90" s="52"/>
      <c r="J90" s="78"/>
      <c r="K90" s="77"/>
      <c r="L90" s="165"/>
      <c r="M90" s="166"/>
      <c r="N90" s="77"/>
      <c r="O90" s="27"/>
      <c r="P90" s="27"/>
      <c r="Q90" s="27"/>
      <c r="R90" s="27"/>
      <c r="S90" s="46"/>
      <c r="T90" s="165" t="s">
        <v>434</v>
      </c>
      <c r="U90" s="166" t="s">
        <v>24</v>
      </c>
      <c r="V90" s="33">
        <f t="shared" si="1"/>
        <v>0</v>
      </c>
      <c r="W90" s="65"/>
    </row>
    <row r="91" spans="2:23" ht="47.25">
      <c r="B91" s="23">
        <v>33</v>
      </c>
      <c r="C91" s="52" t="s">
        <v>464</v>
      </c>
      <c r="D91" s="52"/>
      <c r="E91" s="46" t="s">
        <v>22</v>
      </c>
      <c r="F91" s="26">
        <v>1</v>
      </c>
      <c r="G91" s="27"/>
      <c r="H91" s="27"/>
      <c r="I91" s="52"/>
      <c r="J91" s="27"/>
      <c r="K91" s="27"/>
      <c r="L91" s="168"/>
      <c r="M91" s="168"/>
      <c r="N91" s="27"/>
      <c r="O91" s="27"/>
      <c r="P91" s="77"/>
      <c r="Q91" s="27"/>
      <c r="R91" s="27"/>
      <c r="S91" s="46"/>
      <c r="T91" s="168"/>
      <c r="U91" s="168"/>
      <c r="V91" s="33">
        <f t="shared" si="1"/>
        <v>0</v>
      </c>
      <c r="W91" s="65"/>
    </row>
    <row r="92" spans="2:23" ht="47.25">
      <c r="B92" s="23">
        <v>34</v>
      </c>
      <c r="C92" s="52" t="s">
        <v>465</v>
      </c>
      <c r="D92" s="52" t="s">
        <v>431</v>
      </c>
      <c r="E92" s="46" t="s">
        <v>22</v>
      </c>
      <c r="F92" s="26">
        <v>1</v>
      </c>
      <c r="G92" s="52"/>
      <c r="H92" s="52"/>
      <c r="I92" s="52"/>
      <c r="J92" s="78"/>
      <c r="K92" s="77"/>
      <c r="L92" s="77"/>
      <c r="M92" s="77"/>
      <c r="N92" s="77"/>
      <c r="O92" s="77"/>
      <c r="P92" s="82"/>
      <c r="Q92" s="31">
        <v>3</v>
      </c>
      <c r="R92" s="46"/>
      <c r="S92" s="46"/>
      <c r="T92" s="165" t="s">
        <v>466</v>
      </c>
      <c r="U92" s="166" t="s">
        <v>24</v>
      </c>
      <c r="V92" s="33">
        <f t="shared" si="1"/>
        <v>1</v>
      </c>
      <c r="W92" s="65"/>
    </row>
    <row r="93" spans="2:23" ht="47.25">
      <c r="B93" s="23">
        <v>35</v>
      </c>
      <c r="C93" s="52" t="s">
        <v>467</v>
      </c>
      <c r="D93" s="52"/>
      <c r="E93" s="46" t="s">
        <v>27</v>
      </c>
      <c r="F93" s="26">
        <v>1</v>
      </c>
      <c r="G93" s="52"/>
      <c r="H93" s="52"/>
      <c r="I93" s="52"/>
      <c r="J93" s="78"/>
      <c r="K93" s="77"/>
      <c r="L93" s="77"/>
      <c r="M93" s="77"/>
      <c r="N93" s="76"/>
      <c r="O93" s="77"/>
      <c r="P93" s="77"/>
      <c r="Q93" s="77"/>
      <c r="R93" s="46"/>
      <c r="S93" s="46"/>
      <c r="T93" s="30"/>
      <c r="U93" s="84"/>
      <c r="V93" s="33">
        <f t="shared" si="1"/>
        <v>0</v>
      </c>
      <c r="W93" s="65"/>
    </row>
    <row r="94" spans="2:23" ht="46.5">
      <c r="B94" s="23">
        <v>36</v>
      </c>
      <c r="C94" s="52" t="s">
        <v>468</v>
      </c>
      <c r="D94" s="52"/>
      <c r="E94" s="46" t="s">
        <v>22</v>
      </c>
      <c r="F94" s="26">
        <v>1</v>
      </c>
      <c r="G94" s="27"/>
      <c r="H94" s="27"/>
      <c r="I94" s="52"/>
      <c r="J94" s="27"/>
      <c r="K94" s="77"/>
      <c r="L94" s="165"/>
      <c r="M94" s="166"/>
      <c r="N94" s="27"/>
      <c r="O94" s="27"/>
      <c r="P94" s="77"/>
      <c r="Q94" s="27"/>
      <c r="R94" s="27"/>
      <c r="S94" s="27"/>
      <c r="T94" s="165" t="s">
        <v>1660</v>
      </c>
      <c r="U94" s="166" t="s">
        <v>24</v>
      </c>
      <c r="V94" s="33">
        <f t="shared" si="1"/>
        <v>0</v>
      </c>
      <c r="W94" s="65"/>
    </row>
    <row r="95" spans="2:23" ht="47.25">
      <c r="B95" s="23">
        <v>37</v>
      </c>
      <c r="C95" s="45"/>
      <c r="D95" s="45"/>
      <c r="E95" s="55"/>
      <c r="F95" s="26"/>
      <c r="G95" s="52"/>
      <c r="H95" s="52"/>
      <c r="I95" s="52"/>
      <c r="J95" s="78"/>
      <c r="K95" s="77"/>
      <c r="L95" s="77"/>
      <c r="M95" s="77"/>
      <c r="N95" s="77"/>
      <c r="O95" s="77"/>
      <c r="P95" s="77"/>
      <c r="Q95" s="77"/>
      <c r="R95" s="46"/>
      <c r="S95" s="46"/>
      <c r="T95" s="79"/>
      <c r="U95" s="79"/>
      <c r="V95" s="33">
        <f t="shared" si="1"/>
        <v>0</v>
      </c>
      <c r="W95" s="65"/>
    </row>
    <row r="96" spans="2:23" ht="47.25">
      <c r="B96" s="23">
        <v>38</v>
      </c>
      <c r="C96" s="42"/>
      <c r="D96" s="42"/>
      <c r="E96" s="26"/>
      <c r="F96" s="26"/>
      <c r="G96" s="52"/>
      <c r="H96" s="52"/>
      <c r="I96" s="52"/>
      <c r="J96" s="78"/>
      <c r="K96" s="77"/>
      <c r="L96" s="77"/>
      <c r="M96" s="77"/>
      <c r="N96" s="77"/>
      <c r="O96" s="77"/>
      <c r="P96" s="77"/>
      <c r="Q96" s="77"/>
      <c r="R96" s="46"/>
      <c r="S96" s="46"/>
      <c r="T96" s="79"/>
      <c r="U96" s="79"/>
      <c r="V96" s="33">
        <f t="shared" si="1"/>
        <v>0</v>
      </c>
      <c r="W96" s="65"/>
    </row>
    <row r="97" spans="2:28" ht="47.25">
      <c r="B97" s="23">
        <v>39</v>
      </c>
      <c r="C97" s="58"/>
      <c r="D97" s="58"/>
      <c r="E97" s="26"/>
      <c r="F97" s="26"/>
      <c r="G97" s="52"/>
      <c r="H97" s="52"/>
      <c r="I97" s="52"/>
      <c r="J97" s="78"/>
      <c r="K97" s="77"/>
      <c r="L97" s="77"/>
      <c r="M97" s="77"/>
      <c r="N97" s="77"/>
      <c r="O97" s="77"/>
      <c r="P97" s="77"/>
      <c r="Q97" s="77"/>
      <c r="R97" s="46"/>
      <c r="S97" s="46"/>
      <c r="T97" s="79"/>
      <c r="U97" s="79"/>
      <c r="V97" s="33">
        <f t="shared" si="1"/>
        <v>0</v>
      </c>
      <c r="W97" s="65"/>
    </row>
    <row r="98" spans="2:28" ht="47.25">
      <c r="B98" s="23">
        <v>40</v>
      </c>
      <c r="C98" s="58"/>
      <c r="D98" s="58"/>
      <c r="E98" s="26"/>
      <c r="F98" s="26"/>
      <c r="G98" s="52"/>
      <c r="H98" s="52"/>
      <c r="I98" s="52"/>
      <c r="J98" s="78"/>
      <c r="K98" s="77"/>
      <c r="L98" s="77"/>
      <c r="M98" s="77"/>
      <c r="N98" s="77"/>
      <c r="O98" s="77"/>
      <c r="P98" s="77"/>
      <c r="Q98" s="77"/>
      <c r="R98" s="46"/>
      <c r="S98" s="46"/>
      <c r="T98" s="79"/>
      <c r="U98" s="79"/>
      <c r="V98" s="33">
        <f t="shared" si="1"/>
        <v>0</v>
      </c>
      <c r="W98" s="65"/>
    </row>
    <row r="99" spans="2:28" ht="47.25">
      <c r="B99" s="23">
        <v>41</v>
      </c>
      <c r="C99" s="58"/>
      <c r="D99" s="58"/>
      <c r="E99" s="26"/>
      <c r="F99" s="26"/>
      <c r="G99" s="52"/>
      <c r="H99" s="52"/>
      <c r="I99" s="52"/>
      <c r="J99" s="78"/>
      <c r="K99" s="77"/>
      <c r="L99" s="77"/>
      <c r="M99" s="77"/>
      <c r="N99" s="77"/>
      <c r="O99" s="77"/>
      <c r="P99" s="77"/>
      <c r="Q99" s="77"/>
      <c r="R99" s="46"/>
      <c r="S99" s="46"/>
      <c r="T99" s="79"/>
      <c r="U99" s="79"/>
      <c r="V99" s="33">
        <f t="shared" si="1"/>
        <v>0</v>
      </c>
      <c r="W99" s="65"/>
    </row>
    <row r="100" spans="2:28" ht="47.25">
      <c r="B100" s="23">
        <v>42</v>
      </c>
      <c r="C100" s="58"/>
      <c r="D100" s="58"/>
      <c r="E100" s="26"/>
      <c r="F100" s="26"/>
      <c r="G100" s="52"/>
      <c r="H100" s="52"/>
      <c r="I100" s="52"/>
      <c r="J100" s="78"/>
      <c r="K100" s="77"/>
      <c r="L100" s="77"/>
      <c r="M100" s="77"/>
      <c r="N100" s="77"/>
      <c r="O100" s="77"/>
      <c r="P100" s="77"/>
      <c r="Q100" s="77"/>
      <c r="R100" s="46"/>
      <c r="S100" s="46"/>
      <c r="T100" s="79"/>
      <c r="U100" s="79"/>
      <c r="V100" s="33">
        <f t="shared" si="1"/>
        <v>0</v>
      </c>
      <c r="W100" s="65"/>
    </row>
    <row r="101" spans="2:28" ht="47.25">
      <c r="B101" s="59" t="s">
        <v>16</v>
      </c>
      <c r="C101" s="58"/>
      <c r="D101" s="58"/>
      <c r="E101" s="26"/>
      <c r="F101" s="26"/>
      <c r="G101" s="36">
        <f>COUNT(G59:G100)</f>
        <v>0</v>
      </c>
      <c r="H101" s="36">
        <f>COUNT(H59:H100)</f>
        <v>1</v>
      </c>
      <c r="I101" s="36">
        <f>COUNT(I59:I100)</f>
        <v>1</v>
      </c>
      <c r="J101" s="36">
        <f>COUNT(J59:J100)</f>
        <v>0</v>
      </c>
      <c r="K101" s="36">
        <f>COUNT(K59:K100)</f>
        <v>3</v>
      </c>
      <c r="L101" s="85"/>
      <c r="M101" s="86"/>
      <c r="N101" s="86">
        <f>COUNT(N59:N100)</f>
        <v>0</v>
      </c>
      <c r="O101" s="86">
        <f>COUNT(O59:O100)</f>
        <v>2</v>
      </c>
      <c r="P101" s="86">
        <f>COUNT(P59:P100)</f>
        <v>0</v>
      </c>
      <c r="Q101" s="86">
        <f>COUNT(Q59:Q100)</f>
        <v>1</v>
      </c>
      <c r="R101" s="86">
        <f>COUNT(R59:R100)</f>
        <v>0</v>
      </c>
      <c r="S101" s="86"/>
      <c r="T101" s="25"/>
      <c r="U101" s="25"/>
      <c r="V101" s="33">
        <f xml:space="preserve"> SUM(G101+H101+I101+J101+K101+N101+O101+P101+Q101+R101)</f>
        <v>8</v>
      </c>
      <c r="W101" s="65"/>
    </row>
    <row r="102" spans="2:28" ht="70.5">
      <c r="B102" s="230" t="s">
        <v>469</v>
      </c>
      <c r="C102" s="230"/>
      <c r="D102" s="230"/>
      <c r="E102" s="230"/>
      <c r="F102" s="1"/>
      <c r="G102" s="63"/>
      <c r="H102" s="63"/>
      <c r="I102" s="63"/>
      <c r="J102" s="64"/>
      <c r="K102" s="65"/>
      <c r="L102" s="65"/>
      <c r="M102" s="65"/>
      <c r="N102" s="65"/>
      <c r="O102" s="65"/>
      <c r="P102" s="65"/>
      <c r="Q102" s="65"/>
      <c r="R102" s="65"/>
      <c r="S102" s="66"/>
      <c r="T102" s="66"/>
      <c r="U102" s="66"/>
      <c r="V102" s="34"/>
      <c r="W102" s="34"/>
    </row>
    <row r="103" spans="2:28" ht="70.5">
      <c r="B103" s="230"/>
      <c r="C103" s="230"/>
      <c r="D103" s="230"/>
      <c r="E103" s="230"/>
      <c r="F103" s="1"/>
      <c r="J103" s="231" t="s">
        <v>1</v>
      </c>
      <c r="K103" s="231"/>
      <c r="L103" s="231"/>
      <c r="M103" s="231"/>
      <c r="N103" s="231"/>
      <c r="O103" s="231"/>
      <c r="P103" s="231"/>
      <c r="Q103" s="231"/>
    </row>
    <row r="104" spans="2:28" ht="70.5">
      <c r="B104" s="230"/>
      <c r="C104" s="230"/>
      <c r="D104" s="230"/>
      <c r="E104" s="230"/>
      <c r="F104" s="1"/>
      <c r="J104" s="268" t="s">
        <v>2</v>
      </c>
      <c r="K104" s="268"/>
      <c r="L104" s="268"/>
      <c r="M104" s="268"/>
      <c r="N104" s="268"/>
      <c r="O104" s="268"/>
      <c r="P104" s="268"/>
      <c r="Q104" s="233" t="s">
        <v>3</v>
      </c>
      <c r="R104" s="234"/>
      <c r="S104" s="234"/>
      <c r="T104" s="234"/>
      <c r="U104" s="234"/>
      <c r="V104" s="235"/>
    </row>
    <row r="105" spans="2:28" ht="70.5">
      <c r="B105" s="230"/>
      <c r="C105" s="230"/>
      <c r="D105" s="230"/>
      <c r="E105" s="230"/>
      <c r="F105" s="1"/>
      <c r="G105" s="2"/>
      <c r="H105" s="2"/>
      <c r="I105" s="2"/>
      <c r="J105" s="2"/>
      <c r="K105" s="2"/>
      <c r="L105" s="2"/>
      <c r="M105" s="2"/>
      <c r="N105" s="2"/>
      <c r="O105" s="3"/>
      <c r="P105" s="4"/>
      <c r="Q105" s="7"/>
      <c r="R105" s="67"/>
      <c r="S105" s="7"/>
      <c r="T105" s="10"/>
      <c r="U105" s="9"/>
      <c r="V105" s="10"/>
      <c r="W105" s="11"/>
    </row>
    <row r="106" spans="2:28" ht="70.5">
      <c r="B106" s="230"/>
      <c r="C106" s="230"/>
      <c r="D106" s="230"/>
      <c r="E106" s="230"/>
      <c r="F106" s="1"/>
      <c r="G106" s="237" t="s">
        <v>423</v>
      </c>
      <c r="H106" s="237"/>
      <c r="I106" s="237" t="s">
        <v>424</v>
      </c>
      <c r="J106" s="237"/>
      <c r="K106" s="12"/>
      <c r="L106" s="68" t="s">
        <v>425</v>
      </c>
      <c r="M106" s="12"/>
      <c r="N106" s="12"/>
      <c r="O106" s="3"/>
      <c r="P106" s="4"/>
      <c r="Q106" s="69"/>
      <c r="R106" s="70"/>
      <c r="S106" s="71"/>
      <c r="T106" s="70"/>
      <c r="U106" s="71"/>
      <c r="V106" s="72"/>
    </row>
    <row r="107" spans="2:28" ht="70.5">
      <c r="B107" s="230"/>
      <c r="C107" s="230"/>
      <c r="D107" s="230"/>
      <c r="E107" s="230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43" t="s">
        <v>7</v>
      </c>
      <c r="R107" s="244"/>
      <c r="S107" s="245" t="s">
        <v>8</v>
      </c>
      <c r="T107" s="245"/>
      <c r="U107" s="257" t="s">
        <v>101</v>
      </c>
      <c r="V107" s="257"/>
    </row>
    <row r="108" spans="2:28" ht="60.75" customHeight="1">
      <c r="B108" s="255" t="s">
        <v>10</v>
      </c>
      <c r="C108" s="238" t="s">
        <v>11</v>
      </c>
      <c r="D108" s="164"/>
      <c r="E108" s="248" t="s">
        <v>12</v>
      </c>
      <c r="F108" s="74"/>
      <c r="G108" s="249" t="s">
        <v>426</v>
      </c>
      <c r="H108" s="250"/>
      <c r="I108" s="250"/>
      <c r="J108" s="250"/>
      <c r="K108" s="251"/>
      <c r="L108" s="246" t="s">
        <v>427</v>
      </c>
      <c r="M108" s="253" t="s">
        <v>14</v>
      </c>
      <c r="N108" s="249" t="s">
        <v>428</v>
      </c>
      <c r="O108" s="250"/>
      <c r="P108" s="250"/>
      <c r="Q108" s="250"/>
      <c r="R108" s="250"/>
      <c r="S108" s="251"/>
      <c r="T108" s="246" t="s">
        <v>427</v>
      </c>
      <c r="U108" s="253" t="s">
        <v>14</v>
      </c>
      <c r="V108" s="253" t="s">
        <v>430</v>
      </c>
      <c r="W108" s="19"/>
    </row>
    <row r="109" spans="2:28" ht="88.5" customHeight="1">
      <c r="B109" s="256"/>
      <c r="C109" s="238"/>
      <c r="D109" s="164"/>
      <c r="E109" s="248"/>
      <c r="F109" s="75"/>
      <c r="G109" s="21" t="s">
        <v>1711</v>
      </c>
      <c r="H109" s="21" t="s">
        <v>1712</v>
      </c>
      <c r="I109" s="21" t="s">
        <v>1713</v>
      </c>
      <c r="J109" s="21" t="s">
        <v>1714</v>
      </c>
      <c r="K109" s="21" t="s">
        <v>1715</v>
      </c>
      <c r="L109" s="247"/>
      <c r="M109" s="254"/>
      <c r="N109" s="21" t="s">
        <v>1716</v>
      </c>
      <c r="O109" s="21" t="s">
        <v>1717</v>
      </c>
      <c r="P109" s="21" t="s">
        <v>1718</v>
      </c>
      <c r="Q109" s="21" t="s">
        <v>1719</v>
      </c>
      <c r="R109" s="21" t="s">
        <v>1720</v>
      </c>
      <c r="S109" s="215" t="s">
        <v>1721</v>
      </c>
      <c r="T109" s="247"/>
      <c r="U109" s="254"/>
      <c r="V109" s="254"/>
      <c r="W109" s="22"/>
      <c r="AA109" s="65"/>
      <c r="AB109" s="65"/>
    </row>
    <row r="110" spans="2:28" ht="46.5">
      <c r="B110" s="23">
        <v>1</v>
      </c>
      <c r="C110" s="49" t="s">
        <v>102</v>
      </c>
      <c r="D110" s="49"/>
      <c r="E110" s="46" t="s">
        <v>22</v>
      </c>
      <c r="F110" s="26">
        <v>1</v>
      </c>
      <c r="G110" s="27"/>
      <c r="H110" s="52"/>
      <c r="I110" s="52"/>
      <c r="J110" s="27"/>
      <c r="K110" s="77"/>
      <c r="L110" s="165"/>
      <c r="M110" s="166"/>
      <c r="N110" s="77"/>
      <c r="O110" s="77"/>
      <c r="P110" s="77"/>
      <c r="Q110" s="77"/>
      <c r="R110" s="77"/>
      <c r="S110" s="27"/>
      <c r="T110" s="165" t="s">
        <v>1660</v>
      </c>
      <c r="U110" s="166" t="s">
        <v>24</v>
      </c>
      <c r="V110" s="36">
        <f>COUNTA(G110:K110,N110:R110)</f>
        <v>0</v>
      </c>
      <c r="W110" s="65"/>
      <c r="X110" s="35" t="s">
        <v>25</v>
      </c>
      <c r="Z110" s="172">
        <f>COUNTIF(D110:D152,"1C")</f>
        <v>1</v>
      </c>
      <c r="AA110" s="63"/>
      <c r="AB110" s="65"/>
    </row>
    <row r="111" spans="2:28" ht="47.25">
      <c r="B111" s="23">
        <v>2</v>
      </c>
      <c r="C111" s="45" t="s">
        <v>470</v>
      </c>
      <c r="D111" s="45"/>
      <c r="E111" s="46" t="s">
        <v>471</v>
      </c>
      <c r="F111" s="26">
        <v>1</v>
      </c>
      <c r="G111" s="87"/>
      <c r="H111" s="38"/>
      <c r="I111" s="38"/>
      <c r="J111" s="78"/>
      <c r="K111" s="77"/>
      <c r="L111" s="30"/>
      <c r="M111" s="84"/>
      <c r="N111" s="77"/>
      <c r="O111" s="82"/>
      <c r="P111" s="77"/>
      <c r="Q111" s="77"/>
      <c r="R111" s="46"/>
      <c r="S111" s="46"/>
      <c r="T111" s="30"/>
      <c r="U111" s="84"/>
      <c r="V111" s="36">
        <f t="shared" ref="V111:V151" si="2">COUNTA(G111:K111,N111:R111)</f>
        <v>0</v>
      </c>
      <c r="W111" s="65"/>
      <c r="X111" s="41" t="s">
        <v>28</v>
      </c>
      <c r="Z111" s="172">
        <f>COUNTIF(D110:D152,"1B")</f>
        <v>5</v>
      </c>
      <c r="AA111" s="63"/>
      <c r="AB111" s="65"/>
    </row>
    <row r="112" spans="2:28" ht="47.25">
      <c r="B112" s="23">
        <v>3</v>
      </c>
      <c r="C112" s="45" t="s">
        <v>472</v>
      </c>
      <c r="D112" s="45"/>
      <c r="E112" s="46" t="s">
        <v>22</v>
      </c>
      <c r="F112" s="26">
        <v>1</v>
      </c>
      <c r="G112" s="52"/>
      <c r="H112" s="52"/>
      <c r="I112" s="52"/>
      <c r="J112" s="78"/>
      <c r="K112" s="77"/>
      <c r="L112" s="77"/>
      <c r="M112" s="77"/>
      <c r="N112" s="27"/>
      <c r="O112" s="27"/>
      <c r="P112" s="27"/>
      <c r="Q112" s="27"/>
      <c r="R112" s="46"/>
      <c r="S112" s="27"/>
      <c r="T112" s="165" t="s">
        <v>1660</v>
      </c>
      <c r="U112" s="166" t="s">
        <v>24</v>
      </c>
      <c r="V112" s="36">
        <f t="shared" si="2"/>
        <v>0</v>
      </c>
      <c r="W112" s="65"/>
      <c r="X112" s="41" t="s">
        <v>30</v>
      </c>
      <c r="Z112" s="172">
        <f>COUNTIF(D110:D152,"1A")</f>
        <v>0</v>
      </c>
      <c r="AA112" s="63"/>
      <c r="AB112" s="65"/>
    </row>
    <row r="113" spans="2:28" ht="47.25">
      <c r="B113" s="23">
        <v>4</v>
      </c>
      <c r="C113" s="49" t="s">
        <v>473</v>
      </c>
      <c r="D113" s="49"/>
      <c r="E113" s="46" t="s">
        <v>22</v>
      </c>
      <c r="F113" s="26">
        <v>1</v>
      </c>
      <c r="G113" s="52"/>
      <c r="H113" s="52"/>
      <c r="I113" s="52"/>
      <c r="J113" s="78"/>
      <c r="K113" s="27"/>
      <c r="L113" s="56"/>
      <c r="M113" s="57"/>
      <c r="N113" s="77"/>
      <c r="O113" s="82"/>
      <c r="P113" s="82"/>
      <c r="Q113" s="82"/>
      <c r="R113" s="82"/>
      <c r="S113" s="46"/>
      <c r="T113" s="30"/>
      <c r="U113" s="84"/>
      <c r="V113" s="36">
        <f t="shared" si="2"/>
        <v>0</v>
      </c>
      <c r="W113" s="65"/>
      <c r="AA113" s="65"/>
      <c r="AB113" s="65"/>
    </row>
    <row r="114" spans="2:28" ht="47.25">
      <c r="B114" s="23">
        <v>5</v>
      </c>
      <c r="C114" s="45" t="s">
        <v>474</v>
      </c>
      <c r="D114" s="45"/>
      <c r="E114" s="46" t="s">
        <v>22</v>
      </c>
      <c r="F114" s="26">
        <v>1</v>
      </c>
      <c r="G114" s="52"/>
      <c r="H114" s="52"/>
      <c r="I114" s="52"/>
      <c r="J114" s="27"/>
      <c r="K114" s="27"/>
      <c r="L114" s="168"/>
      <c r="M114" s="168"/>
      <c r="N114" s="77"/>
      <c r="O114" s="77"/>
      <c r="P114" s="77"/>
      <c r="Q114" s="77"/>
      <c r="R114" s="46"/>
      <c r="S114" s="46"/>
      <c r="T114" s="79"/>
      <c r="U114" s="79"/>
      <c r="V114" s="36">
        <f t="shared" si="2"/>
        <v>0</v>
      </c>
      <c r="W114" s="65"/>
    </row>
    <row r="115" spans="2:28" ht="47.25">
      <c r="B115" s="23">
        <v>6</v>
      </c>
      <c r="C115" s="45" t="s">
        <v>475</v>
      </c>
      <c r="D115" s="45"/>
      <c r="E115" s="46" t="s">
        <v>22</v>
      </c>
      <c r="F115" s="26">
        <v>1</v>
      </c>
      <c r="G115" s="82"/>
      <c r="H115" s="52"/>
      <c r="I115" s="52"/>
      <c r="J115" s="27"/>
      <c r="K115" s="77"/>
      <c r="L115" s="168"/>
      <c r="M115" s="168"/>
      <c r="N115" s="77"/>
      <c r="O115" s="77"/>
      <c r="P115" s="27"/>
      <c r="Q115" s="77"/>
      <c r="R115" s="46"/>
      <c r="S115" s="80"/>
      <c r="T115" s="30"/>
      <c r="U115" s="30"/>
      <c r="V115" s="36">
        <f t="shared" si="2"/>
        <v>0</v>
      </c>
      <c r="W115" s="65"/>
    </row>
    <row r="116" spans="2:28" ht="47.25">
      <c r="B116" s="23">
        <v>7</v>
      </c>
      <c r="C116" s="49" t="s">
        <v>476</v>
      </c>
      <c r="D116" s="49"/>
      <c r="E116" s="46" t="s">
        <v>471</v>
      </c>
      <c r="F116" s="26">
        <v>1</v>
      </c>
      <c r="G116" s="52"/>
      <c r="H116" s="52"/>
      <c r="I116" s="52"/>
      <c r="J116" s="78"/>
      <c r="K116" s="77"/>
      <c r="L116" s="77"/>
      <c r="M116" s="77"/>
      <c r="N116" s="77"/>
      <c r="O116" s="77"/>
      <c r="P116" s="77"/>
      <c r="Q116" s="77"/>
      <c r="R116" s="46"/>
      <c r="S116" s="46"/>
      <c r="T116" s="77"/>
      <c r="U116" s="88"/>
      <c r="V116" s="36">
        <f t="shared" si="2"/>
        <v>0</v>
      </c>
      <c r="W116" s="65"/>
    </row>
    <row r="117" spans="2:28" ht="47.25">
      <c r="B117" s="23">
        <v>8</v>
      </c>
      <c r="C117" s="49" t="s">
        <v>109</v>
      </c>
      <c r="D117" s="49"/>
      <c r="E117" s="46" t="s">
        <v>477</v>
      </c>
      <c r="F117" s="26">
        <v>1</v>
      </c>
      <c r="G117" s="52"/>
      <c r="H117" s="52"/>
      <c r="I117" s="52"/>
      <c r="J117" s="78"/>
      <c r="K117" s="77"/>
      <c r="L117" s="77"/>
      <c r="M117" s="77"/>
      <c r="N117" s="77"/>
      <c r="O117" s="77"/>
      <c r="P117" s="77"/>
      <c r="Q117" s="77"/>
      <c r="R117" s="46"/>
      <c r="S117" s="46"/>
      <c r="T117" s="79"/>
      <c r="U117" s="79"/>
      <c r="V117" s="36">
        <f t="shared" si="2"/>
        <v>0</v>
      </c>
      <c r="W117" s="65"/>
    </row>
    <row r="118" spans="2:28" ht="47.25">
      <c r="B118" s="23">
        <v>9</v>
      </c>
      <c r="C118" s="45" t="s">
        <v>478</v>
      </c>
      <c r="D118" s="45"/>
      <c r="E118" s="46" t="s">
        <v>471</v>
      </c>
      <c r="F118" s="26">
        <v>1</v>
      </c>
      <c r="G118" s="52"/>
      <c r="H118" s="52"/>
      <c r="I118" s="52"/>
      <c r="J118" s="78"/>
      <c r="K118" s="77"/>
      <c r="L118" s="77"/>
      <c r="M118" s="77"/>
      <c r="N118" s="77"/>
      <c r="O118" s="77"/>
      <c r="P118" s="77"/>
      <c r="Q118" s="77"/>
      <c r="R118" s="46"/>
      <c r="S118" s="46"/>
      <c r="T118" s="79"/>
      <c r="U118" s="79"/>
      <c r="V118" s="36">
        <f t="shared" si="2"/>
        <v>0</v>
      </c>
      <c r="W118" s="65"/>
    </row>
    <row r="119" spans="2:28" ht="47.25">
      <c r="B119" s="23">
        <v>10</v>
      </c>
      <c r="C119" s="49" t="s">
        <v>479</v>
      </c>
      <c r="D119" s="49"/>
      <c r="E119" s="46" t="s">
        <v>471</v>
      </c>
      <c r="F119" s="26">
        <v>1</v>
      </c>
      <c r="G119" s="52"/>
      <c r="H119" s="52"/>
      <c r="I119" s="52"/>
      <c r="J119" s="78"/>
      <c r="K119" s="77"/>
      <c r="L119" s="77"/>
      <c r="M119" s="77"/>
      <c r="N119" s="77"/>
      <c r="O119" s="77"/>
      <c r="P119" s="77"/>
      <c r="Q119" s="77"/>
      <c r="R119" s="46"/>
      <c r="S119" s="46"/>
      <c r="T119" s="79"/>
      <c r="U119" s="79"/>
      <c r="V119" s="36">
        <f t="shared" si="2"/>
        <v>0</v>
      </c>
      <c r="W119" s="65"/>
    </row>
    <row r="120" spans="2:28" ht="47.25">
      <c r="B120" s="23">
        <v>11</v>
      </c>
      <c r="C120" s="45" t="s">
        <v>112</v>
      </c>
      <c r="D120" s="45"/>
      <c r="E120" s="46" t="s">
        <v>471</v>
      </c>
      <c r="F120" s="26">
        <v>1</v>
      </c>
      <c r="G120" s="52"/>
      <c r="H120" s="52"/>
      <c r="I120" s="52"/>
      <c r="J120" s="78"/>
      <c r="K120" s="77"/>
      <c r="L120" s="77"/>
      <c r="M120" s="77"/>
      <c r="N120" s="77"/>
      <c r="O120" s="77"/>
      <c r="P120" s="77"/>
      <c r="Q120" s="77"/>
      <c r="R120" s="46"/>
      <c r="S120" s="46"/>
      <c r="T120" s="79"/>
      <c r="U120" s="79"/>
      <c r="V120" s="36">
        <f t="shared" si="2"/>
        <v>0</v>
      </c>
      <c r="W120" s="65"/>
    </row>
    <row r="121" spans="2:28" ht="47.25">
      <c r="B121" s="23">
        <v>12</v>
      </c>
      <c r="C121" s="45" t="s">
        <v>480</v>
      </c>
      <c r="D121" s="45"/>
      <c r="E121" s="46" t="s">
        <v>471</v>
      </c>
      <c r="F121" s="26">
        <v>1</v>
      </c>
      <c r="G121" s="52"/>
      <c r="H121" s="52"/>
      <c r="I121" s="52"/>
      <c r="J121" s="78"/>
      <c r="K121" s="77"/>
      <c r="L121" s="77"/>
      <c r="M121" s="77"/>
      <c r="N121" s="77"/>
      <c r="O121" s="77"/>
      <c r="P121" s="77"/>
      <c r="Q121" s="77"/>
      <c r="R121" s="46"/>
      <c r="S121" s="46"/>
      <c r="T121" s="79"/>
      <c r="U121" s="79"/>
      <c r="V121" s="36">
        <f t="shared" si="2"/>
        <v>0</v>
      </c>
      <c r="W121" s="65"/>
    </row>
    <row r="122" spans="2:28" ht="47.25">
      <c r="B122" s="23">
        <v>13</v>
      </c>
      <c r="C122" s="45" t="s">
        <v>481</v>
      </c>
      <c r="D122" s="45"/>
      <c r="E122" s="46" t="s">
        <v>22</v>
      </c>
      <c r="F122" s="26">
        <v>1</v>
      </c>
      <c r="G122" s="52"/>
      <c r="H122" s="52"/>
      <c r="I122" s="52"/>
      <c r="J122" s="78"/>
      <c r="K122" s="77"/>
      <c r="L122" s="77"/>
      <c r="M122" s="77"/>
      <c r="N122" s="77"/>
      <c r="O122" s="77"/>
      <c r="P122" s="77"/>
      <c r="Q122" s="77"/>
      <c r="R122" s="46"/>
      <c r="S122" s="46"/>
      <c r="T122" s="79"/>
      <c r="U122" s="79"/>
      <c r="V122" s="36">
        <f t="shared" si="2"/>
        <v>0</v>
      </c>
      <c r="W122" s="65"/>
    </row>
    <row r="123" spans="2:28" ht="46.5">
      <c r="B123" s="23">
        <v>14</v>
      </c>
      <c r="C123" s="49" t="s">
        <v>482</v>
      </c>
      <c r="D123" s="49"/>
      <c r="E123" s="46" t="s">
        <v>22</v>
      </c>
      <c r="F123" s="26">
        <v>1</v>
      </c>
      <c r="G123" s="52"/>
      <c r="H123" s="52"/>
      <c r="I123" s="87"/>
      <c r="J123" s="87"/>
      <c r="K123" s="77"/>
      <c r="L123" s="30"/>
      <c r="M123" s="84"/>
      <c r="N123" s="77"/>
      <c r="O123" s="77"/>
      <c r="P123" s="77"/>
      <c r="Q123" s="77"/>
      <c r="R123" s="46"/>
      <c r="S123" s="46"/>
      <c r="T123" s="79"/>
      <c r="U123" s="79"/>
      <c r="V123" s="36">
        <f t="shared" si="2"/>
        <v>0</v>
      </c>
      <c r="W123" s="65"/>
    </row>
    <row r="124" spans="2:28" ht="47.25">
      <c r="B124" s="23">
        <v>15</v>
      </c>
      <c r="C124" s="49" t="s">
        <v>483</v>
      </c>
      <c r="D124" s="49"/>
      <c r="E124" s="46" t="s">
        <v>22</v>
      </c>
      <c r="F124" s="26">
        <v>1</v>
      </c>
      <c r="G124" s="52"/>
      <c r="H124" s="52"/>
      <c r="I124" s="52"/>
      <c r="J124" s="78"/>
      <c r="K124" s="77"/>
      <c r="L124" s="77"/>
      <c r="M124" s="77"/>
      <c r="N124" s="77"/>
      <c r="O124" s="77"/>
      <c r="P124" s="77"/>
      <c r="Q124" s="77"/>
      <c r="R124" s="46"/>
      <c r="S124" s="46"/>
      <c r="T124" s="79"/>
      <c r="U124" s="79"/>
      <c r="V124" s="36">
        <f t="shared" si="2"/>
        <v>0</v>
      </c>
      <c r="W124" s="65"/>
    </row>
    <row r="125" spans="2:28" ht="47.25">
      <c r="B125" s="23">
        <v>16</v>
      </c>
      <c r="C125" s="45" t="s">
        <v>484</v>
      </c>
      <c r="D125" s="45"/>
      <c r="E125" s="46" t="s">
        <v>477</v>
      </c>
      <c r="F125" s="26">
        <v>1</v>
      </c>
      <c r="G125" s="52"/>
      <c r="H125" s="52"/>
      <c r="I125" s="52"/>
      <c r="J125" s="78"/>
      <c r="K125" s="77"/>
      <c r="L125" s="77"/>
      <c r="M125" s="77"/>
      <c r="N125" s="77"/>
      <c r="O125" s="77"/>
      <c r="P125" s="77"/>
      <c r="Q125" s="77"/>
      <c r="R125" s="46"/>
      <c r="S125" s="46"/>
      <c r="T125" s="79"/>
      <c r="U125" s="79"/>
      <c r="V125" s="36">
        <f t="shared" si="2"/>
        <v>0</v>
      </c>
      <c r="W125" s="65"/>
    </row>
    <row r="126" spans="2:28" ht="46.5">
      <c r="B126" s="23">
        <v>17</v>
      </c>
      <c r="C126" s="83" t="s">
        <v>118</v>
      </c>
      <c r="D126" s="83"/>
      <c r="E126" s="89" t="s">
        <v>22</v>
      </c>
      <c r="F126" s="26">
        <v>1</v>
      </c>
      <c r="G126" s="27"/>
      <c r="H126" s="77"/>
      <c r="I126" s="27"/>
      <c r="J126" s="27"/>
      <c r="K126" s="27"/>
      <c r="L126" s="165"/>
      <c r="M126" s="166"/>
      <c r="N126" s="27"/>
      <c r="O126" s="27"/>
      <c r="P126" s="77"/>
      <c r="Q126" s="27"/>
      <c r="R126" s="27"/>
      <c r="S126" s="46"/>
      <c r="T126" s="165" t="s">
        <v>466</v>
      </c>
      <c r="U126" s="166" t="s">
        <v>24</v>
      </c>
      <c r="V126" s="36">
        <f t="shared" si="2"/>
        <v>0</v>
      </c>
      <c r="W126" s="65"/>
    </row>
    <row r="127" spans="2:28" ht="47.25">
      <c r="B127" s="23">
        <v>18</v>
      </c>
      <c r="C127" s="49" t="s">
        <v>485</v>
      </c>
      <c r="D127" s="49"/>
      <c r="E127" s="46" t="s">
        <v>22</v>
      </c>
      <c r="F127" s="26">
        <v>1</v>
      </c>
      <c r="G127" s="82"/>
      <c r="H127" s="77"/>
      <c r="I127" s="27"/>
      <c r="J127" s="27"/>
      <c r="K127" s="46"/>
      <c r="L127" s="168"/>
      <c r="M127" s="168"/>
      <c r="N127" s="168"/>
      <c r="O127" s="77"/>
      <c r="P127" s="27"/>
      <c r="Q127" s="27"/>
      <c r="R127" s="46"/>
      <c r="S127" s="46"/>
      <c r="T127" s="168"/>
      <c r="U127" s="168"/>
      <c r="V127" s="36">
        <f t="shared" si="2"/>
        <v>0</v>
      </c>
      <c r="W127" s="65"/>
    </row>
    <row r="128" spans="2:28" ht="47.25">
      <c r="B128" s="23">
        <v>19</v>
      </c>
      <c r="C128" s="49" t="s">
        <v>120</v>
      </c>
      <c r="D128" s="49" t="s">
        <v>431</v>
      </c>
      <c r="E128" s="46" t="s">
        <v>22</v>
      </c>
      <c r="F128" s="26">
        <v>1</v>
      </c>
      <c r="G128" s="52"/>
      <c r="H128" s="77"/>
      <c r="I128" s="77"/>
      <c r="J128" s="31">
        <v>3</v>
      </c>
      <c r="K128" s="46"/>
      <c r="L128" s="165" t="s">
        <v>444</v>
      </c>
      <c r="M128" s="166" t="s">
        <v>24</v>
      </c>
      <c r="N128" s="27"/>
      <c r="O128" s="77"/>
      <c r="P128" s="77"/>
      <c r="Q128" s="77"/>
      <c r="R128" s="27"/>
      <c r="S128" s="46"/>
      <c r="T128" s="168"/>
      <c r="U128" s="168"/>
      <c r="V128" s="36">
        <f t="shared" si="2"/>
        <v>1</v>
      </c>
      <c r="W128" s="65"/>
    </row>
    <row r="129" spans="2:23" ht="47.25">
      <c r="B129" s="23">
        <v>20</v>
      </c>
      <c r="C129" s="49" t="s">
        <v>486</v>
      </c>
      <c r="D129" s="49"/>
      <c r="E129" s="46" t="s">
        <v>471</v>
      </c>
      <c r="F129" s="26">
        <v>1</v>
      </c>
      <c r="G129" s="52"/>
      <c r="H129" s="77"/>
      <c r="I129" s="77"/>
      <c r="J129" s="27"/>
      <c r="K129" s="46"/>
      <c r="L129" s="168"/>
      <c r="M129" s="168"/>
      <c r="N129" s="168"/>
      <c r="O129" s="77"/>
      <c r="P129" s="77"/>
      <c r="Q129" s="27"/>
      <c r="R129" s="46"/>
      <c r="S129" s="46"/>
      <c r="T129" s="168"/>
      <c r="U129" s="168"/>
      <c r="V129" s="36">
        <f t="shared" si="2"/>
        <v>0</v>
      </c>
      <c r="W129" s="65"/>
    </row>
    <row r="130" spans="2:23" ht="46.5">
      <c r="B130" s="23">
        <v>21</v>
      </c>
      <c r="C130" s="49" t="s">
        <v>487</v>
      </c>
      <c r="D130" s="49"/>
      <c r="E130" s="46" t="s">
        <v>477</v>
      </c>
      <c r="F130" s="26">
        <v>1</v>
      </c>
      <c r="G130" s="52"/>
      <c r="H130" s="77"/>
      <c r="I130" s="77"/>
      <c r="J130" s="77"/>
      <c r="K130" s="46"/>
      <c r="L130" s="46"/>
      <c r="M130" s="79"/>
      <c r="N130" s="79"/>
      <c r="O130" s="77"/>
      <c r="P130" s="77"/>
      <c r="Q130" s="77"/>
      <c r="R130" s="46"/>
      <c r="S130" s="46"/>
      <c r="T130" s="79"/>
      <c r="U130" s="79"/>
      <c r="V130" s="36">
        <f t="shared" si="2"/>
        <v>0</v>
      </c>
      <c r="W130" s="65"/>
    </row>
    <row r="131" spans="2:23" ht="46.5">
      <c r="B131" s="23">
        <v>22</v>
      </c>
      <c r="C131" s="50" t="s">
        <v>488</v>
      </c>
      <c r="D131" s="50"/>
      <c r="E131" s="46" t="s">
        <v>22</v>
      </c>
      <c r="F131" s="26">
        <v>1</v>
      </c>
      <c r="G131" s="27"/>
      <c r="H131" s="77"/>
      <c r="I131" s="77"/>
      <c r="J131" s="77"/>
      <c r="K131" s="46"/>
      <c r="L131" s="46"/>
      <c r="M131" s="79"/>
      <c r="N131" s="79"/>
      <c r="O131" s="77"/>
      <c r="P131" s="77"/>
      <c r="Q131" s="77"/>
      <c r="R131" s="46"/>
      <c r="S131" s="46"/>
      <c r="T131" s="79"/>
      <c r="U131" s="79"/>
      <c r="V131" s="36">
        <f t="shared" si="2"/>
        <v>0</v>
      </c>
      <c r="W131" s="65"/>
    </row>
    <row r="132" spans="2:23" ht="47.25">
      <c r="B132" s="23">
        <v>23</v>
      </c>
      <c r="C132" s="45" t="s">
        <v>122</v>
      </c>
      <c r="D132" s="45" t="s">
        <v>431</v>
      </c>
      <c r="E132" s="46" t="s">
        <v>22</v>
      </c>
      <c r="F132" s="26">
        <v>1</v>
      </c>
      <c r="G132" s="31">
        <v>3</v>
      </c>
      <c r="H132" s="31">
        <v>3</v>
      </c>
      <c r="I132" s="27"/>
      <c r="J132" s="27"/>
      <c r="K132" s="27"/>
      <c r="L132" s="165" t="s">
        <v>489</v>
      </c>
      <c r="M132" s="166" t="s">
        <v>24</v>
      </c>
      <c r="N132" s="168"/>
      <c r="O132" s="27"/>
      <c r="P132" s="27"/>
      <c r="Q132" s="77"/>
      <c r="R132" s="27"/>
      <c r="S132" s="46"/>
      <c r="T132" s="168"/>
      <c r="U132" s="168"/>
      <c r="V132" s="36">
        <f t="shared" si="2"/>
        <v>2</v>
      </c>
      <c r="W132" s="65"/>
    </row>
    <row r="133" spans="2:23" ht="47.25">
      <c r="B133" s="23">
        <v>24</v>
      </c>
      <c r="C133" s="50" t="s">
        <v>123</v>
      </c>
      <c r="D133" s="50" t="s">
        <v>431</v>
      </c>
      <c r="E133" s="46" t="s">
        <v>22</v>
      </c>
      <c r="F133" s="26">
        <v>1</v>
      </c>
      <c r="G133" s="52"/>
      <c r="H133" s="77"/>
      <c r="I133" s="77"/>
      <c r="J133" s="27"/>
      <c r="K133" s="46"/>
      <c r="L133" s="168"/>
      <c r="M133" s="168"/>
      <c r="N133" s="31">
        <v>3</v>
      </c>
      <c r="O133" s="77"/>
      <c r="P133" s="27"/>
      <c r="Q133" s="27"/>
      <c r="R133" s="46"/>
      <c r="S133" s="46"/>
      <c r="T133" s="165" t="s">
        <v>432</v>
      </c>
      <c r="U133" s="166" t="s">
        <v>24</v>
      </c>
      <c r="V133" s="36">
        <f t="shared" si="2"/>
        <v>1</v>
      </c>
      <c r="W133" s="65"/>
    </row>
    <row r="134" spans="2:23" ht="47.25">
      <c r="B134" s="23">
        <v>25</v>
      </c>
      <c r="C134" s="50" t="s">
        <v>490</v>
      </c>
      <c r="D134" s="50"/>
      <c r="E134" s="46" t="s">
        <v>471</v>
      </c>
      <c r="F134" s="26">
        <v>1</v>
      </c>
      <c r="G134" s="52"/>
      <c r="H134" s="27"/>
      <c r="I134" s="77"/>
      <c r="J134" s="77"/>
      <c r="K134" s="46"/>
      <c r="L134" s="168"/>
      <c r="M134" s="168"/>
      <c r="N134" s="79"/>
      <c r="O134" s="77"/>
      <c r="P134" s="77"/>
      <c r="Q134" s="77"/>
      <c r="R134" s="46"/>
      <c r="S134" s="46"/>
      <c r="T134" s="79"/>
      <c r="U134" s="79"/>
      <c r="V134" s="36">
        <f t="shared" si="2"/>
        <v>0</v>
      </c>
      <c r="W134" s="65"/>
    </row>
    <row r="135" spans="2:23" ht="46.5">
      <c r="B135" s="23">
        <v>26</v>
      </c>
      <c r="C135" s="90" t="s">
        <v>125</v>
      </c>
      <c r="D135" s="90"/>
      <c r="E135" s="46" t="s">
        <v>471</v>
      </c>
      <c r="F135" s="26">
        <v>1</v>
      </c>
      <c r="G135" s="52"/>
      <c r="H135" s="77"/>
      <c r="I135" s="77"/>
      <c r="J135" s="77"/>
      <c r="K135" s="46"/>
      <c r="L135" s="46"/>
      <c r="M135" s="79"/>
      <c r="N135" s="79"/>
      <c r="O135" s="77"/>
      <c r="P135" s="77"/>
      <c r="Q135" s="77"/>
      <c r="R135" s="46"/>
      <c r="S135" s="46"/>
      <c r="T135" s="79"/>
      <c r="U135" s="79"/>
      <c r="V135" s="36">
        <f t="shared" si="2"/>
        <v>0</v>
      </c>
      <c r="W135" s="65"/>
    </row>
    <row r="136" spans="2:23" ht="46.5">
      <c r="B136" s="23">
        <v>27</v>
      </c>
      <c r="C136" s="52" t="s">
        <v>126</v>
      </c>
      <c r="D136" s="52"/>
      <c r="E136" s="46" t="s">
        <v>471</v>
      </c>
      <c r="F136" s="26">
        <v>1</v>
      </c>
      <c r="G136" s="52"/>
      <c r="H136" s="77"/>
      <c r="I136" s="77"/>
      <c r="J136" s="77"/>
      <c r="K136" s="46"/>
      <c r="L136" s="46"/>
      <c r="M136" s="79"/>
      <c r="N136" s="79"/>
      <c r="O136" s="77"/>
      <c r="P136" s="77"/>
      <c r="Q136" s="77"/>
      <c r="R136" s="46"/>
      <c r="S136" s="46"/>
      <c r="T136" s="79"/>
      <c r="U136" s="79"/>
      <c r="V136" s="36">
        <f t="shared" si="2"/>
        <v>0</v>
      </c>
      <c r="W136" s="65"/>
    </row>
    <row r="137" spans="2:23" ht="46.5">
      <c r="B137" s="23">
        <v>28</v>
      </c>
      <c r="C137" s="52" t="s">
        <v>127</v>
      </c>
      <c r="D137" s="52"/>
      <c r="E137" s="46" t="s">
        <v>471</v>
      </c>
      <c r="F137" s="26">
        <v>1</v>
      </c>
      <c r="G137" s="52"/>
      <c r="H137" s="77"/>
      <c r="I137" s="77"/>
      <c r="J137" s="77"/>
      <c r="K137" s="46"/>
      <c r="L137" s="46"/>
      <c r="M137" s="79"/>
      <c r="N137" s="79"/>
      <c r="O137" s="77"/>
      <c r="P137" s="77"/>
      <c r="Q137" s="77"/>
      <c r="R137" s="46"/>
      <c r="S137" s="46"/>
      <c r="T137" s="79"/>
      <c r="U137" s="79"/>
      <c r="V137" s="36">
        <f t="shared" si="2"/>
        <v>0</v>
      </c>
      <c r="W137" s="65"/>
    </row>
    <row r="138" spans="2:23" ht="46.5">
      <c r="B138" s="23">
        <v>29</v>
      </c>
      <c r="C138" s="52" t="s">
        <v>491</v>
      </c>
      <c r="D138" s="52" t="s">
        <v>431</v>
      </c>
      <c r="E138" s="46" t="s">
        <v>22</v>
      </c>
      <c r="F138" s="26">
        <v>1</v>
      </c>
      <c r="G138" s="27"/>
      <c r="H138" s="77"/>
      <c r="I138" s="77"/>
      <c r="J138" s="77"/>
      <c r="K138" s="27"/>
      <c r="L138" s="46"/>
      <c r="M138" s="79"/>
      <c r="N138" s="27"/>
      <c r="O138" s="77"/>
      <c r="P138" s="77"/>
      <c r="Q138" s="31">
        <v>3</v>
      </c>
      <c r="R138" s="27"/>
      <c r="S138" s="46"/>
      <c r="T138" s="165" t="s">
        <v>466</v>
      </c>
      <c r="U138" s="166" t="s">
        <v>24</v>
      </c>
      <c r="V138" s="36">
        <f t="shared" si="2"/>
        <v>1</v>
      </c>
      <c r="W138" s="65"/>
    </row>
    <row r="139" spans="2:23" ht="47.25">
      <c r="B139" s="23">
        <v>30</v>
      </c>
      <c r="C139" s="52" t="s">
        <v>128</v>
      </c>
      <c r="D139" s="52"/>
      <c r="E139" s="46" t="s">
        <v>22</v>
      </c>
      <c r="F139" s="26">
        <v>1</v>
      </c>
      <c r="G139" s="52"/>
      <c r="H139" s="52"/>
      <c r="I139" s="52"/>
      <c r="J139" s="78"/>
      <c r="K139" s="27"/>
      <c r="L139" s="56"/>
      <c r="M139" s="57"/>
      <c r="N139" s="77"/>
      <c r="O139" s="77"/>
      <c r="P139" s="77"/>
      <c r="Q139" s="77"/>
      <c r="R139" s="46"/>
      <c r="S139" s="46"/>
      <c r="T139" s="91"/>
      <c r="U139" s="91"/>
      <c r="V139" s="36">
        <f t="shared" si="2"/>
        <v>0</v>
      </c>
      <c r="W139" s="65"/>
    </row>
    <row r="140" spans="2:23" ht="47.25">
      <c r="B140" s="23">
        <v>31</v>
      </c>
      <c r="C140" s="92" t="s">
        <v>129</v>
      </c>
      <c r="D140" s="92"/>
      <c r="E140" s="46" t="s">
        <v>22</v>
      </c>
      <c r="F140" s="26">
        <v>1</v>
      </c>
      <c r="G140" s="52"/>
      <c r="H140" s="27"/>
      <c r="I140" s="52"/>
      <c r="J140" s="78"/>
      <c r="K140" s="27"/>
      <c r="L140" s="168"/>
      <c r="M140" s="168"/>
      <c r="N140" s="77"/>
      <c r="O140" s="52"/>
      <c r="P140" s="77"/>
      <c r="Q140" s="77"/>
      <c r="R140" s="46"/>
      <c r="S140" s="46"/>
      <c r="T140" s="79"/>
      <c r="U140" s="79"/>
      <c r="V140" s="36">
        <f t="shared" si="2"/>
        <v>0</v>
      </c>
      <c r="W140" s="65"/>
    </row>
    <row r="141" spans="2:23" ht="47.25">
      <c r="B141" s="23">
        <v>32</v>
      </c>
      <c r="C141" s="92" t="s">
        <v>130</v>
      </c>
      <c r="D141" s="92"/>
      <c r="E141" s="46" t="s">
        <v>471</v>
      </c>
      <c r="F141" s="26">
        <v>1</v>
      </c>
      <c r="G141" s="52"/>
      <c r="H141" s="52"/>
      <c r="I141" s="52"/>
      <c r="J141" s="78"/>
      <c r="K141" s="77"/>
      <c r="L141" s="77"/>
      <c r="M141" s="77"/>
      <c r="N141" s="77"/>
      <c r="O141" s="52"/>
      <c r="P141" s="77"/>
      <c r="Q141" s="77"/>
      <c r="R141" s="46"/>
      <c r="S141" s="46"/>
      <c r="T141" s="79"/>
      <c r="U141" s="79"/>
      <c r="V141" s="36">
        <f t="shared" si="2"/>
        <v>0</v>
      </c>
      <c r="W141" s="65"/>
    </row>
    <row r="142" spans="2:23" ht="47.25">
      <c r="B142" s="23">
        <v>33</v>
      </c>
      <c r="C142" s="52" t="s">
        <v>131</v>
      </c>
      <c r="D142" s="52" t="s">
        <v>431</v>
      </c>
      <c r="E142" s="46" t="s">
        <v>22</v>
      </c>
      <c r="F142" s="26">
        <v>1</v>
      </c>
      <c r="G142" s="52"/>
      <c r="H142" s="31">
        <v>3</v>
      </c>
      <c r="I142" s="52"/>
      <c r="J142" s="78"/>
      <c r="K142" s="77"/>
      <c r="L142" s="165" t="s">
        <v>489</v>
      </c>
      <c r="M142" s="166" t="s">
        <v>24</v>
      </c>
      <c r="N142" s="77"/>
      <c r="O142" s="31">
        <v>3</v>
      </c>
      <c r="P142" s="77"/>
      <c r="Q142" s="77"/>
      <c r="R142" s="27"/>
      <c r="S142" s="46"/>
      <c r="T142" s="165" t="s">
        <v>461</v>
      </c>
      <c r="U142" s="166" t="s">
        <v>24</v>
      </c>
      <c r="V142" s="36">
        <f t="shared" si="2"/>
        <v>2</v>
      </c>
      <c r="W142" s="65"/>
    </row>
    <row r="143" spans="2:23" ht="47.25">
      <c r="B143" s="23">
        <v>34</v>
      </c>
      <c r="C143" s="92" t="s">
        <v>132</v>
      </c>
      <c r="D143" s="92"/>
      <c r="E143" s="46" t="s">
        <v>471</v>
      </c>
      <c r="F143" s="26">
        <v>1</v>
      </c>
      <c r="G143" s="52"/>
      <c r="H143" s="52"/>
      <c r="I143" s="82"/>
      <c r="J143" s="78"/>
      <c r="K143" s="77"/>
      <c r="L143" s="30"/>
      <c r="M143" s="84"/>
      <c r="N143" s="77"/>
      <c r="O143" s="77"/>
      <c r="P143" s="77"/>
      <c r="Q143" s="77"/>
      <c r="R143" s="46"/>
      <c r="S143" s="46"/>
      <c r="T143" s="79"/>
      <c r="U143" s="79"/>
      <c r="V143" s="36">
        <f t="shared" si="2"/>
        <v>0</v>
      </c>
      <c r="W143" s="65"/>
    </row>
    <row r="144" spans="2:23" ht="46.5">
      <c r="B144" s="23">
        <v>35</v>
      </c>
      <c r="C144" s="92" t="s">
        <v>133</v>
      </c>
      <c r="D144" s="92"/>
      <c r="E144" s="46" t="s">
        <v>22</v>
      </c>
      <c r="F144" s="26">
        <v>1</v>
      </c>
      <c r="G144" s="52"/>
      <c r="H144" s="52"/>
      <c r="I144" s="52"/>
      <c r="J144" s="82"/>
      <c r="K144" s="77"/>
      <c r="L144" s="30"/>
      <c r="M144" s="84"/>
      <c r="N144" s="77"/>
      <c r="O144" s="77"/>
      <c r="P144" s="77"/>
      <c r="Q144" s="77"/>
      <c r="R144" s="46"/>
      <c r="S144" s="46"/>
      <c r="T144" s="79"/>
      <c r="U144" s="79"/>
      <c r="V144" s="36">
        <f t="shared" si="2"/>
        <v>0</v>
      </c>
      <c r="W144" s="65"/>
    </row>
    <row r="145" spans="2:23" ht="47.25">
      <c r="B145" s="23">
        <v>36</v>
      </c>
      <c r="C145" s="52" t="s">
        <v>134</v>
      </c>
      <c r="D145" s="52"/>
      <c r="E145" s="46" t="s">
        <v>22</v>
      </c>
      <c r="F145" s="26">
        <v>1</v>
      </c>
      <c r="G145" s="52"/>
      <c r="H145" s="27"/>
      <c r="I145" s="82"/>
      <c r="J145" s="78"/>
      <c r="K145" s="87"/>
      <c r="L145" s="30"/>
      <c r="M145" s="30"/>
      <c r="N145" s="27"/>
      <c r="O145" s="77"/>
      <c r="P145" s="27"/>
      <c r="Q145" s="77"/>
      <c r="R145" s="46"/>
      <c r="S145" s="46"/>
      <c r="T145" s="57"/>
      <c r="U145" s="57"/>
      <c r="V145" s="36">
        <f t="shared" si="2"/>
        <v>0</v>
      </c>
      <c r="W145" s="65"/>
    </row>
    <row r="146" spans="2:23" ht="47.25">
      <c r="B146" s="23">
        <v>37</v>
      </c>
      <c r="C146" s="52" t="s">
        <v>492</v>
      </c>
      <c r="D146" s="52" t="s">
        <v>433</v>
      </c>
      <c r="E146" s="46" t="s">
        <v>471</v>
      </c>
      <c r="F146" s="26"/>
      <c r="G146" s="52"/>
      <c r="H146" s="52"/>
      <c r="I146" s="52"/>
      <c r="J146" s="78"/>
      <c r="K146" s="77"/>
      <c r="L146" s="77"/>
      <c r="M146" s="77"/>
      <c r="N146" s="77"/>
      <c r="O146" s="77"/>
      <c r="P146" s="82"/>
      <c r="Q146" s="82"/>
      <c r="R146" s="31">
        <v>3</v>
      </c>
      <c r="S146" s="46"/>
      <c r="T146" s="165" t="s">
        <v>434</v>
      </c>
      <c r="U146" s="166" t="s">
        <v>24</v>
      </c>
      <c r="V146" s="36">
        <f t="shared" si="2"/>
        <v>1</v>
      </c>
      <c r="W146" s="65"/>
    </row>
    <row r="147" spans="2:23" ht="47.25">
      <c r="B147" s="23">
        <v>38</v>
      </c>
      <c r="C147" s="45"/>
      <c r="D147" s="45"/>
      <c r="E147" s="55"/>
      <c r="F147" s="26"/>
      <c r="G147" s="52"/>
      <c r="H147" s="52"/>
      <c r="I147" s="52"/>
      <c r="J147" s="78"/>
      <c r="K147" s="77"/>
      <c r="L147" s="77"/>
      <c r="M147" s="77"/>
      <c r="N147" s="77"/>
      <c r="O147" s="77"/>
      <c r="P147" s="77"/>
      <c r="Q147" s="77"/>
      <c r="R147" s="46"/>
      <c r="S147" s="46"/>
      <c r="T147" s="79"/>
      <c r="U147" s="79"/>
      <c r="V147" s="36">
        <f t="shared" si="2"/>
        <v>0</v>
      </c>
      <c r="W147" s="65"/>
    </row>
    <row r="148" spans="2:23" ht="47.25">
      <c r="B148" s="23">
        <v>39</v>
      </c>
      <c r="C148" s="58"/>
      <c r="D148" s="58"/>
      <c r="E148" s="26"/>
      <c r="F148" s="26"/>
      <c r="G148" s="52"/>
      <c r="H148" s="52"/>
      <c r="I148" s="52"/>
      <c r="J148" s="78"/>
      <c r="K148" s="77"/>
      <c r="L148" s="77"/>
      <c r="M148" s="77"/>
      <c r="N148" s="77"/>
      <c r="O148" s="77"/>
      <c r="P148" s="77"/>
      <c r="Q148" s="77"/>
      <c r="R148" s="46"/>
      <c r="S148" s="46"/>
      <c r="T148" s="79"/>
      <c r="U148" s="79"/>
      <c r="V148" s="36">
        <f t="shared" si="2"/>
        <v>0</v>
      </c>
      <c r="W148" s="65"/>
    </row>
    <row r="149" spans="2:23" ht="47.25">
      <c r="B149" s="23">
        <v>40</v>
      </c>
      <c r="C149" s="58"/>
      <c r="D149" s="58"/>
      <c r="E149" s="26"/>
      <c r="F149" s="26"/>
      <c r="G149" s="52"/>
      <c r="H149" s="52"/>
      <c r="I149" s="52"/>
      <c r="J149" s="78"/>
      <c r="K149" s="77"/>
      <c r="L149" s="77"/>
      <c r="M149" s="77"/>
      <c r="N149" s="77"/>
      <c r="O149" s="77"/>
      <c r="P149" s="77"/>
      <c r="Q149" s="77"/>
      <c r="R149" s="46"/>
      <c r="S149" s="46"/>
      <c r="T149" s="79"/>
      <c r="U149" s="79"/>
      <c r="V149" s="36">
        <f t="shared" si="2"/>
        <v>0</v>
      </c>
      <c r="W149" s="65"/>
    </row>
    <row r="150" spans="2:23" ht="47.25">
      <c r="B150" s="23">
        <v>41</v>
      </c>
      <c r="C150" s="93"/>
      <c r="D150" s="93"/>
      <c r="E150" s="26"/>
      <c r="F150" s="26"/>
      <c r="G150" s="52"/>
      <c r="H150" s="52"/>
      <c r="I150" s="52"/>
      <c r="J150" s="78"/>
      <c r="K150" s="77"/>
      <c r="L150" s="77"/>
      <c r="M150" s="77"/>
      <c r="N150" s="77"/>
      <c r="O150" s="77"/>
      <c r="P150" s="77"/>
      <c r="Q150" s="77"/>
      <c r="R150" s="46"/>
      <c r="S150" s="46"/>
      <c r="T150" s="94"/>
      <c r="U150" s="94"/>
      <c r="V150" s="36">
        <f t="shared" si="2"/>
        <v>0</v>
      </c>
      <c r="W150" s="65"/>
    </row>
    <row r="151" spans="2:23" ht="47.25">
      <c r="B151" s="23">
        <v>42</v>
      </c>
      <c r="C151" s="93"/>
      <c r="D151" s="93"/>
      <c r="E151" s="26"/>
      <c r="F151" s="26"/>
      <c r="G151" s="52"/>
      <c r="H151" s="52"/>
      <c r="I151" s="52"/>
      <c r="J151" s="78"/>
      <c r="K151" s="77"/>
      <c r="L151" s="77"/>
      <c r="M151" s="77"/>
      <c r="N151" s="77"/>
      <c r="O151" s="77"/>
      <c r="P151" s="77"/>
      <c r="Q151" s="77"/>
      <c r="R151" s="46"/>
      <c r="S151" s="46"/>
      <c r="T151" s="94"/>
      <c r="U151" s="94"/>
      <c r="V151" s="36">
        <f t="shared" si="2"/>
        <v>0</v>
      </c>
      <c r="W151" s="65"/>
    </row>
    <row r="152" spans="2:23" ht="47.25">
      <c r="B152" s="59" t="s">
        <v>16</v>
      </c>
      <c r="C152" s="93"/>
      <c r="D152" s="93"/>
      <c r="E152" s="26"/>
      <c r="F152" s="26"/>
      <c r="G152" s="36">
        <f>COUNT(G110:G151)</f>
        <v>1</v>
      </c>
      <c r="H152" s="36">
        <f>COUNT(H110:H151)</f>
        <v>2</v>
      </c>
      <c r="I152" s="36">
        <f>COUNT(I110:I151)</f>
        <v>0</v>
      </c>
      <c r="J152" s="36">
        <f>COUNT(J110:J151)</f>
        <v>1</v>
      </c>
      <c r="K152" s="36">
        <f>COUNT(K110:K151)</f>
        <v>0</v>
      </c>
      <c r="L152" s="85"/>
      <c r="M152" s="85"/>
      <c r="N152" s="86">
        <f>COUNT(N110:N151)</f>
        <v>1</v>
      </c>
      <c r="O152" s="86">
        <f>COUNT(O110:O151)</f>
        <v>1</v>
      </c>
      <c r="P152" s="86">
        <f>COUNT(P110:P151)</f>
        <v>0</v>
      </c>
      <c r="Q152" s="86">
        <f>COUNT(Q110:Q151)</f>
        <v>1</v>
      </c>
      <c r="R152" s="86">
        <f>COUNT(R110:R151)</f>
        <v>1</v>
      </c>
      <c r="S152" s="86"/>
      <c r="T152" s="95"/>
      <c r="U152" s="95"/>
      <c r="V152" s="36">
        <f xml:space="preserve"> SUM(G152+H152+I152+J152+K152+N152+O152+P152+Q152+R152)</f>
        <v>8</v>
      </c>
      <c r="W152" s="65"/>
    </row>
    <row r="154" spans="2:23" ht="70.5">
      <c r="B154" s="230" t="s">
        <v>135</v>
      </c>
      <c r="C154" s="230"/>
      <c r="D154" s="230"/>
      <c r="E154" s="230"/>
      <c r="F154" s="1"/>
      <c r="G154" s="63"/>
      <c r="H154" s="63"/>
      <c r="I154" s="63"/>
      <c r="J154" s="64"/>
      <c r="K154" s="65"/>
      <c r="L154" s="65"/>
      <c r="M154" s="65"/>
      <c r="N154" s="65"/>
      <c r="O154" s="65"/>
      <c r="P154" s="65"/>
      <c r="Q154" s="65"/>
      <c r="R154" s="65"/>
      <c r="S154" s="66"/>
      <c r="T154" s="66"/>
      <c r="U154" s="66"/>
      <c r="V154" s="34"/>
      <c r="W154" s="34"/>
    </row>
    <row r="155" spans="2:23" ht="70.5">
      <c r="B155" s="230"/>
      <c r="C155" s="230"/>
      <c r="D155" s="230"/>
      <c r="E155" s="230"/>
      <c r="F155" s="1"/>
      <c r="J155" s="231" t="s">
        <v>1</v>
      </c>
      <c r="K155" s="231"/>
      <c r="L155" s="231"/>
      <c r="M155" s="231"/>
      <c r="N155" s="231"/>
      <c r="O155" s="231"/>
      <c r="P155" s="231"/>
      <c r="Q155" s="231"/>
    </row>
    <row r="156" spans="2:23" ht="70.5">
      <c r="B156" s="230"/>
      <c r="C156" s="230"/>
      <c r="D156" s="230"/>
      <c r="E156" s="230"/>
      <c r="F156" s="1"/>
      <c r="K156" s="268" t="s">
        <v>2</v>
      </c>
      <c r="L156" s="268"/>
      <c r="M156" s="268"/>
      <c r="N156" s="268"/>
      <c r="O156" s="268"/>
      <c r="P156" s="268"/>
      <c r="Q156" s="233" t="s">
        <v>3</v>
      </c>
      <c r="R156" s="234"/>
      <c r="S156" s="234"/>
      <c r="T156" s="234"/>
      <c r="U156" s="234"/>
      <c r="V156" s="235"/>
    </row>
    <row r="157" spans="2:23" ht="70.5">
      <c r="B157" s="230"/>
      <c r="C157" s="230"/>
      <c r="D157" s="230"/>
      <c r="E157" s="230"/>
      <c r="F157" s="1"/>
      <c r="G157" s="2"/>
      <c r="H157" s="2"/>
      <c r="I157" s="2"/>
      <c r="J157" s="2"/>
      <c r="K157" s="2"/>
      <c r="L157" s="2"/>
      <c r="M157" s="2"/>
      <c r="N157" s="2"/>
      <c r="O157" s="3"/>
      <c r="P157" s="4"/>
      <c r="Q157" s="7"/>
      <c r="R157" s="67"/>
      <c r="S157" s="7"/>
      <c r="T157" s="10"/>
      <c r="U157" s="9"/>
      <c r="V157" s="10"/>
      <c r="W157" s="11"/>
    </row>
    <row r="158" spans="2:23" ht="70.5">
      <c r="B158" s="230"/>
      <c r="C158" s="230"/>
      <c r="D158" s="230"/>
      <c r="E158" s="230"/>
      <c r="F158" s="1"/>
      <c r="G158" s="237" t="s">
        <v>423</v>
      </c>
      <c r="H158" s="237"/>
      <c r="I158" s="237" t="s">
        <v>424</v>
      </c>
      <c r="J158" s="237"/>
      <c r="K158" s="12"/>
      <c r="L158" s="68" t="s">
        <v>425</v>
      </c>
      <c r="M158" s="12"/>
      <c r="N158" s="12"/>
      <c r="O158" s="3"/>
      <c r="P158" s="4"/>
      <c r="Q158" s="69"/>
      <c r="R158" s="70"/>
      <c r="S158" s="71"/>
      <c r="T158" s="70"/>
      <c r="U158" s="71"/>
      <c r="V158" s="72"/>
    </row>
    <row r="159" spans="2:23" ht="70.5">
      <c r="B159" s="230"/>
      <c r="C159" s="230"/>
      <c r="D159" s="230"/>
      <c r="E159" s="230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43" t="s">
        <v>7</v>
      </c>
      <c r="R159" s="244"/>
      <c r="S159" s="245" t="s">
        <v>8</v>
      </c>
      <c r="T159" s="245"/>
      <c r="U159" s="257" t="s">
        <v>101</v>
      </c>
      <c r="V159" s="257"/>
    </row>
    <row r="160" spans="2:23" ht="60.75" customHeight="1">
      <c r="B160" s="255" t="s">
        <v>10</v>
      </c>
      <c r="C160" s="238" t="s">
        <v>11</v>
      </c>
      <c r="D160" s="164"/>
      <c r="E160" s="248" t="s">
        <v>12</v>
      </c>
      <c r="F160" s="74"/>
      <c r="G160" s="249" t="s">
        <v>426</v>
      </c>
      <c r="H160" s="250"/>
      <c r="I160" s="250"/>
      <c r="J160" s="250"/>
      <c r="K160" s="251"/>
      <c r="L160" s="246" t="s">
        <v>427</v>
      </c>
      <c r="M160" s="253" t="s">
        <v>14</v>
      </c>
      <c r="N160" s="249" t="s">
        <v>428</v>
      </c>
      <c r="O160" s="250"/>
      <c r="P160" s="250"/>
      <c r="Q160" s="250"/>
      <c r="R160" s="250"/>
      <c r="S160" s="251"/>
      <c r="T160" s="246" t="s">
        <v>427</v>
      </c>
      <c r="U160" s="253" t="s">
        <v>14</v>
      </c>
      <c r="V160" s="253" t="s">
        <v>430</v>
      </c>
      <c r="W160" s="19"/>
    </row>
    <row r="161" spans="2:26" ht="82.5" customHeight="1">
      <c r="B161" s="256"/>
      <c r="C161" s="238"/>
      <c r="D161" s="164"/>
      <c r="E161" s="248"/>
      <c r="F161" s="75"/>
      <c r="G161" s="21" t="s">
        <v>1711</v>
      </c>
      <c r="H161" s="21" t="s">
        <v>1712</v>
      </c>
      <c r="I161" s="21" t="s">
        <v>1713</v>
      </c>
      <c r="J161" s="21" t="s">
        <v>1714</v>
      </c>
      <c r="K161" s="21" t="s">
        <v>1715</v>
      </c>
      <c r="L161" s="247"/>
      <c r="M161" s="254"/>
      <c r="N161" s="21" t="s">
        <v>1716</v>
      </c>
      <c r="O161" s="21" t="s">
        <v>1717</v>
      </c>
      <c r="P161" s="21" t="s">
        <v>1718</v>
      </c>
      <c r="Q161" s="21" t="s">
        <v>1719</v>
      </c>
      <c r="R161" s="21" t="s">
        <v>1720</v>
      </c>
      <c r="S161" s="215" t="s">
        <v>1721</v>
      </c>
      <c r="T161" s="247"/>
      <c r="U161" s="254"/>
      <c r="V161" s="254"/>
      <c r="W161" s="22"/>
    </row>
    <row r="162" spans="2:26" ht="47.25">
      <c r="B162" s="23">
        <v>1</v>
      </c>
      <c r="C162" s="42" t="s">
        <v>139</v>
      </c>
      <c r="D162" s="173"/>
      <c r="E162" s="96" t="s">
        <v>22</v>
      </c>
      <c r="F162" s="26">
        <v>1</v>
      </c>
      <c r="G162" s="52"/>
      <c r="H162" s="52"/>
      <c r="I162" s="52"/>
      <c r="J162" s="78"/>
      <c r="K162" s="77"/>
      <c r="L162" s="77"/>
      <c r="M162" s="77"/>
      <c r="N162" s="77"/>
      <c r="O162" s="27"/>
      <c r="P162" s="27"/>
      <c r="Q162" s="77"/>
      <c r="R162" s="77"/>
      <c r="S162" s="77"/>
      <c r="T162" s="168"/>
      <c r="U162" s="168"/>
      <c r="V162" s="36">
        <f>COUNTA(G162:K162,N162:R162)</f>
        <v>0</v>
      </c>
      <c r="W162" s="65"/>
      <c r="X162" s="35" t="s">
        <v>25</v>
      </c>
      <c r="Z162" s="36">
        <f>COUNTIF(D162:D204,"1C")</f>
        <v>0</v>
      </c>
    </row>
    <row r="163" spans="2:26" ht="47.25">
      <c r="B163" s="23">
        <v>2</v>
      </c>
      <c r="C163" s="42" t="s">
        <v>137</v>
      </c>
      <c r="D163" s="173"/>
      <c r="E163" s="97" t="s">
        <v>493</v>
      </c>
      <c r="F163" s="26">
        <v>1</v>
      </c>
      <c r="G163" s="38"/>
      <c r="H163" s="38"/>
      <c r="I163" s="38"/>
      <c r="J163" s="78"/>
      <c r="K163" s="77"/>
      <c r="L163" s="77"/>
      <c r="M163" s="77"/>
      <c r="N163" s="77"/>
      <c r="O163" s="77"/>
      <c r="P163" s="77"/>
      <c r="Q163" s="77"/>
      <c r="R163" s="46"/>
      <c r="S163" s="46"/>
      <c r="T163" s="79"/>
      <c r="U163" s="79"/>
      <c r="V163" s="36">
        <f t="shared" ref="V163:V203" si="3">COUNTA(G163:K163,N163:R163)</f>
        <v>0</v>
      </c>
      <c r="W163" s="65"/>
      <c r="X163" s="41" t="s">
        <v>28</v>
      </c>
      <c r="Z163" s="36">
        <f>COUNTIF(D162:D204,"1B")</f>
        <v>1</v>
      </c>
    </row>
    <row r="164" spans="2:26" ht="47.25">
      <c r="B164" s="23">
        <v>3</v>
      </c>
      <c r="C164" s="42" t="s">
        <v>138</v>
      </c>
      <c r="D164" s="173"/>
      <c r="E164" s="97" t="s">
        <v>22</v>
      </c>
      <c r="F164" s="26">
        <v>1</v>
      </c>
      <c r="G164" s="27"/>
      <c r="H164" s="77"/>
      <c r="I164" s="77"/>
      <c r="J164" s="77"/>
      <c r="K164" s="82"/>
      <c r="L164" s="30"/>
      <c r="M164" s="84"/>
      <c r="N164" s="27"/>
      <c r="O164" s="77"/>
      <c r="P164" s="77"/>
      <c r="Q164" s="77"/>
      <c r="R164" s="82"/>
      <c r="S164" s="46"/>
      <c r="T164" s="168"/>
      <c r="U164" s="168"/>
      <c r="V164" s="36">
        <f t="shared" si="3"/>
        <v>0</v>
      </c>
      <c r="W164" s="65"/>
      <c r="X164" s="41" t="s">
        <v>30</v>
      </c>
      <c r="Z164" s="36">
        <f>COUNTIF(D162:D204,"1A")</f>
        <v>0</v>
      </c>
    </row>
    <row r="165" spans="2:26" ht="47.25">
      <c r="B165" s="23">
        <v>4</v>
      </c>
      <c r="C165" s="42" t="s">
        <v>136</v>
      </c>
      <c r="D165" s="173" t="s">
        <v>431</v>
      </c>
      <c r="E165" s="97" t="s">
        <v>22</v>
      </c>
      <c r="F165" s="26">
        <v>1</v>
      </c>
      <c r="G165" s="77"/>
      <c r="H165" s="77"/>
      <c r="I165" s="77"/>
      <c r="J165" s="77"/>
      <c r="K165" s="46"/>
      <c r="L165" s="77"/>
      <c r="M165" s="77"/>
      <c r="N165" s="77"/>
      <c r="O165" s="31">
        <v>3</v>
      </c>
      <c r="P165" s="31">
        <v>3</v>
      </c>
      <c r="Q165" s="77"/>
      <c r="R165" s="46"/>
      <c r="S165" s="46"/>
      <c r="T165" s="165" t="s">
        <v>461</v>
      </c>
      <c r="U165" s="166" t="s">
        <v>24</v>
      </c>
      <c r="V165" s="36">
        <f t="shared" si="3"/>
        <v>2</v>
      </c>
      <c r="W165" s="65"/>
    </row>
    <row r="166" spans="2:26" ht="47.25">
      <c r="B166" s="23">
        <v>5</v>
      </c>
      <c r="C166" s="42" t="s">
        <v>494</v>
      </c>
      <c r="D166" s="173"/>
      <c r="E166" s="97" t="s">
        <v>46</v>
      </c>
      <c r="F166" s="26">
        <v>1</v>
      </c>
      <c r="G166" s="77"/>
      <c r="H166" s="77"/>
      <c r="I166" s="77"/>
      <c r="J166" s="77"/>
      <c r="K166" s="46"/>
      <c r="L166" s="168"/>
      <c r="M166" s="168"/>
      <c r="N166" s="77"/>
      <c r="O166" s="77"/>
      <c r="P166" s="77"/>
      <c r="Q166" s="77"/>
      <c r="R166" s="46"/>
      <c r="S166" s="46"/>
      <c r="T166" s="79"/>
      <c r="U166" s="79"/>
      <c r="V166" s="36">
        <f t="shared" si="3"/>
        <v>0</v>
      </c>
      <c r="W166" s="65"/>
    </row>
    <row r="167" spans="2:26" ht="47.25">
      <c r="B167" s="23">
        <v>6</v>
      </c>
      <c r="C167" s="42" t="s">
        <v>141</v>
      </c>
      <c r="D167" s="173"/>
      <c r="E167" s="97" t="s">
        <v>27</v>
      </c>
      <c r="F167" s="26">
        <v>1</v>
      </c>
      <c r="G167" s="77"/>
      <c r="H167" s="77"/>
      <c r="I167" s="77"/>
      <c r="J167" s="77"/>
      <c r="K167" s="46"/>
      <c r="L167" s="30"/>
      <c r="M167" s="84"/>
      <c r="N167" s="77"/>
      <c r="O167" s="77"/>
      <c r="P167" s="77"/>
      <c r="Q167" s="77"/>
      <c r="R167" s="46"/>
      <c r="S167" s="80"/>
      <c r="T167" s="81"/>
      <c r="U167" s="81"/>
      <c r="V167" s="36">
        <f t="shared" si="3"/>
        <v>0</v>
      </c>
      <c r="W167" s="65"/>
    </row>
    <row r="168" spans="2:26" ht="47.25">
      <c r="B168" s="23">
        <v>7</v>
      </c>
      <c r="C168" s="42" t="s">
        <v>142</v>
      </c>
      <c r="D168" s="173"/>
      <c r="E168" s="97" t="s">
        <v>27</v>
      </c>
      <c r="F168" s="26">
        <v>1</v>
      </c>
      <c r="G168" s="77"/>
      <c r="H168" s="77"/>
      <c r="I168" s="77"/>
      <c r="J168" s="77"/>
      <c r="K168" s="46"/>
      <c r="L168" s="77"/>
      <c r="M168" s="77"/>
      <c r="N168" s="77"/>
      <c r="O168" s="77"/>
      <c r="P168" s="77"/>
      <c r="Q168" s="77"/>
      <c r="R168" s="46"/>
      <c r="S168" s="46"/>
      <c r="T168" s="77"/>
      <c r="U168" s="88"/>
      <c r="V168" s="36">
        <f t="shared" si="3"/>
        <v>0</v>
      </c>
      <c r="W168" s="65"/>
    </row>
    <row r="169" spans="2:26" ht="47.25">
      <c r="B169" s="23">
        <v>8</v>
      </c>
      <c r="C169" s="42" t="s">
        <v>495</v>
      </c>
      <c r="D169" s="173"/>
      <c r="E169" s="97" t="s">
        <v>471</v>
      </c>
      <c r="F169" s="26">
        <v>1</v>
      </c>
      <c r="G169" s="77"/>
      <c r="H169" s="77"/>
      <c r="I169" s="77"/>
      <c r="J169" s="77"/>
      <c r="K169" s="46"/>
      <c r="L169" s="77"/>
      <c r="M169" s="77"/>
      <c r="N169" s="77"/>
      <c r="O169" s="77"/>
      <c r="P169" s="77"/>
      <c r="Q169" s="77"/>
      <c r="R169" s="46"/>
      <c r="S169" s="46"/>
      <c r="T169" s="79"/>
      <c r="U169" s="79"/>
      <c r="V169" s="36">
        <f t="shared" si="3"/>
        <v>0</v>
      </c>
      <c r="W169" s="65"/>
    </row>
    <row r="170" spans="2:26" ht="46.5">
      <c r="B170" s="23">
        <v>9</v>
      </c>
      <c r="C170" s="42" t="s">
        <v>145</v>
      </c>
      <c r="D170" s="173"/>
      <c r="E170" s="98" t="s">
        <v>144</v>
      </c>
      <c r="F170" s="26">
        <v>1</v>
      </c>
      <c r="G170" s="77"/>
      <c r="H170" s="77"/>
      <c r="I170" s="77"/>
      <c r="J170" s="77"/>
      <c r="K170" s="46"/>
      <c r="L170" s="77"/>
      <c r="M170" s="77"/>
      <c r="N170" s="77"/>
      <c r="O170" s="77"/>
      <c r="P170" s="77"/>
      <c r="Q170" s="77"/>
      <c r="R170" s="46"/>
      <c r="S170" s="46"/>
      <c r="T170" s="79"/>
      <c r="U170" s="79"/>
      <c r="V170" s="36">
        <f t="shared" si="3"/>
        <v>0</v>
      </c>
      <c r="W170" s="65"/>
    </row>
    <row r="171" spans="2:26" ht="47.25">
      <c r="B171" s="23">
        <v>10</v>
      </c>
      <c r="C171" s="42" t="s">
        <v>146</v>
      </c>
      <c r="D171" s="173"/>
      <c r="E171" s="97" t="s">
        <v>471</v>
      </c>
      <c r="F171" s="26">
        <v>1</v>
      </c>
      <c r="G171" s="77"/>
      <c r="H171" s="77"/>
      <c r="I171" s="77"/>
      <c r="J171" s="77"/>
      <c r="K171" s="46"/>
      <c r="L171" s="77"/>
      <c r="M171" s="77"/>
      <c r="N171" s="77"/>
      <c r="O171" s="77"/>
      <c r="P171" s="77"/>
      <c r="Q171" s="77"/>
      <c r="R171" s="46"/>
      <c r="S171" s="46"/>
      <c r="T171" s="79"/>
      <c r="U171" s="79"/>
      <c r="V171" s="36">
        <f t="shared" si="3"/>
        <v>0</v>
      </c>
      <c r="W171" s="65"/>
    </row>
    <row r="172" spans="2:26" ht="46.5">
      <c r="B172" s="23">
        <v>11</v>
      </c>
      <c r="C172" s="42" t="s">
        <v>143</v>
      </c>
      <c r="D172" s="173"/>
      <c r="E172" s="98" t="s">
        <v>144</v>
      </c>
      <c r="F172" s="26">
        <v>1</v>
      </c>
      <c r="G172" s="77"/>
      <c r="H172" s="77"/>
      <c r="I172" s="77"/>
      <c r="J172" s="77"/>
      <c r="K172" s="46"/>
      <c r="L172" s="77"/>
      <c r="M172" s="77"/>
      <c r="N172" s="77"/>
      <c r="O172" s="77"/>
      <c r="P172" s="77"/>
      <c r="Q172" s="77"/>
      <c r="R172" s="46"/>
      <c r="S172" s="46"/>
      <c r="T172" s="79"/>
      <c r="U172" s="79"/>
      <c r="V172" s="36">
        <f t="shared" si="3"/>
        <v>0</v>
      </c>
      <c r="W172" s="65"/>
    </row>
    <row r="173" spans="2:26" ht="47.25">
      <c r="B173" s="23">
        <v>12</v>
      </c>
      <c r="C173" s="42" t="s">
        <v>148</v>
      </c>
      <c r="D173" s="173"/>
      <c r="E173" s="97" t="s">
        <v>471</v>
      </c>
      <c r="F173" s="26">
        <v>1</v>
      </c>
      <c r="G173" s="77"/>
      <c r="H173" s="77"/>
      <c r="I173" s="77"/>
      <c r="J173" s="77"/>
      <c r="K173" s="46"/>
      <c r="L173" s="77"/>
      <c r="M173" s="77"/>
      <c r="N173" s="77"/>
      <c r="O173" s="77"/>
      <c r="P173" s="77"/>
      <c r="Q173" s="77"/>
      <c r="R173" s="46"/>
      <c r="S173" s="46"/>
      <c r="T173" s="79"/>
      <c r="U173" s="79"/>
      <c r="V173" s="36">
        <f t="shared" si="3"/>
        <v>0</v>
      </c>
      <c r="W173" s="65"/>
    </row>
    <row r="174" spans="2:26" ht="47.25">
      <c r="B174" s="23">
        <v>13</v>
      </c>
      <c r="C174" s="42" t="s">
        <v>496</v>
      </c>
      <c r="D174" s="173"/>
      <c r="E174" s="97" t="s">
        <v>471</v>
      </c>
      <c r="F174" s="26">
        <v>1</v>
      </c>
      <c r="G174" s="77"/>
      <c r="H174" s="77"/>
      <c r="I174" s="77"/>
      <c r="J174" s="77"/>
      <c r="K174" s="46"/>
      <c r="L174" s="30"/>
      <c r="M174" s="84"/>
      <c r="N174" s="77"/>
      <c r="O174" s="77"/>
      <c r="P174" s="77"/>
      <c r="Q174" s="77"/>
      <c r="R174" s="46"/>
      <c r="S174" s="46"/>
      <c r="T174" s="79"/>
      <c r="U174" s="79"/>
      <c r="V174" s="36">
        <f t="shared" si="3"/>
        <v>0</v>
      </c>
      <c r="W174" s="65"/>
    </row>
    <row r="175" spans="2:26" ht="47.25">
      <c r="B175" s="23">
        <v>14</v>
      </c>
      <c r="C175" s="42" t="s">
        <v>150</v>
      </c>
      <c r="D175" s="173"/>
      <c r="E175" s="174" t="s">
        <v>22</v>
      </c>
      <c r="F175" s="26">
        <v>1</v>
      </c>
      <c r="G175" s="77"/>
      <c r="H175" s="77"/>
      <c r="I175" s="77"/>
      <c r="J175" s="77"/>
      <c r="K175" s="46"/>
      <c r="L175" s="77"/>
      <c r="M175" s="77"/>
      <c r="N175" s="77"/>
      <c r="O175" s="77"/>
      <c r="P175" s="77"/>
      <c r="Q175" s="77"/>
      <c r="R175" s="46"/>
      <c r="S175" s="46"/>
      <c r="T175" s="79"/>
      <c r="U175" s="79"/>
      <c r="V175" s="36">
        <f t="shared" si="3"/>
        <v>0</v>
      </c>
      <c r="W175" s="65"/>
    </row>
    <row r="176" spans="2:26" ht="47.25">
      <c r="B176" s="23">
        <v>15</v>
      </c>
      <c r="C176" s="42" t="s">
        <v>151</v>
      </c>
      <c r="D176" s="173"/>
      <c r="E176" s="99" t="s">
        <v>471</v>
      </c>
      <c r="F176" s="26">
        <v>1</v>
      </c>
      <c r="G176" s="77"/>
      <c r="H176" s="77"/>
      <c r="I176" s="77"/>
      <c r="J176" s="77"/>
      <c r="K176" s="46"/>
      <c r="L176" s="77"/>
      <c r="M176" s="77"/>
      <c r="N176" s="77"/>
      <c r="O176" s="77"/>
      <c r="P176" s="77"/>
      <c r="Q176" s="77"/>
      <c r="R176" s="46"/>
      <c r="S176" s="46"/>
      <c r="T176" s="79"/>
      <c r="U176" s="79"/>
      <c r="V176" s="36">
        <f t="shared" si="3"/>
        <v>0</v>
      </c>
      <c r="W176" s="65"/>
    </row>
    <row r="177" spans="2:23" ht="47.25">
      <c r="B177" s="23">
        <v>16</v>
      </c>
      <c r="C177" s="42" t="s">
        <v>152</v>
      </c>
      <c r="D177" s="173"/>
      <c r="E177" s="99" t="s">
        <v>471</v>
      </c>
      <c r="F177" s="26">
        <v>1</v>
      </c>
      <c r="G177" s="77"/>
      <c r="H177" s="77"/>
      <c r="I177" s="77"/>
      <c r="J177" s="77"/>
      <c r="K177" s="46"/>
      <c r="L177" s="77"/>
      <c r="M177" s="77"/>
      <c r="N177" s="77"/>
      <c r="O177" s="77"/>
      <c r="P177" s="77"/>
      <c r="Q177" s="77"/>
      <c r="R177" s="46"/>
      <c r="S177" s="46"/>
      <c r="T177" s="79"/>
      <c r="U177" s="79"/>
      <c r="V177" s="36">
        <f t="shared" si="3"/>
        <v>0</v>
      </c>
      <c r="W177" s="65"/>
    </row>
    <row r="178" spans="2:23" ht="47.25">
      <c r="B178" s="23">
        <v>17</v>
      </c>
      <c r="C178" s="42" t="s">
        <v>153</v>
      </c>
      <c r="D178" s="173"/>
      <c r="E178" s="99" t="s">
        <v>22</v>
      </c>
      <c r="F178" s="26">
        <v>1</v>
      </c>
      <c r="G178" s="77"/>
      <c r="H178" s="77"/>
      <c r="I178" s="77"/>
      <c r="J178" s="77"/>
      <c r="K178" s="46"/>
      <c r="L178" s="30"/>
      <c r="M178" s="30"/>
      <c r="N178" s="77"/>
      <c r="O178" s="77"/>
      <c r="P178" s="77"/>
      <c r="Q178" s="77"/>
      <c r="R178" s="46"/>
      <c r="S178" s="46"/>
      <c r="T178" s="79"/>
      <c r="U178" s="79"/>
      <c r="V178" s="36">
        <f t="shared" si="3"/>
        <v>0</v>
      </c>
      <c r="W178" s="65"/>
    </row>
    <row r="179" spans="2:23" ht="47.25">
      <c r="B179" s="23">
        <v>18</v>
      </c>
      <c r="C179" s="100" t="s">
        <v>167</v>
      </c>
      <c r="D179" s="175"/>
      <c r="E179" s="99" t="s">
        <v>477</v>
      </c>
      <c r="F179" s="26">
        <v>1</v>
      </c>
      <c r="G179" s="27"/>
      <c r="H179" s="77"/>
      <c r="I179" s="77"/>
      <c r="J179" s="77"/>
      <c r="K179" s="46"/>
      <c r="L179" s="168" t="s">
        <v>497</v>
      </c>
      <c r="M179" s="168" t="s">
        <v>24</v>
      </c>
      <c r="N179" s="77"/>
      <c r="O179" s="77"/>
      <c r="P179" s="77"/>
      <c r="Q179" s="77"/>
      <c r="R179" s="46"/>
      <c r="S179" s="46"/>
      <c r="T179" s="79"/>
      <c r="U179" s="79"/>
      <c r="V179" s="36">
        <f t="shared" si="3"/>
        <v>0</v>
      </c>
      <c r="W179" s="65"/>
    </row>
    <row r="180" spans="2:23" ht="47.25">
      <c r="B180" s="23">
        <v>19</v>
      </c>
      <c r="C180" s="45" t="s">
        <v>154</v>
      </c>
      <c r="D180" s="176"/>
      <c r="E180" s="99" t="s">
        <v>477</v>
      </c>
      <c r="F180" s="26">
        <v>1</v>
      </c>
      <c r="G180" s="82"/>
      <c r="H180" s="77"/>
      <c r="I180" s="27"/>
      <c r="J180" s="77"/>
      <c r="K180" s="27"/>
      <c r="L180" s="168"/>
      <c r="M180" s="168"/>
      <c r="N180" s="82"/>
      <c r="O180" s="77"/>
      <c r="P180" s="27"/>
      <c r="Q180" s="77"/>
      <c r="R180" s="27"/>
      <c r="S180" s="46"/>
      <c r="T180" s="168"/>
      <c r="U180" s="168"/>
      <c r="V180" s="36">
        <f t="shared" si="3"/>
        <v>0</v>
      </c>
      <c r="W180" s="65"/>
    </row>
    <row r="181" spans="2:23" ht="47.25">
      <c r="B181" s="23">
        <v>20</v>
      </c>
      <c r="C181" s="45" t="s">
        <v>498</v>
      </c>
      <c r="D181" s="176"/>
      <c r="E181" s="99" t="s">
        <v>471</v>
      </c>
      <c r="F181" s="26">
        <v>1</v>
      </c>
      <c r="G181" s="52"/>
      <c r="H181" s="52"/>
      <c r="I181" s="52"/>
      <c r="J181" s="27"/>
      <c r="K181" s="77"/>
      <c r="L181" s="168"/>
      <c r="M181" s="168"/>
      <c r="N181" s="77"/>
      <c r="O181" s="77"/>
      <c r="P181" s="77"/>
      <c r="Q181" s="77"/>
      <c r="R181" s="46"/>
      <c r="S181" s="46"/>
      <c r="T181" s="79"/>
      <c r="U181" s="79"/>
      <c r="V181" s="36">
        <f t="shared" si="3"/>
        <v>0</v>
      </c>
      <c r="W181" s="65"/>
    </row>
    <row r="182" spans="2:23" ht="47.25">
      <c r="B182" s="23">
        <v>21</v>
      </c>
      <c r="C182" s="36" t="s">
        <v>499</v>
      </c>
      <c r="D182" s="177"/>
      <c r="E182" s="99" t="s">
        <v>477</v>
      </c>
      <c r="F182" s="26">
        <v>1</v>
      </c>
      <c r="G182" s="52"/>
      <c r="H182" s="52"/>
      <c r="I182" s="52"/>
      <c r="J182" s="78"/>
      <c r="K182" s="77"/>
      <c r="L182" s="77"/>
      <c r="M182" s="77"/>
      <c r="N182" s="77"/>
      <c r="O182" s="77"/>
      <c r="P182" s="77"/>
      <c r="Q182" s="77"/>
      <c r="R182" s="27"/>
      <c r="S182" s="46"/>
      <c r="T182" s="79"/>
      <c r="U182" s="79"/>
      <c r="V182" s="36">
        <f t="shared" si="3"/>
        <v>0</v>
      </c>
      <c r="W182" s="65"/>
    </row>
    <row r="183" spans="2:23" ht="47.25">
      <c r="B183" s="23">
        <v>22</v>
      </c>
      <c r="C183" s="36" t="s">
        <v>157</v>
      </c>
      <c r="D183" s="177"/>
      <c r="E183" s="99" t="s">
        <v>477</v>
      </c>
      <c r="F183" s="26">
        <v>1</v>
      </c>
      <c r="G183" s="27"/>
      <c r="H183" s="52"/>
      <c r="I183" s="52"/>
      <c r="J183" s="78"/>
      <c r="K183" s="27"/>
      <c r="L183" s="30"/>
      <c r="M183" s="30"/>
      <c r="N183" s="77"/>
      <c r="O183" s="77"/>
      <c r="P183" s="77"/>
      <c r="Q183" s="77"/>
      <c r="R183" s="46"/>
      <c r="S183" s="46"/>
      <c r="T183" s="79"/>
      <c r="U183" s="79"/>
      <c r="V183" s="36">
        <f t="shared" si="3"/>
        <v>0</v>
      </c>
      <c r="W183" s="65"/>
    </row>
    <row r="184" spans="2:23" ht="47.25">
      <c r="B184" s="23">
        <v>23</v>
      </c>
      <c r="C184" s="36" t="s">
        <v>158</v>
      </c>
      <c r="D184" s="177"/>
      <c r="E184" s="99" t="s">
        <v>477</v>
      </c>
      <c r="F184" s="26">
        <v>1</v>
      </c>
      <c r="G184" s="52"/>
      <c r="H184" s="52"/>
      <c r="I184" s="52"/>
      <c r="J184" s="78"/>
      <c r="K184" s="77"/>
      <c r="L184" s="77"/>
      <c r="M184" s="77"/>
      <c r="N184" s="77"/>
      <c r="O184" s="77"/>
      <c r="P184" s="77"/>
      <c r="Q184" s="77"/>
      <c r="R184" s="46"/>
      <c r="S184" s="46"/>
      <c r="T184" s="79"/>
      <c r="U184" s="79"/>
      <c r="V184" s="36">
        <f t="shared" si="3"/>
        <v>0</v>
      </c>
      <c r="W184" s="65"/>
    </row>
    <row r="185" spans="2:23" ht="47.25">
      <c r="B185" s="23">
        <v>24</v>
      </c>
      <c r="C185" s="36" t="s">
        <v>159</v>
      </c>
      <c r="D185" s="177"/>
      <c r="E185" s="97" t="s">
        <v>22</v>
      </c>
      <c r="F185" s="26">
        <v>1</v>
      </c>
      <c r="G185" s="52"/>
      <c r="H185" s="76"/>
      <c r="I185" s="27"/>
      <c r="J185" s="27"/>
      <c r="K185" s="27"/>
      <c r="L185" s="30"/>
      <c r="M185" s="30"/>
      <c r="N185" s="77"/>
      <c r="O185" s="77"/>
      <c r="P185" s="77"/>
      <c r="Q185" s="77"/>
      <c r="R185" s="46"/>
      <c r="S185" s="46"/>
      <c r="T185" s="30"/>
      <c r="U185" s="84"/>
      <c r="V185" s="36">
        <f t="shared" si="3"/>
        <v>0</v>
      </c>
      <c r="W185" s="65"/>
    </row>
    <row r="186" spans="2:23" ht="47.25">
      <c r="B186" s="23">
        <v>25</v>
      </c>
      <c r="C186" s="36" t="s">
        <v>160</v>
      </c>
      <c r="D186" s="177"/>
      <c r="E186" s="97" t="s">
        <v>22</v>
      </c>
      <c r="F186" s="26">
        <v>1</v>
      </c>
      <c r="G186" s="52"/>
      <c r="H186" s="52"/>
      <c r="I186" s="52"/>
      <c r="J186" s="78"/>
      <c r="K186" s="77"/>
      <c r="L186" s="77"/>
      <c r="M186" s="77"/>
      <c r="N186" s="77"/>
      <c r="O186" s="77"/>
      <c r="P186" s="77"/>
      <c r="Q186" s="77"/>
      <c r="R186" s="46"/>
      <c r="S186" s="46"/>
      <c r="T186" s="79"/>
      <c r="U186" s="79"/>
      <c r="V186" s="36">
        <f t="shared" si="3"/>
        <v>0</v>
      </c>
      <c r="W186" s="65"/>
    </row>
    <row r="187" spans="2:23" ht="47.25">
      <c r="B187" s="23">
        <v>26</v>
      </c>
      <c r="C187" s="83" t="s">
        <v>161</v>
      </c>
      <c r="D187" s="178"/>
      <c r="E187" s="97" t="s">
        <v>477</v>
      </c>
      <c r="F187" s="26">
        <v>1</v>
      </c>
      <c r="G187" s="52"/>
      <c r="H187" s="52"/>
      <c r="I187" s="52"/>
      <c r="J187" s="78"/>
      <c r="K187" s="77"/>
      <c r="L187" s="77"/>
      <c r="M187" s="77"/>
      <c r="N187" s="77"/>
      <c r="O187" s="77"/>
      <c r="P187" s="77"/>
      <c r="Q187" s="77"/>
      <c r="R187" s="46"/>
      <c r="S187" s="46"/>
      <c r="T187" s="79"/>
      <c r="U187" s="79"/>
      <c r="V187" s="36">
        <f t="shared" si="3"/>
        <v>0</v>
      </c>
      <c r="W187" s="65"/>
    </row>
    <row r="188" spans="2:23" ht="47.25">
      <c r="B188" s="23">
        <v>27</v>
      </c>
      <c r="C188" s="36" t="s">
        <v>500</v>
      </c>
      <c r="D188" s="177"/>
      <c r="E188" s="98" t="s">
        <v>162</v>
      </c>
      <c r="F188" s="26">
        <v>1</v>
      </c>
      <c r="G188" s="52"/>
      <c r="H188" s="52"/>
      <c r="I188" s="52"/>
      <c r="J188" s="78"/>
      <c r="K188" s="77"/>
      <c r="L188" s="77"/>
      <c r="M188" s="77"/>
      <c r="N188" s="77"/>
      <c r="O188" s="77"/>
      <c r="P188" s="77"/>
      <c r="Q188" s="77"/>
      <c r="R188" s="46"/>
      <c r="S188" s="46"/>
      <c r="T188" s="79"/>
      <c r="U188" s="79"/>
      <c r="V188" s="36">
        <f t="shared" si="3"/>
        <v>0</v>
      </c>
      <c r="W188" s="65"/>
    </row>
    <row r="189" spans="2:23" ht="47.25">
      <c r="B189" s="23">
        <v>28</v>
      </c>
      <c r="C189" s="42" t="s">
        <v>501</v>
      </c>
      <c r="D189" s="173"/>
      <c r="E189" s="98" t="s">
        <v>162</v>
      </c>
      <c r="F189" s="26">
        <v>1</v>
      </c>
      <c r="G189" s="52"/>
      <c r="H189" s="52"/>
      <c r="I189" s="52"/>
      <c r="J189" s="78"/>
      <c r="K189" s="77"/>
      <c r="L189" s="77"/>
      <c r="M189" s="77"/>
      <c r="N189" s="77"/>
      <c r="O189" s="77"/>
      <c r="P189" s="77"/>
      <c r="Q189" s="77"/>
      <c r="R189" s="46"/>
      <c r="S189" s="46"/>
      <c r="T189" s="79"/>
      <c r="U189" s="79"/>
      <c r="V189" s="36">
        <f t="shared" si="3"/>
        <v>0</v>
      </c>
      <c r="W189" s="65"/>
    </row>
    <row r="190" spans="2:23" ht="47.25">
      <c r="B190" s="23">
        <v>29</v>
      </c>
      <c r="C190" s="36" t="s">
        <v>164</v>
      </c>
      <c r="D190" s="177"/>
      <c r="E190" s="97" t="s">
        <v>477</v>
      </c>
      <c r="F190" s="26">
        <v>1</v>
      </c>
      <c r="G190" s="52"/>
      <c r="H190" s="52"/>
      <c r="I190" s="52"/>
      <c r="J190" s="78"/>
      <c r="K190" s="77"/>
      <c r="L190" s="77"/>
      <c r="M190" s="77"/>
      <c r="N190" s="77"/>
      <c r="O190" s="77"/>
      <c r="P190" s="77"/>
      <c r="Q190" s="77"/>
      <c r="R190" s="46"/>
      <c r="S190" s="46"/>
      <c r="T190" s="79"/>
      <c r="U190" s="79"/>
      <c r="V190" s="36">
        <f t="shared" si="3"/>
        <v>0</v>
      </c>
      <c r="W190" s="65"/>
    </row>
    <row r="191" spans="2:23" ht="47.25">
      <c r="B191" s="23">
        <v>30</v>
      </c>
      <c r="C191" s="83" t="s">
        <v>165</v>
      </c>
      <c r="D191" s="178"/>
      <c r="E191" s="97" t="s">
        <v>22</v>
      </c>
      <c r="F191" s="26">
        <v>1</v>
      </c>
      <c r="G191" s="52"/>
      <c r="H191" s="52"/>
      <c r="I191" s="52"/>
      <c r="J191" s="27"/>
      <c r="K191" s="77"/>
      <c r="L191" s="77"/>
      <c r="M191" s="84"/>
      <c r="N191" s="77"/>
      <c r="O191" s="77"/>
      <c r="P191" s="77"/>
      <c r="Q191" s="77"/>
      <c r="R191" s="46"/>
      <c r="S191" s="46"/>
      <c r="T191" s="91"/>
      <c r="U191" s="91"/>
      <c r="V191" s="36">
        <f t="shared" si="3"/>
        <v>0</v>
      </c>
      <c r="W191" s="65"/>
    </row>
    <row r="192" spans="2:23" ht="47.25">
      <c r="B192" s="23">
        <v>31</v>
      </c>
      <c r="C192" s="83" t="s">
        <v>166</v>
      </c>
      <c r="D192" s="178"/>
      <c r="E192" s="97" t="s">
        <v>22</v>
      </c>
      <c r="F192" s="26">
        <v>1</v>
      </c>
      <c r="G192" s="52"/>
      <c r="H192" s="52"/>
      <c r="I192" s="52"/>
      <c r="J192" s="78"/>
      <c r="K192" s="77"/>
      <c r="L192" s="101"/>
      <c r="M192" s="77"/>
      <c r="N192" s="77"/>
      <c r="O192" s="52"/>
      <c r="P192" s="77"/>
      <c r="Q192" s="77"/>
      <c r="R192" s="46"/>
      <c r="S192" s="46"/>
      <c r="T192" s="79"/>
      <c r="U192" s="79"/>
      <c r="V192" s="36">
        <f t="shared" si="3"/>
        <v>0</v>
      </c>
      <c r="W192" s="65"/>
    </row>
    <row r="193" spans="2:23" ht="47.25">
      <c r="B193" s="23">
        <v>32</v>
      </c>
      <c r="C193" s="102" t="s">
        <v>140</v>
      </c>
      <c r="D193" s="179"/>
      <c r="E193" s="97" t="s">
        <v>477</v>
      </c>
      <c r="F193" s="26">
        <v>1</v>
      </c>
      <c r="G193" s="52"/>
      <c r="H193" s="52"/>
      <c r="I193" s="52"/>
      <c r="J193" s="78"/>
      <c r="K193" s="77"/>
      <c r="L193" s="77"/>
      <c r="M193" s="77"/>
      <c r="N193" s="77"/>
      <c r="O193" s="52"/>
      <c r="P193" s="77"/>
      <c r="Q193" s="27"/>
      <c r="R193" s="46"/>
      <c r="S193" s="46"/>
      <c r="T193" s="79"/>
      <c r="U193" s="79"/>
      <c r="V193" s="36">
        <f t="shared" si="3"/>
        <v>0</v>
      </c>
      <c r="W193" s="65"/>
    </row>
    <row r="194" spans="2:23" ht="47.25">
      <c r="B194" s="23">
        <v>33</v>
      </c>
      <c r="C194" s="102" t="s">
        <v>502</v>
      </c>
      <c r="D194" s="179"/>
      <c r="E194" s="97" t="s">
        <v>477</v>
      </c>
      <c r="F194" s="26">
        <v>1</v>
      </c>
      <c r="G194" s="27"/>
      <c r="H194" s="52"/>
      <c r="I194" s="52"/>
      <c r="J194" s="78"/>
      <c r="K194" s="77"/>
      <c r="L194" s="77"/>
      <c r="M194" s="77"/>
      <c r="N194" s="77"/>
      <c r="O194" s="77"/>
      <c r="P194" s="77"/>
      <c r="Q194" s="77"/>
      <c r="R194" s="46"/>
      <c r="S194" s="46"/>
      <c r="T194" s="79"/>
      <c r="U194" s="79"/>
      <c r="V194" s="36">
        <f t="shared" si="3"/>
        <v>0</v>
      </c>
      <c r="W194" s="65"/>
    </row>
    <row r="195" spans="2:23" ht="47.25">
      <c r="B195" s="23">
        <v>34</v>
      </c>
      <c r="C195" s="102" t="s">
        <v>168</v>
      </c>
      <c r="D195" s="179"/>
      <c r="E195" s="97" t="s">
        <v>477</v>
      </c>
      <c r="F195" s="26">
        <v>1</v>
      </c>
      <c r="G195" s="52"/>
      <c r="H195" s="52"/>
      <c r="I195" s="52"/>
      <c r="J195" s="78"/>
      <c r="K195" s="77"/>
      <c r="L195" s="77"/>
      <c r="M195" s="77"/>
      <c r="N195" s="77"/>
      <c r="O195" s="77"/>
      <c r="P195" s="77"/>
      <c r="Q195" s="77"/>
      <c r="R195" s="46"/>
      <c r="S195" s="46"/>
      <c r="T195" s="79"/>
      <c r="U195" s="79"/>
      <c r="V195" s="36">
        <f t="shared" si="3"/>
        <v>0</v>
      </c>
      <c r="W195" s="65"/>
    </row>
    <row r="196" spans="2:23" ht="47.25">
      <c r="B196" s="23">
        <v>35</v>
      </c>
      <c r="C196" s="102" t="s">
        <v>503</v>
      </c>
      <c r="D196" s="179"/>
      <c r="E196" s="97" t="s">
        <v>477</v>
      </c>
      <c r="F196" s="26">
        <v>1</v>
      </c>
      <c r="G196" s="52"/>
      <c r="H196" s="52"/>
      <c r="I196" s="52"/>
      <c r="J196" s="78"/>
      <c r="K196" s="77"/>
      <c r="L196" s="77"/>
      <c r="M196" s="77"/>
      <c r="N196" s="77"/>
      <c r="O196" s="77"/>
      <c r="P196" s="77"/>
      <c r="Q196" s="77"/>
      <c r="R196" s="82"/>
      <c r="S196" s="46"/>
      <c r="T196" s="79"/>
      <c r="U196" s="79"/>
      <c r="V196" s="36">
        <f t="shared" si="3"/>
        <v>0</v>
      </c>
      <c r="W196" s="65"/>
    </row>
    <row r="197" spans="2:23" ht="47.25">
      <c r="B197" s="23">
        <v>36</v>
      </c>
      <c r="C197" s="102" t="s">
        <v>504</v>
      </c>
      <c r="D197" s="179"/>
      <c r="E197" s="97" t="s">
        <v>22</v>
      </c>
      <c r="F197" s="26">
        <v>1</v>
      </c>
      <c r="G197" s="52"/>
      <c r="H197" s="52"/>
      <c r="I197" s="52"/>
      <c r="J197" s="78"/>
      <c r="K197" s="27"/>
      <c r="L197" s="30"/>
      <c r="M197" s="30"/>
      <c r="N197" s="77"/>
      <c r="O197" s="77"/>
      <c r="P197" s="77"/>
      <c r="Q197" s="77"/>
      <c r="R197" s="46"/>
      <c r="S197" s="46"/>
      <c r="T197" s="79"/>
      <c r="U197" s="79"/>
      <c r="V197" s="36">
        <f t="shared" si="3"/>
        <v>0</v>
      </c>
      <c r="W197" s="65"/>
    </row>
    <row r="198" spans="2:23" ht="47.25">
      <c r="B198" s="23">
        <v>37</v>
      </c>
      <c r="C198" s="102" t="s">
        <v>149</v>
      </c>
      <c r="D198" s="179"/>
      <c r="E198" s="97" t="s">
        <v>477</v>
      </c>
      <c r="F198" s="26"/>
      <c r="G198" s="52"/>
      <c r="H198" s="52"/>
      <c r="I198" s="52"/>
      <c r="J198" s="27"/>
      <c r="K198" s="77"/>
      <c r="L198" s="168"/>
      <c r="M198" s="32"/>
      <c r="N198" s="77"/>
      <c r="O198" s="77"/>
      <c r="P198" s="77"/>
      <c r="Q198" s="77"/>
      <c r="R198" s="46"/>
      <c r="S198" s="46"/>
      <c r="T198" s="79"/>
      <c r="U198" s="79"/>
      <c r="V198" s="36">
        <f t="shared" si="3"/>
        <v>0</v>
      </c>
      <c r="W198" s="65"/>
    </row>
    <row r="199" spans="2:23" ht="47.25">
      <c r="B199" s="23">
        <v>38</v>
      </c>
      <c r="C199" s="102" t="s">
        <v>155</v>
      </c>
      <c r="D199" s="102"/>
      <c r="E199" s="25" t="s">
        <v>471</v>
      </c>
      <c r="F199" s="26"/>
      <c r="G199" s="52"/>
      <c r="H199" s="52"/>
      <c r="I199" s="52"/>
      <c r="J199" s="78"/>
      <c r="K199" s="77"/>
      <c r="L199" s="77"/>
      <c r="M199" s="77"/>
      <c r="N199" s="77"/>
      <c r="O199" s="77"/>
      <c r="P199" s="77"/>
      <c r="Q199" s="77"/>
      <c r="R199" s="46"/>
      <c r="S199" s="46"/>
      <c r="T199" s="79"/>
      <c r="U199" s="79"/>
      <c r="V199" s="36">
        <f t="shared" si="3"/>
        <v>0</v>
      </c>
      <c r="W199" s="65"/>
    </row>
    <row r="200" spans="2:23" ht="47.25">
      <c r="B200" s="23">
        <v>39</v>
      </c>
      <c r="C200" s="58"/>
      <c r="D200" s="58"/>
      <c r="E200" s="26"/>
      <c r="F200" s="26"/>
      <c r="G200" s="52"/>
      <c r="H200" s="52"/>
      <c r="I200" s="52"/>
      <c r="J200" s="78"/>
      <c r="K200" s="77"/>
      <c r="L200" s="77"/>
      <c r="M200" s="77"/>
      <c r="N200" s="77"/>
      <c r="O200" s="77"/>
      <c r="P200" s="77"/>
      <c r="Q200" s="77"/>
      <c r="R200" s="46"/>
      <c r="S200" s="46"/>
      <c r="T200" s="79"/>
      <c r="U200" s="79"/>
      <c r="V200" s="36">
        <f t="shared" si="3"/>
        <v>0</v>
      </c>
      <c r="W200" s="65"/>
    </row>
    <row r="201" spans="2:23" ht="47.25">
      <c r="B201" s="23">
        <v>40</v>
      </c>
      <c r="C201" s="58"/>
      <c r="D201" s="58"/>
      <c r="E201" s="26"/>
      <c r="F201" s="26"/>
      <c r="G201" s="52"/>
      <c r="H201" s="52"/>
      <c r="I201" s="52"/>
      <c r="J201" s="78"/>
      <c r="K201" s="77"/>
      <c r="L201" s="77"/>
      <c r="M201" s="77"/>
      <c r="N201" s="77"/>
      <c r="O201" s="77"/>
      <c r="P201" s="77"/>
      <c r="Q201" s="77"/>
      <c r="R201" s="46"/>
      <c r="S201" s="46"/>
      <c r="T201" s="79"/>
      <c r="U201" s="79"/>
      <c r="V201" s="36">
        <f t="shared" si="3"/>
        <v>0</v>
      </c>
      <c r="W201" s="65"/>
    </row>
    <row r="202" spans="2:23" ht="47.25">
      <c r="B202" s="23">
        <v>41</v>
      </c>
      <c r="C202" s="93"/>
      <c r="D202" s="93"/>
      <c r="E202" s="26"/>
      <c r="F202" s="26"/>
      <c r="G202" s="52"/>
      <c r="H202" s="52"/>
      <c r="I202" s="52"/>
      <c r="J202" s="78"/>
      <c r="K202" s="77"/>
      <c r="L202" s="77"/>
      <c r="M202" s="77"/>
      <c r="N202" s="77"/>
      <c r="O202" s="77"/>
      <c r="P202" s="77"/>
      <c r="Q202" s="77"/>
      <c r="R202" s="46"/>
      <c r="S202" s="46"/>
      <c r="T202" s="94"/>
      <c r="U202" s="94"/>
      <c r="V202" s="36">
        <f t="shared" si="3"/>
        <v>0</v>
      </c>
      <c r="W202" s="65"/>
    </row>
    <row r="203" spans="2:23" ht="47.25">
      <c r="B203" s="23">
        <v>42</v>
      </c>
      <c r="C203" s="93"/>
      <c r="D203" s="93"/>
      <c r="E203" s="26"/>
      <c r="F203" s="26"/>
      <c r="G203" s="36"/>
      <c r="H203" s="36"/>
      <c r="I203" s="36"/>
      <c r="J203" s="86"/>
      <c r="K203" s="85"/>
      <c r="L203" s="85"/>
      <c r="M203" s="85"/>
      <c r="N203" s="85"/>
      <c r="O203" s="85"/>
      <c r="P203" s="85"/>
      <c r="Q203" s="85"/>
      <c r="R203" s="25"/>
      <c r="S203" s="25"/>
      <c r="T203" s="95"/>
      <c r="U203" s="95"/>
      <c r="V203" s="36">
        <f t="shared" si="3"/>
        <v>0</v>
      </c>
      <c r="W203" s="65"/>
    </row>
    <row r="204" spans="2:23" ht="47.25">
      <c r="B204" s="59" t="s">
        <v>16</v>
      </c>
      <c r="C204" s="93"/>
      <c r="D204" s="93"/>
      <c r="E204" s="26"/>
      <c r="F204" s="26"/>
      <c r="G204" s="36">
        <f>COUNT(G162:G203)</f>
        <v>0</v>
      </c>
      <c r="H204" s="36">
        <f>COUNT(H162:H203)</f>
        <v>0</v>
      </c>
      <c r="I204" s="36">
        <f>COUNT(I162:I203)</f>
        <v>0</v>
      </c>
      <c r="J204" s="36">
        <f>COUNT(J162:J203)</f>
        <v>0</v>
      </c>
      <c r="K204" s="36">
        <f>COUNT(K162:K203)</f>
        <v>0</v>
      </c>
      <c r="L204" s="85"/>
      <c r="M204" s="85"/>
      <c r="N204" s="86">
        <f>COUNT(N162:N203)</f>
        <v>0</v>
      </c>
      <c r="O204" s="86">
        <f>COUNT(O162:O203)</f>
        <v>1</v>
      </c>
      <c r="P204" s="86">
        <f>COUNT(P162:P203)</f>
        <v>1</v>
      </c>
      <c r="Q204" s="86">
        <f>COUNT(Q162:Q203)</f>
        <v>0</v>
      </c>
      <c r="R204" s="86">
        <f>COUNT(R162:R203)</f>
        <v>0</v>
      </c>
      <c r="S204" s="86"/>
      <c r="T204" s="95"/>
      <c r="U204" s="95"/>
      <c r="V204" s="36">
        <f xml:space="preserve"> SUM(G204+H204+I204+J204+K204+N204+O204+P204+Q204+R204)</f>
        <v>2</v>
      </c>
      <c r="W204" s="65"/>
    </row>
    <row r="206" spans="2:23" ht="70.5">
      <c r="B206" s="230" t="s">
        <v>505</v>
      </c>
      <c r="C206" s="230"/>
      <c r="D206" s="230"/>
      <c r="E206" s="230"/>
      <c r="F206" s="1"/>
      <c r="G206" s="63"/>
      <c r="H206" s="63"/>
      <c r="I206" s="63"/>
      <c r="J206" s="64"/>
      <c r="K206" s="65"/>
      <c r="L206" s="65"/>
      <c r="M206" s="65"/>
      <c r="N206" s="65"/>
      <c r="O206" s="65"/>
      <c r="P206" s="65"/>
      <c r="Q206" s="65"/>
      <c r="R206" s="65"/>
      <c r="S206" s="66"/>
      <c r="T206" s="66"/>
      <c r="U206" s="66"/>
      <c r="V206" s="34"/>
      <c r="W206" s="34"/>
    </row>
    <row r="207" spans="2:23" ht="70.5">
      <c r="B207" s="230"/>
      <c r="C207" s="230"/>
      <c r="D207" s="230"/>
      <c r="E207" s="230"/>
      <c r="F207" s="1"/>
      <c r="J207" s="231" t="s">
        <v>1</v>
      </c>
      <c r="K207" s="231"/>
      <c r="L207" s="231"/>
      <c r="M207" s="231"/>
      <c r="N207" s="231"/>
      <c r="O207" s="231"/>
      <c r="P207" s="231"/>
      <c r="Q207" s="231"/>
      <c r="R207" s="231"/>
    </row>
    <row r="208" spans="2:23" ht="70.5">
      <c r="B208" s="230"/>
      <c r="C208" s="230"/>
      <c r="D208" s="230"/>
      <c r="E208" s="230"/>
      <c r="F208" s="1"/>
      <c r="J208" s="268" t="s">
        <v>2</v>
      </c>
      <c r="K208" s="268"/>
      <c r="L208" s="268"/>
      <c r="M208" s="268"/>
      <c r="N208" s="268"/>
      <c r="O208" s="268"/>
      <c r="P208" s="268"/>
      <c r="Q208" s="233" t="s">
        <v>3</v>
      </c>
      <c r="R208" s="234"/>
      <c r="S208" s="234"/>
      <c r="T208" s="234"/>
      <c r="U208" s="234"/>
      <c r="V208" s="235"/>
    </row>
    <row r="209" spans="2:26" ht="70.5">
      <c r="B209" s="230"/>
      <c r="C209" s="230"/>
      <c r="D209" s="230"/>
      <c r="E209" s="230"/>
      <c r="F209" s="1"/>
      <c r="G209" s="2"/>
      <c r="H209" s="2"/>
      <c r="I209" s="2"/>
      <c r="J209" s="2"/>
      <c r="K209" s="2"/>
      <c r="L209" s="2"/>
      <c r="M209" s="2"/>
      <c r="N209" s="2"/>
      <c r="O209" s="3"/>
      <c r="P209" s="4"/>
      <c r="Q209" s="7"/>
      <c r="R209" s="67"/>
      <c r="S209" s="7"/>
      <c r="T209" s="10"/>
      <c r="U209" s="9"/>
      <c r="V209" s="10"/>
      <c r="W209" s="11"/>
    </row>
    <row r="210" spans="2:26" ht="70.5">
      <c r="B210" s="230"/>
      <c r="C210" s="230"/>
      <c r="D210" s="230"/>
      <c r="E210" s="230"/>
      <c r="F210" s="1"/>
      <c r="G210" s="237" t="s">
        <v>423</v>
      </c>
      <c r="H210" s="237"/>
      <c r="I210" s="237" t="s">
        <v>424</v>
      </c>
      <c r="J210" s="237"/>
      <c r="K210" s="12"/>
      <c r="L210" s="68" t="s">
        <v>425</v>
      </c>
      <c r="M210" s="12"/>
      <c r="N210" s="12"/>
      <c r="O210" s="3"/>
      <c r="P210" s="4"/>
      <c r="Q210" s="69"/>
      <c r="R210" s="70"/>
      <c r="S210" s="71"/>
      <c r="T210" s="70"/>
      <c r="U210" s="71"/>
      <c r="V210" s="72"/>
    </row>
    <row r="211" spans="2:26" ht="70.5">
      <c r="B211" s="230"/>
      <c r="C211" s="230"/>
      <c r="D211" s="230"/>
      <c r="E211" s="230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43" t="s">
        <v>7</v>
      </c>
      <c r="R211" s="244"/>
      <c r="S211" s="245" t="s">
        <v>8</v>
      </c>
      <c r="T211" s="245"/>
      <c r="U211" s="257" t="s">
        <v>101</v>
      </c>
      <c r="V211" s="257"/>
    </row>
    <row r="212" spans="2:26" ht="60.75" customHeight="1">
      <c r="B212" s="255" t="s">
        <v>10</v>
      </c>
      <c r="C212" s="238" t="s">
        <v>11</v>
      </c>
      <c r="D212" s="164"/>
      <c r="E212" s="248" t="s">
        <v>12</v>
      </c>
      <c r="F212" s="74"/>
      <c r="G212" s="249" t="s">
        <v>426</v>
      </c>
      <c r="H212" s="250"/>
      <c r="I212" s="250"/>
      <c r="J212" s="250"/>
      <c r="K212" s="251"/>
      <c r="L212" s="246" t="s">
        <v>427</v>
      </c>
      <c r="M212" s="253" t="s">
        <v>14</v>
      </c>
      <c r="N212" s="249" t="s">
        <v>428</v>
      </c>
      <c r="O212" s="250"/>
      <c r="P212" s="250"/>
      <c r="Q212" s="250"/>
      <c r="R212" s="250"/>
      <c r="S212" s="251"/>
      <c r="T212" s="246" t="s">
        <v>427</v>
      </c>
      <c r="U212" s="253" t="s">
        <v>14</v>
      </c>
      <c r="V212" s="253" t="s">
        <v>430</v>
      </c>
      <c r="W212" s="19"/>
    </row>
    <row r="213" spans="2:26" ht="85.5" customHeight="1">
      <c r="B213" s="256"/>
      <c r="C213" s="238"/>
      <c r="D213" s="164"/>
      <c r="E213" s="248"/>
      <c r="F213" s="75"/>
      <c r="G213" s="21" t="s">
        <v>1711</v>
      </c>
      <c r="H213" s="21" t="s">
        <v>1712</v>
      </c>
      <c r="I213" s="21" t="s">
        <v>1713</v>
      </c>
      <c r="J213" s="21" t="s">
        <v>1714</v>
      </c>
      <c r="K213" s="21" t="s">
        <v>1715</v>
      </c>
      <c r="L213" s="247"/>
      <c r="M213" s="254"/>
      <c r="N213" s="21" t="s">
        <v>1716</v>
      </c>
      <c r="O213" s="21" t="s">
        <v>1717</v>
      </c>
      <c r="P213" s="21" t="s">
        <v>1718</v>
      </c>
      <c r="Q213" s="21" t="s">
        <v>1719</v>
      </c>
      <c r="R213" s="21" t="s">
        <v>1720</v>
      </c>
      <c r="S213" s="215" t="s">
        <v>1721</v>
      </c>
      <c r="T213" s="247"/>
      <c r="U213" s="254"/>
      <c r="V213" s="254"/>
      <c r="W213" s="22"/>
    </row>
    <row r="214" spans="2:26" ht="47.25">
      <c r="B214" s="23">
        <v>1</v>
      </c>
      <c r="C214" s="42" t="s">
        <v>172</v>
      </c>
      <c r="D214" s="173"/>
      <c r="E214" s="96" t="s">
        <v>46</v>
      </c>
      <c r="F214" s="26">
        <v>1</v>
      </c>
      <c r="G214" s="52"/>
      <c r="H214" s="52"/>
      <c r="I214" s="52"/>
      <c r="J214" s="78"/>
      <c r="K214" s="77"/>
      <c r="L214" s="77"/>
      <c r="M214" s="77"/>
      <c r="N214" s="77"/>
      <c r="O214" s="77"/>
      <c r="P214" s="77"/>
      <c r="Q214" s="77"/>
      <c r="R214" s="77"/>
      <c r="S214" s="77"/>
      <c r="T214" s="79"/>
      <c r="U214" s="79"/>
      <c r="V214" s="36">
        <f>COUNTA(G214:K214,N214:R214)</f>
        <v>0</v>
      </c>
      <c r="W214" s="65"/>
      <c r="X214" s="35" t="s">
        <v>25</v>
      </c>
      <c r="Z214" s="36">
        <f>COUNTIF(D214:D256,"1C")</f>
        <v>0</v>
      </c>
    </row>
    <row r="215" spans="2:26" ht="47.25">
      <c r="B215" s="23">
        <v>2</v>
      </c>
      <c r="C215" s="42" t="s">
        <v>173</v>
      </c>
      <c r="D215" s="173"/>
      <c r="E215" s="97" t="s">
        <v>22</v>
      </c>
      <c r="F215" s="26">
        <v>1</v>
      </c>
      <c r="G215" s="38"/>
      <c r="H215" s="38"/>
      <c r="I215" s="38"/>
      <c r="J215" s="27"/>
      <c r="K215" s="77"/>
      <c r="L215" s="168"/>
      <c r="M215" s="168"/>
      <c r="N215" s="77"/>
      <c r="O215" s="77"/>
      <c r="P215" s="77"/>
      <c r="Q215" s="77"/>
      <c r="R215" s="46"/>
      <c r="S215" s="46"/>
      <c r="T215" s="79"/>
      <c r="U215" s="79"/>
      <c r="V215" s="36">
        <f t="shared" ref="V215:V255" si="4">COUNTA(G215:K215,N215:R215)</f>
        <v>0</v>
      </c>
      <c r="W215" s="65"/>
      <c r="X215" s="41" t="s">
        <v>28</v>
      </c>
      <c r="Z215" s="36">
        <f>COUNTIF(D214:D256,"1B")</f>
        <v>1</v>
      </c>
    </row>
    <row r="216" spans="2:26" ht="47.25">
      <c r="B216" s="23">
        <v>3</v>
      </c>
      <c r="C216" s="42" t="s">
        <v>174</v>
      </c>
      <c r="D216" s="173"/>
      <c r="E216" s="97" t="s">
        <v>22</v>
      </c>
      <c r="F216" s="26">
        <v>1</v>
      </c>
      <c r="G216" s="52"/>
      <c r="H216" s="52"/>
      <c r="I216" s="52"/>
      <c r="J216" s="78"/>
      <c r="K216" s="77"/>
      <c r="L216" s="77"/>
      <c r="M216" s="77"/>
      <c r="N216" s="77"/>
      <c r="O216" s="77"/>
      <c r="P216" s="77"/>
      <c r="Q216" s="77"/>
      <c r="R216" s="46"/>
      <c r="S216" s="46"/>
      <c r="T216" s="79"/>
      <c r="U216" s="79"/>
      <c r="V216" s="36">
        <f t="shared" si="4"/>
        <v>0</v>
      </c>
      <c r="W216" s="65"/>
      <c r="X216" s="41" t="s">
        <v>30</v>
      </c>
      <c r="Z216" s="36">
        <f>COUNTIF(D214:D256,"1A")</f>
        <v>1</v>
      </c>
    </row>
    <row r="217" spans="2:26" ht="47.25">
      <c r="B217" s="23">
        <v>4</v>
      </c>
      <c r="C217" s="42" t="s">
        <v>175</v>
      </c>
      <c r="D217" s="173"/>
      <c r="E217" s="97" t="s">
        <v>22</v>
      </c>
      <c r="F217" s="26">
        <v>1</v>
      </c>
      <c r="G217" s="52"/>
      <c r="H217" s="52"/>
      <c r="I217" s="52"/>
      <c r="J217" s="78"/>
      <c r="K217" s="77"/>
      <c r="L217" s="77"/>
      <c r="M217" s="77"/>
      <c r="N217" s="77"/>
      <c r="O217" s="77"/>
      <c r="P217" s="82"/>
      <c r="Q217" s="77"/>
      <c r="R217" s="46"/>
      <c r="S217" s="46"/>
      <c r="T217" s="30"/>
      <c r="U217" s="84"/>
      <c r="V217" s="36">
        <f t="shared" si="4"/>
        <v>0</v>
      </c>
      <c r="W217" s="65"/>
      <c r="X217" s="41" t="s">
        <v>30</v>
      </c>
      <c r="Z217" s="36">
        <f>COUNT(G224:K224,N224:R224,G241:K241,N241:R241)</f>
        <v>0</v>
      </c>
    </row>
    <row r="218" spans="2:26" ht="47.25">
      <c r="B218" s="23">
        <v>5</v>
      </c>
      <c r="C218" s="42" t="s">
        <v>176</v>
      </c>
      <c r="D218" s="173"/>
      <c r="E218" s="97" t="s">
        <v>46</v>
      </c>
      <c r="F218" s="26">
        <v>1</v>
      </c>
      <c r="G218" s="52"/>
      <c r="H218" s="52"/>
      <c r="I218" s="52"/>
      <c r="J218" s="78"/>
      <c r="K218" s="27"/>
      <c r="L218" s="30"/>
      <c r="M218" s="30"/>
      <c r="N218" s="77"/>
      <c r="O218" s="77"/>
      <c r="P218" s="77"/>
      <c r="Q218" s="77"/>
      <c r="R218" s="46"/>
      <c r="S218" s="46"/>
      <c r="T218" s="79"/>
      <c r="U218" s="79"/>
      <c r="V218" s="36">
        <f t="shared" si="4"/>
        <v>0</v>
      </c>
      <c r="W218" s="65"/>
    </row>
    <row r="219" spans="2:26" ht="47.25">
      <c r="B219" s="23">
        <v>6</v>
      </c>
      <c r="C219" s="42" t="s">
        <v>506</v>
      </c>
      <c r="D219" s="173" t="s">
        <v>455</v>
      </c>
      <c r="E219" s="97" t="s">
        <v>46</v>
      </c>
      <c r="F219" s="26">
        <v>1</v>
      </c>
      <c r="G219" s="52"/>
      <c r="H219" s="27"/>
      <c r="I219" s="27"/>
      <c r="J219" s="82"/>
      <c r="K219" s="77"/>
      <c r="L219" s="168"/>
      <c r="M219" s="168"/>
      <c r="N219" s="31">
        <v>3</v>
      </c>
      <c r="O219" s="77"/>
      <c r="P219" s="77"/>
      <c r="Q219" s="77"/>
      <c r="R219" s="46"/>
      <c r="S219" s="80"/>
      <c r="T219" s="168" t="s">
        <v>432</v>
      </c>
      <c r="U219" s="168" t="s">
        <v>24</v>
      </c>
      <c r="V219" s="36">
        <f t="shared" si="4"/>
        <v>1</v>
      </c>
      <c r="W219" s="65"/>
    </row>
    <row r="220" spans="2:26" ht="47.25">
      <c r="B220" s="23">
        <v>7</v>
      </c>
      <c r="C220" s="42" t="s">
        <v>178</v>
      </c>
      <c r="D220" s="173"/>
      <c r="E220" s="98" t="s">
        <v>179</v>
      </c>
      <c r="F220" s="26">
        <v>1</v>
      </c>
      <c r="G220" s="52"/>
      <c r="H220" s="52"/>
      <c r="I220" s="52"/>
      <c r="J220" s="78"/>
      <c r="K220" s="77"/>
      <c r="L220" s="77"/>
      <c r="M220" s="77"/>
      <c r="N220" s="77"/>
      <c r="O220" s="77"/>
      <c r="P220" s="77"/>
      <c r="Q220" s="77"/>
      <c r="R220" s="46"/>
      <c r="S220" s="46"/>
      <c r="T220" s="77"/>
      <c r="U220" s="88"/>
      <c r="V220" s="36">
        <f t="shared" si="4"/>
        <v>0</v>
      </c>
      <c r="W220" s="65"/>
    </row>
    <row r="221" spans="2:26" ht="47.25">
      <c r="B221" s="23">
        <v>8</v>
      </c>
      <c r="C221" s="42" t="s">
        <v>180</v>
      </c>
      <c r="D221" s="173"/>
      <c r="E221" s="97" t="s">
        <v>27</v>
      </c>
      <c r="F221" s="26">
        <v>1</v>
      </c>
      <c r="G221" s="52"/>
      <c r="H221" s="52"/>
      <c r="I221" s="52"/>
      <c r="J221" s="78"/>
      <c r="K221" s="77"/>
      <c r="L221" s="77"/>
      <c r="M221" s="77"/>
      <c r="N221" s="77"/>
      <c r="O221" s="27"/>
      <c r="P221" s="77"/>
      <c r="Q221" s="77"/>
      <c r="R221" s="46"/>
      <c r="S221" s="46"/>
      <c r="T221" s="30"/>
      <c r="U221" s="30"/>
      <c r="V221" s="36">
        <f t="shared" si="4"/>
        <v>0</v>
      </c>
      <c r="W221" s="65"/>
    </row>
    <row r="222" spans="2:26" ht="47.25">
      <c r="B222" s="23">
        <v>9</v>
      </c>
      <c r="C222" s="42" t="s">
        <v>181</v>
      </c>
      <c r="D222" s="173"/>
      <c r="E222" s="98" t="s">
        <v>179</v>
      </c>
      <c r="F222" s="26">
        <v>1</v>
      </c>
      <c r="G222" s="52"/>
      <c r="H222" s="52"/>
      <c r="I222" s="52"/>
      <c r="J222" s="78"/>
      <c r="K222" s="77"/>
      <c r="L222" s="77"/>
      <c r="M222" s="77"/>
      <c r="N222" s="77"/>
      <c r="O222" s="77"/>
      <c r="P222" s="77"/>
      <c r="Q222" s="77"/>
      <c r="R222" s="46"/>
      <c r="S222" s="46"/>
      <c r="T222" s="79"/>
      <c r="U222" s="79"/>
      <c r="V222" s="36">
        <f t="shared" si="4"/>
        <v>0</v>
      </c>
      <c r="W222" s="65"/>
    </row>
    <row r="223" spans="2:26" ht="47.25">
      <c r="B223" s="23">
        <v>10</v>
      </c>
      <c r="C223" s="103" t="s">
        <v>182</v>
      </c>
      <c r="D223" s="180"/>
      <c r="E223" s="97" t="s">
        <v>27</v>
      </c>
      <c r="F223" s="26">
        <v>1</v>
      </c>
      <c r="G223" s="52"/>
      <c r="H223" s="52"/>
      <c r="I223" s="52"/>
      <c r="J223" s="78"/>
      <c r="K223" s="77"/>
      <c r="L223" s="77"/>
      <c r="M223" s="77"/>
      <c r="N223" s="77"/>
      <c r="O223" s="77"/>
      <c r="P223" s="77"/>
      <c r="Q223" s="77"/>
      <c r="R223" s="46"/>
      <c r="S223" s="46"/>
      <c r="T223" s="79"/>
      <c r="U223" s="79"/>
      <c r="V223" s="36">
        <f t="shared" si="4"/>
        <v>0</v>
      </c>
      <c r="W223" s="65"/>
    </row>
    <row r="224" spans="2:26" ht="47.25">
      <c r="B224" s="23">
        <v>11</v>
      </c>
      <c r="C224" s="42" t="s">
        <v>183</v>
      </c>
      <c r="D224" s="173"/>
      <c r="E224" s="97" t="s">
        <v>27</v>
      </c>
      <c r="F224" s="26">
        <v>1</v>
      </c>
      <c r="G224" s="52"/>
      <c r="H224" s="52"/>
      <c r="I224" s="52"/>
      <c r="J224" s="78"/>
      <c r="K224" s="77"/>
      <c r="L224" s="77"/>
      <c r="M224" s="77"/>
      <c r="N224" s="77"/>
      <c r="O224" s="77"/>
      <c r="P224" s="77"/>
      <c r="Q224" s="77"/>
      <c r="R224" s="46"/>
      <c r="S224" s="46"/>
      <c r="T224" s="79"/>
      <c r="U224" s="79"/>
      <c r="V224" s="36">
        <f t="shared" si="4"/>
        <v>0</v>
      </c>
      <c r="W224" s="65"/>
    </row>
    <row r="225" spans="2:23" ht="47.25">
      <c r="B225" s="23">
        <v>12</v>
      </c>
      <c r="C225" s="42" t="s">
        <v>184</v>
      </c>
      <c r="D225" s="173"/>
      <c r="E225" s="97" t="s">
        <v>27</v>
      </c>
      <c r="F225" s="26">
        <v>1</v>
      </c>
      <c r="G225" s="52"/>
      <c r="H225" s="52"/>
      <c r="I225" s="52"/>
      <c r="J225" s="78"/>
      <c r="K225" s="27"/>
      <c r="L225" s="57"/>
      <c r="M225" s="57"/>
      <c r="N225" s="27"/>
      <c r="O225" s="27"/>
      <c r="P225" s="77"/>
      <c r="Q225" s="77"/>
      <c r="R225" s="46"/>
      <c r="S225" s="46"/>
      <c r="T225" s="30"/>
      <c r="U225" s="30"/>
      <c r="V225" s="36">
        <f t="shared" si="4"/>
        <v>0</v>
      </c>
      <c r="W225" s="65"/>
    </row>
    <row r="226" spans="2:23" ht="47.25">
      <c r="B226" s="23">
        <v>13</v>
      </c>
      <c r="C226" s="103" t="s">
        <v>185</v>
      </c>
      <c r="D226" s="180"/>
      <c r="E226" s="97" t="s">
        <v>27</v>
      </c>
      <c r="F226" s="26">
        <v>1</v>
      </c>
      <c r="G226" s="52"/>
      <c r="H226" s="52"/>
      <c r="I226" s="52"/>
      <c r="J226" s="78"/>
      <c r="K226" s="77"/>
      <c r="L226" s="77"/>
      <c r="M226" s="77"/>
      <c r="N226" s="77"/>
      <c r="O226" s="77"/>
      <c r="P226" s="77"/>
      <c r="Q226" s="77"/>
      <c r="R226" s="46"/>
      <c r="S226" s="46"/>
      <c r="T226" s="79"/>
      <c r="U226" s="79"/>
      <c r="V226" s="36">
        <f t="shared" si="4"/>
        <v>0</v>
      </c>
      <c r="W226" s="65"/>
    </row>
    <row r="227" spans="2:23" ht="47.25">
      <c r="B227" s="23">
        <v>14</v>
      </c>
      <c r="C227" s="103" t="s">
        <v>186</v>
      </c>
      <c r="D227" s="180"/>
      <c r="E227" s="97" t="s">
        <v>27</v>
      </c>
      <c r="F227" s="26">
        <v>1</v>
      </c>
      <c r="G227" s="52"/>
      <c r="H227" s="27"/>
      <c r="I227" s="52"/>
      <c r="J227" s="78"/>
      <c r="K227" s="27"/>
      <c r="L227" s="56"/>
      <c r="M227" s="57"/>
      <c r="N227" s="77"/>
      <c r="O227" s="77"/>
      <c r="P227" s="77"/>
      <c r="Q227" s="77"/>
      <c r="R227" s="46"/>
      <c r="S227" s="46"/>
      <c r="T227" s="79"/>
      <c r="U227" s="79"/>
      <c r="V227" s="36">
        <f t="shared" si="4"/>
        <v>0</v>
      </c>
      <c r="W227" s="65"/>
    </row>
    <row r="228" spans="2:23" ht="47.25">
      <c r="B228" s="23">
        <v>15</v>
      </c>
      <c r="C228" s="42" t="s">
        <v>187</v>
      </c>
      <c r="D228" s="173"/>
      <c r="E228" s="97" t="s">
        <v>27</v>
      </c>
      <c r="F228" s="26">
        <v>1</v>
      </c>
      <c r="G228" s="27"/>
      <c r="H228" s="27"/>
      <c r="I228" s="52"/>
      <c r="J228" s="78"/>
      <c r="K228" s="27"/>
      <c r="L228" s="30"/>
      <c r="M228" s="30"/>
      <c r="N228" s="82"/>
      <c r="O228" s="77"/>
      <c r="P228" s="77"/>
      <c r="Q228" s="27"/>
      <c r="R228" s="82"/>
      <c r="S228" s="46"/>
      <c r="T228" s="30"/>
      <c r="U228" s="84"/>
      <c r="V228" s="36">
        <f t="shared" si="4"/>
        <v>0</v>
      </c>
      <c r="W228" s="65"/>
    </row>
    <row r="229" spans="2:23" ht="47.25">
      <c r="B229" s="23">
        <v>16</v>
      </c>
      <c r="C229" s="42" t="s">
        <v>188</v>
      </c>
      <c r="D229" s="173"/>
      <c r="E229" s="97" t="s">
        <v>27</v>
      </c>
      <c r="F229" s="26">
        <v>1</v>
      </c>
      <c r="G229" s="52"/>
      <c r="H229" s="52"/>
      <c r="I229" s="52"/>
      <c r="J229" s="78"/>
      <c r="K229" s="27"/>
      <c r="L229" s="30"/>
      <c r="M229" s="30"/>
      <c r="N229" s="77"/>
      <c r="O229" s="77"/>
      <c r="P229" s="77"/>
      <c r="Q229" s="77"/>
      <c r="R229" s="46"/>
      <c r="S229" s="46"/>
      <c r="T229" s="79"/>
      <c r="U229" s="79"/>
      <c r="V229" s="36">
        <f t="shared" si="4"/>
        <v>0</v>
      </c>
      <c r="W229" s="65"/>
    </row>
    <row r="230" spans="2:23" ht="47.25">
      <c r="B230" s="23">
        <v>17</v>
      </c>
      <c r="C230" s="103" t="s">
        <v>189</v>
      </c>
      <c r="D230" s="180"/>
      <c r="E230" s="97" t="s">
        <v>27</v>
      </c>
      <c r="F230" s="26">
        <v>1</v>
      </c>
      <c r="G230" s="52"/>
      <c r="H230" s="52"/>
      <c r="I230" s="52"/>
      <c r="J230" s="82"/>
      <c r="K230" s="77"/>
      <c r="L230" s="30"/>
      <c r="M230" s="84"/>
      <c r="N230" s="77"/>
      <c r="O230" s="77"/>
      <c r="P230" s="27"/>
      <c r="Q230" s="77"/>
      <c r="R230" s="46"/>
      <c r="S230" s="46"/>
      <c r="T230" s="30"/>
      <c r="U230" s="30"/>
      <c r="V230" s="36">
        <f t="shared" si="4"/>
        <v>0</v>
      </c>
      <c r="W230" s="65"/>
    </row>
    <row r="231" spans="2:23" ht="47.25">
      <c r="B231" s="23">
        <v>18</v>
      </c>
      <c r="C231" s="42" t="s">
        <v>507</v>
      </c>
      <c r="D231" s="173"/>
      <c r="E231" s="97" t="s">
        <v>22</v>
      </c>
      <c r="F231" s="26">
        <v>1</v>
      </c>
      <c r="G231" s="52"/>
      <c r="H231" s="52"/>
      <c r="I231" s="52"/>
      <c r="J231" s="78"/>
      <c r="K231" s="77"/>
      <c r="L231" s="77"/>
      <c r="M231" s="77"/>
      <c r="N231" s="77"/>
      <c r="O231" s="77"/>
      <c r="P231" s="77"/>
      <c r="Q231" s="77"/>
      <c r="R231" s="46"/>
      <c r="S231" s="46"/>
      <c r="T231" s="79"/>
      <c r="U231" s="79"/>
      <c r="V231" s="36">
        <f t="shared" si="4"/>
        <v>0</v>
      </c>
      <c r="W231" s="65"/>
    </row>
    <row r="232" spans="2:23" ht="47.25">
      <c r="B232" s="23">
        <v>19</v>
      </c>
      <c r="C232" s="42" t="s">
        <v>508</v>
      </c>
      <c r="D232" s="173"/>
      <c r="E232" s="97" t="s">
        <v>27</v>
      </c>
      <c r="F232" s="26">
        <v>1</v>
      </c>
      <c r="G232" s="52"/>
      <c r="H232" s="52"/>
      <c r="I232" s="52"/>
      <c r="J232" s="78"/>
      <c r="K232" s="77"/>
      <c r="L232" s="77"/>
      <c r="M232" s="77"/>
      <c r="N232" s="77"/>
      <c r="O232" s="77"/>
      <c r="P232" s="77"/>
      <c r="Q232" s="77"/>
      <c r="R232" s="46"/>
      <c r="S232" s="46"/>
      <c r="T232" s="79"/>
      <c r="U232" s="79"/>
      <c r="V232" s="36">
        <f t="shared" si="4"/>
        <v>0</v>
      </c>
      <c r="W232" s="65"/>
    </row>
    <row r="233" spans="2:23" ht="47.25">
      <c r="B233" s="23">
        <v>20</v>
      </c>
      <c r="C233" s="45" t="s">
        <v>509</v>
      </c>
      <c r="D233" s="176"/>
      <c r="E233" s="97" t="s">
        <v>22</v>
      </c>
      <c r="F233" s="26">
        <v>1</v>
      </c>
      <c r="G233" s="52"/>
      <c r="H233" s="27"/>
      <c r="I233" s="52"/>
      <c r="J233" s="76"/>
      <c r="K233" s="77"/>
      <c r="L233" s="168"/>
      <c r="M233" s="32"/>
      <c r="N233" s="77"/>
      <c r="O233" s="77"/>
      <c r="P233" s="76"/>
      <c r="Q233" s="77"/>
      <c r="R233" s="76"/>
      <c r="S233" s="46"/>
      <c r="T233" s="30"/>
      <c r="U233" s="84"/>
      <c r="V233" s="36">
        <f t="shared" si="4"/>
        <v>0</v>
      </c>
      <c r="W233" s="65"/>
    </row>
    <row r="234" spans="2:23" ht="47.25">
      <c r="B234" s="23">
        <v>21</v>
      </c>
      <c r="C234" s="45" t="s">
        <v>510</v>
      </c>
      <c r="D234" s="176" t="s">
        <v>431</v>
      </c>
      <c r="E234" s="174" t="s">
        <v>22</v>
      </c>
      <c r="F234" s="26">
        <v>1</v>
      </c>
      <c r="G234" s="27"/>
      <c r="H234" s="31">
        <v>3</v>
      </c>
      <c r="I234" s="27"/>
      <c r="J234" s="77"/>
      <c r="K234" s="27"/>
      <c r="L234" s="165" t="s">
        <v>489</v>
      </c>
      <c r="M234" s="166" t="s">
        <v>24</v>
      </c>
      <c r="N234" s="27"/>
      <c r="O234" s="77"/>
      <c r="P234" s="27"/>
      <c r="Q234" s="77"/>
      <c r="R234" s="27"/>
      <c r="S234" s="46"/>
      <c r="T234" s="168"/>
      <c r="U234" s="168"/>
      <c r="V234" s="36">
        <f t="shared" si="4"/>
        <v>1</v>
      </c>
      <c r="W234" s="65"/>
    </row>
    <row r="235" spans="2:23" ht="47.25">
      <c r="B235" s="23">
        <v>22</v>
      </c>
      <c r="C235" s="42" t="s">
        <v>511</v>
      </c>
      <c r="D235" s="173"/>
      <c r="E235" s="97" t="s">
        <v>46</v>
      </c>
      <c r="F235" s="26">
        <v>1</v>
      </c>
      <c r="G235" s="52"/>
      <c r="H235" s="52"/>
      <c r="I235" s="52"/>
      <c r="J235" s="78"/>
      <c r="K235" s="77"/>
      <c r="L235" s="77"/>
      <c r="M235" s="77"/>
      <c r="N235" s="77"/>
      <c r="O235" s="77"/>
      <c r="P235" s="77"/>
      <c r="Q235" s="77"/>
      <c r="R235" s="46"/>
      <c r="S235" s="46"/>
      <c r="T235" s="79"/>
      <c r="U235" s="79"/>
      <c r="V235" s="36">
        <f t="shared" si="4"/>
        <v>0</v>
      </c>
      <c r="W235" s="65"/>
    </row>
    <row r="236" spans="2:23" ht="47.25">
      <c r="B236" s="23">
        <v>23</v>
      </c>
      <c r="C236" s="42" t="s">
        <v>512</v>
      </c>
      <c r="D236" s="173"/>
      <c r="E236" s="97" t="s">
        <v>46</v>
      </c>
      <c r="F236" s="26">
        <v>1</v>
      </c>
      <c r="G236" s="52"/>
      <c r="H236" s="52"/>
      <c r="I236" s="52"/>
      <c r="J236" s="78"/>
      <c r="K236" s="27"/>
      <c r="L236" s="56"/>
      <c r="M236" s="57"/>
      <c r="N236" s="77"/>
      <c r="O236" s="77"/>
      <c r="P236" s="77"/>
      <c r="Q236" s="77"/>
      <c r="R236" s="46"/>
      <c r="S236" s="46"/>
      <c r="T236" s="79"/>
      <c r="U236" s="79"/>
      <c r="V236" s="36">
        <f t="shared" si="4"/>
        <v>0</v>
      </c>
      <c r="W236" s="65"/>
    </row>
    <row r="237" spans="2:23" ht="47.25">
      <c r="B237" s="23">
        <v>24</v>
      </c>
      <c r="C237" s="42" t="s">
        <v>513</v>
      </c>
      <c r="D237" s="173"/>
      <c r="E237" s="97" t="s">
        <v>46</v>
      </c>
      <c r="F237" s="26">
        <v>1</v>
      </c>
      <c r="G237" s="52"/>
      <c r="H237" s="52"/>
      <c r="I237" s="52"/>
      <c r="J237" s="78"/>
      <c r="K237" s="76"/>
      <c r="L237" s="30"/>
      <c r="M237" s="84"/>
      <c r="N237" s="77"/>
      <c r="O237" s="77"/>
      <c r="P237" s="76"/>
      <c r="Q237" s="77"/>
      <c r="R237" s="46"/>
      <c r="S237" s="46"/>
      <c r="T237" s="30"/>
      <c r="U237" s="84"/>
      <c r="V237" s="36">
        <f t="shared" si="4"/>
        <v>0</v>
      </c>
      <c r="W237" s="65"/>
    </row>
    <row r="238" spans="2:23" ht="47.25">
      <c r="B238" s="23">
        <v>25</v>
      </c>
      <c r="C238" s="100" t="s">
        <v>514</v>
      </c>
      <c r="D238" s="175"/>
      <c r="E238" s="97" t="s">
        <v>22</v>
      </c>
      <c r="F238" s="26">
        <v>1</v>
      </c>
      <c r="G238" s="52"/>
      <c r="H238" s="52"/>
      <c r="I238" s="52"/>
      <c r="J238" s="78"/>
      <c r="K238" s="77"/>
      <c r="L238" s="77"/>
      <c r="M238" s="77"/>
      <c r="N238" s="77"/>
      <c r="O238" s="27"/>
      <c r="P238" s="27"/>
      <c r="Q238" s="27"/>
      <c r="R238" s="46"/>
      <c r="S238" s="46"/>
      <c r="T238" s="79"/>
      <c r="U238" s="79"/>
      <c r="V238" s="36">
        <f t="shared" si="4"/>
        <v>0</v>
      </c>
      <c r="W238" s="65"/>
    </row>
    <row r="239" spans="2:23" ht="47.25">
      <c r="B239" s="23">
        <v>26</v>
      </c>
      <c r="C239" s="42" t="s">
        <v>515</v>
      </c>
      <c r="D239" s="173"/>
      <c r="E239" s="97" t="s">
        <v>22</v>
      </c>
      <c r="F239" s="26">
        <v>1</v>
      </c>
      <c r="G239" s="52"/>
      <c r="H239" s="27"/>
      <c r="I239" s="52"/>
      <c r="J239" s="82"/>
      <c r="K239" s="77"/>
      <c r="L239" s="30"/>
      <c r="M239" s="30"/>
      <c r="N239" s="77"/>
      <c r="O239" s="77"/>
      <c r="P239" s="77"/>
      <c r="Q239" s="27"/>
      <c r="R239" s="46"/>
      <c r="S239" s="46"/>
      <c r="T239" s="79"/>
      <c r="U239" s="79"/>
      <c r="V239" s="36">
        <f t="shared" si="4"/>
        <v>0</v>
      </c>
      <c r="W239" s="65"/>
    </row>
    <row r="240" spans="2:23" ht="47.25">
      <c r="B240" s="23">
        <v>27</v>
      </c>
      <c r="C240" s="42" t="s">
        <v>516</v>
      </c>
      <c r="D240" s="173"/>
      <c r="E240" s="97" t="s">
        <v>46</v>
      </c>
      <c r="F240" s="26">
        <v>1</v>
      </c>
      <c r="G240" s="52"/>
      <c r="H240" s="52"/>
      <c r="I240" s="52"/>
      <c r="J240" s="78"/>
      <c r="K240" s="76"/>
      <c r="L240" s="30"/>
      <c r="M240" s="84"/>
      <c r="N240" s="77"/>
      <c r="O240" s="77"/>
      <c r="P240" s="77"/>
      <c r="Q240" s="77"/>
      <c r="R240" s="76"/>
      <c r="S240" s="46"/>
      <c r="T240" s="79"/>
      <c r="U240" s="79"/>
      <c r="V240" s="36">
        <f t="shared" si="4"/>
        <v>0</v>
      </c>
      <c r="W240" s="65"/>
    </row>
    <row r="241" spans="2:23" ht="47.25">
      <c r="B241" s="23">
        <v>28</v>
      </c>
      <c r="C241" s="42" t="s">
        <v>517</v>
      </c>
      <c r="D241" s="173"/>
      <c r="E241" s="98" t="s">
        <v>162</v>
      </c>
      <c r="F241" s="26">
        <v>1</v>
      </c>
      <c r="G241" s="52"/>
      <c r="H241" s="52"/>
      <c r="I241" s="52"/>
      <c r="J241" s="78"/>
      <c r="K241" s="77"/>
      <c r="L241" s="77"/>
      <c r="M241" s="77"/>
      <c r="N241" s="77"/>
      <c r="O241" s="77"/>
      <c r="P241" s="77"/>
      <c r="Q241" s="77"/>
      <c r="R241" s="46"/>
      <c r="S241" s="46"/>
      <c r="T241" s="79"/>
      <c r="U241" s="79"/>
      <c r="V241" s="36">
        <f t="shared" si="4"/>
        <v>0</v>
      </c>
      <c r="W241" s="65"/>
    </row>
    <row r="242" spans="2:23" ht="47.25">
      <c r="B242" s="23">
        <v>29</v>
      </c>
      <c r="C242" s="42">
        <v>51101083</v>
      </c>
      <c r="D242" s="173"/>
      <c r="E242" s="98" t="s">
        <v>162</v>
      </c>
      <c r="F242" s="26">
        <v>1</v>
      </c>
      <c r="G242" s="52"/>
      <c r="H242" s="52"/>
      <c r="I242" s="52"/>
      <c r="J242" s="78"/>
      <c r="K242" s="77"/>
      <c r="L242" s="77"/>
      <c r="M242" s="77"/>
      <c r="N242" s="77"/>
      <c r="O242" s="77"/>
      <c r="P242" s="77"/>
      <c r="Q242" s="77"/>
      <c r="R242" s="46"/>
      <c r="S242" s="46"/>
      <c r="T242" s="79"/>
      <c r="U242" s="79"/>
      <c r="V242" s="36">
        <f t="shared" si="4"/>
        <v>0</v>
      </c>
      <c r="W242" s="65"/>
    </row>
    <row r="243" spans="2:23" ht="47.25">
      <c r="B243" s="23">
        <v>30</v>
      </c>
      <c r="C243" s="42" t="s">
        <v>518</v>
      </c>
      <c r="D243" s="173"/>
      <c r="E243" s="97" t="s">
        <v>46</v>
      </c>
      <c r="F243" s="26">
        <v>1</v>
      </c>
      <c r="G243" s="52"/>
      <c r="H243" s="52"/>
      <c r="I243" s="52"/>
      <c r="J243" s="78"/>
      <c r="K243" s="27"/>
      <c r="L243" s="30"/>
      <c r="M243" s="30"/>
      <c r="N243" s="77"/>
      <c r="O243" s="77"/>
      <c r="P243" s="77"/>
      <c r="Q243" s="77"/>
      <c r="R243" s="46"/>
      <c r="S243" s="46"/>
      <c r="T243" s="91"/>
      <c r="U243" s="91"/>
      <c r="V243" s="36">
        <f t="shared" si="4"/>
        <v>0</v>
      </c>
      <c r="W243" s="65"/>
    </row>
    <row r="244" spans="2:23" ht="47.25">
      <c r="B244" s="23">
        <v>31</v>
      </c>
      <c r="C244" s="42" t="s">
        <v>519</v>
      </c>
      <c r="D244" s="173"/>
      <c r="E244" s="97" t="s">
        <v>22</v>
      </c>
      <c r="F244" s="26">
        <v>1</v>
      </c>
      <c r="G244" s="52"/>
      <c r="H244" s="52"/>
      <c r="I244" s="52"/>
      <c r="J244" s="78"/>
      <c r="K244" s="77"/>
      <c r="L244" s="101"/>
      <c r="M244" s="77"/>
      <c r="N244" s="77"/>
      <c r="O244" s="52"/>
      <c r="P244" s="77"/>
      <c r="Q244" s="77"/>
      <c r="R244" s="46"/>
      <c r="S244" s="46"/>
      <c r="T244" s="79"/>
      <c r="U244" s="79"/>
      <c r="V244" s="36">
        <f t="shared" si="4"/>
        <v>0</v>
      </c>
      <c r="W244" s="65"/>
    </row>
    <row r="245" spans="2:23" ht="47.25">
      <c r="B245" s="23">
        <v>32</v>
      </c>
      <c r="C245" s="42" t="s">
        <v>520</v>
      </c>
      <c r="D245" s="173"/>
      <c r="E245" s="97" t="s">
        <v>22</v>
      </c>
      <c r="F245" s="26">
        <v>1</v>
      </c>
      <c r="G245" s="52"/>
      <c r="H245" s="52"/>
      <c r="I245" s="52"/>
      <c r="J245" s="78"/>
      <c r="K245" s="77"/>
      <c r="L245" s="77"/>
      <c r="M245" s="77"/>
      <c r="N245" s="77"/>
      <c r="O245" s="52"/>
      <c r="P245" s="77"/>
      <c r="Q245" s="77"/>
      <c r="R245" s="46"/>
      <c r="S245" s="46"/>
      <c r="T245" s="79"/>
      <c r="U245" s="79"/>
      <c r="V245" s="36">
        <f t="shared" si="4"/>
        <v>0</v>
      </c>
      <c r="W245" s="65"/>
    </row>
    <row r="246" spans="2:23" ht="47.25">
      <c r="B246" s="23">
        <v>33</v>
      </c>
      <c r="C246" s="48" t="s">
        <v>521</v>
      </c>
      <c r="D246" s="181"/>
      <c r="E246" s="97" t="s">
        <v>46</v>
      </c>
      <c r="F246" s="26">
        <v>1</v>
      </c>
      <c r="G246" s="27"/>
      <c r="H246" s="52"/>
      <c r="I246" s="52"/>
      <c r="J246" s="78"/>
      <c r="K246" s="77"/>
      <c r="L246" s="30"/>
      <c r="M246" s="30"/>
      <c r="N246" s="77"/>
      <c r="O246" s="77"/>
      <c r="P246" s="77"/>
      <c r="Q246" s="77"/>
      <c r="R246" s="46"/>
      <c r="S246" s="46"/>
      <c r="T246" s="79"/>
      <c r="U246" s="79"/>
      <c r="V246" s="36">
        <f t="shared" si="4"/>
        <v>0</v>
      </c>
      <c r="W246" s="65"/>
    </row>
    <row r="247" spans="2:23" ht="47.25">
      <c r="B247" s="23">
        <v>34</v>
      </c>
      <c r="C247" s="48" t="s">
        <v>522</v>
      </c>
      <c r="D247" s="181"/>
      <c r="E247" s="97" t="s">
        <v>46</v>
      </c>
      <c r="F247" s="26">
        <v>1</v>
      </c>
      <c r="G247" s="82"/>
      <c r="H247" s="52"/>
      <c r="I247" s="52"/>
      <c r="J247" s="78"/>
      <c r="K247" s="77"/>
      <c r="L247" s="30"/>
      <c r="M247" s="84"/>
      <c r="N247" s="77"/>
      <c r="O247" s="27"/>
      <c r="P247" s="77"/>
      <c r="Q247" s="27"/>
      <c r="R247" s="46"/>
      <c r="S247" s="46"/>
      <c r="T247" s="56"/>
      <c r="U247" s="57"/>
      <c r="V247" s="36">
        <f t="shared" si="4"/>
        <v>0</v>
      </c>
      <c r="W247" s="65"/>
    </row>
    <row r="248" spans="2:23" ht="47.25">
      <c r="B248" s="23">
        <v>35</v>
      </c>
      <c r="C248" s="42" t="s">
        <v>523</v>
      </c>
      <c r="D248" s="173"/>
      <c r="E248" s="97" t="s">
        <v>46</v>
      </c>
      <c r="F248" s="26">
        <v>1</v>
      </c>
      <c r="G248" s="52"/>
      <c r="H248" s="52"/>
      <c r="I248" s="52"/>
      <c r="J248" s="78"/>
      <c r="K248" s="77"/>
      <c r="L248" s="77"/>
      <c r="M248" s="77"/>
      <c r="N248" s="77"/>
      <c r="O248" s="77"/>
      <c r="P248" s="77"/>
      <c r="Q248" s="77"/>
      <c r="R248" s="46"/>
      <c r="S248" s="46"/>
      <c r="T248" s="79"/>
      <c r="U248" s="79"/>
      <c r="V248" s="36">
        <f t="shared" si="4"/>
        <v>0</v>
      </c>
      <c r="W248" s="65"/>
    </row>
    <row r="249" spans="2:23" ht="47.25">
      <c r="B249" s="23">
        <v>36</v>
      </c>
      <c r="C249" s="42" t="s">
        <v>524</v>
      </c>
      <c r="D249" s="173"/>
      <c r="E249" s="97" t="s">
        <v>46</v>
      </c>
      <c r="F249" s="26">
        <v>1</v>
      </c>
      <c r="G249" s="52"/>
      <c r="H249" s="52"/>
      <c r="I249" s="52"/>
      <c r="J249" s="78"/>
      <c r="K249" s="76"/>
      <c r="L249" s="30"/>
      <c r="M249" s="84"/>
      <c r="N249" s="77"/>
      <c r="O249" s="77"/>
      <c r="P249" s="77"/>
      <c r="Q249" s="77"/>
      <c r="R249" s="46"/>
      <c r="S249" s="46"/>
      <c r="T249" s="79"/>
      <c r="U249" s="79"/>
      <c r="V249" s="36">
        <f t="shared" si="4"/>
        <v>0</v>
      </c>
      <c r="W249" s="65"/>
    </row>
    <row r="250" spans="2:23" ht="47.25">
      <c r="B250" s="23">
        <v>37</v>
      </c>
      <c r="C250" s="48" t="s">
        <v>525</v>
      </c>
      <c r="D250" s="181"/>
      <c r="E250" s="97" t="s">
        <v>46</v>
      </c>
      <c r="F250" s="26"/>
      <c r="G250" s="52"/>
      <c r="H250" s="52"/>
      <c r="I250" s="52"/>
      <c r="J250" s="78"/>
      <c r="K250" s="77"/>
      <c r="L250" s="77"/>
      <c r="M250" s="77"/>
      <c r="N250" s="77"/>
      <c r="O250" s="77"/>
      <c r="P250" s="77"/>
      <c r="Q250" s="77"/>
      <c r="R250" s="46"/>
      <c r="S250" s="46"/>
      <c r="T250" s="79"/>
      <c r="U250" s="79"/>
      <c r="V250" s="36">
        <f t="shared" si="4"/>
        <v>0</v>
      </c>
      <c r="W250" s="65"/>
    </row>
    <row r="251" spans="2:23" ht="47.25">
      <c r="B251" s="23">
        <v>38</v>
      </c>
      <c r="C251" s="48" t="s">
        <v>526</v>
      </c>
      <c r="D251" s="48"/>
      <c r="E251" s="25" t="s">
        <v>22</v>
      </c>
      <c r="F251" s="26"/>
      <c r="G251" s="52"/>
      <c r="H251" s="52"/>
      <c r="I251" s="52"/>
      <c r="J251" s="78"/>
      <c r="K251" s="77"/>
      <c r="L251" s="77"/>
      <c r="M251" s="77"/>
      <c r="N251" s="77"/>
      <c r="O251" s="77"/>
      <c r="P251" s="77"/>
      <c r="Q251" s="77"/>
      <c r="R251" s="46"/>
      <c r="S251" s="46"/>
      <c r="T251" s="79"/>
      <c r="U251" s="79"/>
      <c r="V251" s="36">
        <f t="shared" si="4"/>
        <v>0</v>
      </c>
      <c r="W251" s="65"/>
    </row>
    <row r="252" spans="2:23" ht="47.25">
      <c r="B252" s="23">
        <v>39</v>
      </c>
      <c r="C252" s="58"/>
      <c r="D252" s="58"/>
      <c r="E252" s="26"/>
      <c r="F252" s="26"/>
      <c r="G252" s="52"/>
      <c r="H252" s="52"/>
      <c r="I252" s="52"/>
      <c r="J252" s="78"/>
      <c r="K252" s="77"/>
      <c r="L252" s="77"/>
      <c r="M252" s="77"/>
      <c r="N252" s="77"/>
      <c r="O252" s="77"/>
      <c r="P252" s="77"/>
      <c r="Q252" s="77"/>
      <c r="R252" s="46"/>
      <c r="S252" s="46"/>
      <c r="T252" s="79"/>
      <c r="U252" s="79"/>
      <c r="V252" s="36">
        <f t="shared" si="4"/>
        <v>0</v>
      </c>
      <c r="W252" s="65"/>
    </row>
    <row r="253" spans="2:23" ht="47.25">
      <c r="B253" s="23">
        <v>40</v>
      </c>
      <c r="C253" s="58"/>
      <c r="D253" s="58"/>
      <c r="E253" s="26"/>
      <c r="F253" s="26"/>
      <c r="G253" s="52"/>
      <c r="H253" s="52"/>
      <c r="I253" s="52"/>
      <c r="J253" s="78"/>
      <c r="K253" s="77"/>
      <c r="L253" s="77"/>
      <c r="M253" s="77"/>
      <c r="N253" s="77"/>
      <c r="O253" s="77"/>
      <c r="P253" s="77"/>
      <c r="Q253" s="77"/>
      <c r="R253" s="46"/>
      <c r="S253" s="46"/>
      <c r="T253" s="79"/>
      <c r="U253" s="79"/>
      <c r="V253" s="36">
        <f t="shared" si="4"/>
        <v>0</v>
      </c>
      <c r="W253" s="65"/>
    </row>
    <row r="254" spans="2:23" ht="47.25">
      <c r="B254" s="23">
        <v>41</v>
      </c>
      <c r="C254" s="93"/>
      <c r="D254" s="93"/>
      <c r="E254" s="26"/>
      <c r="F254" s="26"/>
      <c r="G254" s="52"/>
      <c r="H254" s="52"/>
      <c r="I254" s="52"/>
      <c r="J254" s="78"/>
      <c r="K254" s="77"/>
      <c r="L254" s="77"/>
      <c r="M254" s="77"/>
      <c r="N254" s="77"/>
      <c r="O254" s="77"/>
      <c r="P254" s="77"/>
      <c r="Q254" s="77"/>
      <c r="R254" s="46"/>
      <c r="S254" s="46"/>
      <c r="T254" s="94"/>
      <c r="U254" s="94"/>
      <c r="V254" s="36">
        <f t="shared" si="4"/>
        <v>0</v>
      </c>
      <c r="W254" s="65"/>
    </row>
    <row r="255" spans="2:23" ht="47.25">
      <c r="B255" s="23">
        <v>42</v>
      </c>
      <c r="C255" s="93"/>
      <c r="D255" s="93"/>
      <c r="E255" s="26"/>
      <c r="F255" s="26"/>
      <c r="G255" s="36"/>
      <c r="H255" s="36"/>
      <c r="I255" s="36"/>
      <c r="J255" s="86"/>
      <c r="K255" s="85"/>
      <c r="L255" s="85"/>
      <c r="M255" s="85"/>
      <c r="N255" s="85"/>
      <c r="O255" s="85"/>
      <c r="P255" s="85"/>
      <c r="Q255" s="85"/>
      <c r="R255" s="25"/>
      <c r="S255" s="25"/>
      <c r="T255" s="95"/>
      <c r="U255" s="95"/>
      <c r="V255" s="36">
        <f t="shared" si="4"/>
        <v>0</v>
      </c>
      <c r="W255" s="65"/>
    </row>
    <row r="256" spans="2:23" ht="47.25">
      <c r="B256" s="59" t="s">
        <v>16</v>
      </c>
      <c r="C256" s="93"/>
      <c r="D256" s="93"/>
      <c r="E256" s="26"/>
      <c r="F256" s="26"/>
      <c r="G256" s="36">
        <f>COUNT(G214:G255)</f>
        <v>0</v>
      </c>
      <c r="H256" s="36">
        <f>COUNT(H214:H255)</f>
        <v>1</v>
      </c>
      <c r="I256" s="36">
        <f>COUNT(I214:I255)</f>
        <v>0</v>
      </c>
      <c r="J256" s="36">
        <f>COUNT(J214:J255)</f>
        <v>0</v>
      </c>
      <c r="K256" s="36">
        <f>COUNT(K214:K255)</f>
        <v>0</v>
      </c>
      <c r="L256" s="85"/>
      <c r="M256" s="85"/>
      <c r="N256" s="86">
        <f>COUNT(N214:N255)</f>
        <v>1</v>
      </c>
      <c r="O256" s="86">
        <f>COUNT(O214:O255)</f>
        <v>0</v>
      </c>
      <c r="P256" s="86">
        <f>COUNT(P214:P255)</f>
        <v>0</v>
      </c>
      <c r="Q256" s="86">
        <f>COUNT(Q214:Q255)</f>
        <v>0</v>
      </c>
      <c r="R256" s="86">
        <f>COUNT(R214:R255)</f>
        <v>0</v>
      </c>
      <c r="S256" s="86"/>
      <c r="T256" s="95"/>
      <c r="U256" s="95"/>
      <c r="V256" s="36">
        <f xml:space="preserve"> SUM(G256+H256+I256+J256+K256+N256+O256+P256+Q256+R256)</f>
        <v>2</v>
      </c>
      <c r="W256" s="65"/>
    </row>
    <row r="258" spans="2:29" ht="54.95" customHeight="1">
      <c r="B258" s="230" t="s">
        <v>527</v>
      </c>
      <c r="C258" s="230"/>
      <c r="D258" s="230"/>
      <c r="E258" s="230"/>
      <c r="F258" s="1"/>
      <c r="G258" s="63"/>
      <c r="H258" s="63"/>
      <c r="I258" s="63"/>
      <c r="J258" s="64"/>
      <c r="K258" s="65"/>
      <c r="L258" s="65"/>
      <c r="M258" s="65"/>
      <c r="N258" s="65"/>
      <c r="O258" s="65"/>
      <c r="P258" s="65"/>
      <c r="Q258" s="65"/>
      <c r="R258" s="65"/>
      <c r="S258" s="66"/>
      <c r="T258" s="66"/>
      <c r="U258" s="66"/>
      <c r="V258" s="34"/>
      <c r="W258" s="34"/>
    </row>
    <row r="259" spans="2:29" ht="54.95" customHeight="1">
      <c r="B259" s="230"/>
      <c r="C259" s="230"/>
      <c r="D259" s="230"/>
      <c r="E259" s="230"/>
      <c r="F259" s="1"/>
      <c r="K259" s="104" t="s">
        <v>1</v>
      </c>
      <c r="L259" s="104"/>
      <c r="M259" s="104"/>
      <c r="N259" s="104"/>
      <c r="O259" s="104"/>
      <c r="P259" s="104"/>
      <c r="Q259" s="104"/>
    </row>
    <row r="260" spans="2:29" ht="54.95" customHeight="1">
      <c r="B260" s="230"/>
      <c r="C260" s="230"/>
      <c r="D260" s="230"/>
      <c r="E260" s="230"/>
      <c r="F260" s="1"/>
      <c r="J260" s="268" t="s">
        <v>2</v>
      </c>
      <c r="K260" s="268"/>
      <c r="L260" s="268"/>
      <c r="M260" s="268"/>
      <c r="N260" s="268"/>
      <c r="O260" s="268"/>
      <c r="P260" s="268"/>
      <c r="Q260" s="233" t="s">
        <v>3</v>
      </c>
      <c r="R260" s="234"/>
      <c r="S260" s="234"/>
      <c r="T260" s="234"/>
      <c r="U260" s="234"/>
      <c r="V260" s="235"/>
    </row>
    <row r="261" spans="2:29" ht="54.95" customHeight="1">
      <c r="B261" s="230"/>
      <c r="C261" s="230"/>
      <c r="D261" s="230"/>
      <c r="E261" s="230"/>
      <c r="F261" s="1"/>
      <c r="G261" s="2"/>
      <c r="H261" s="2"/>
      <c r="I261" s="2"/>
      <c r="J261" s="2"/>
      <c r="K261" s="2"/>
      <c r="L261" s="2"/>
      <c r="M261" s="2"/>
      <c r="N261" s="2"/>
      <c r="O261" s="3"/>
      <c r="P261" s="4"/>
      <c r="Q261" s="239"/>
      <c r="R261" s="240"/>
      <c r="S261" s="239"/>
      <c r="T261" s="240"/>
      <c r="U261" s="269"/>
      <c r="V261" s="270"/>
      <c r="W261" s="11"/>
    </row>
    <row r="262" spans="2:29" ht="54.95" customHeight="1">
      <c r="B262" s="230"/>
      <c r="C262" s="230"/>
      <c r="D262" s="230"/>
      <c r="E262" s="230"/>
      <c r="F262" s="1"/>
      <c r="G262" s="237" t="s">
        <v>423</v>
      </c>
      <c r="H262" s="237"/>
      <c r="I262" s="237" t="s">
        <v>424</v>
      </c>
      <c r="J262" s="237"/>
      <c r="K262" s="12"/>
      <c r="L262" s="68" t="s">
        <v>425</v>
      </c>
      <c r="M262" s="12"/>
      <c r="N262" s="12"/>
      <c r="O262" s="3"/>
      <c r="P262" s="4"/>
      <c r="Q262" s="241"/>
      <c r="R262" s="242"/>
      <c r="S262" s="241"/>
      <c r="T262" s="242"/>
      <c r="U262" s="271"/>
      <c r="V262" s="272"/>
    </row>
    <row r="263" spans="2:29" ht="54.95" customHeight="1">
      <c r="B263" s="230"/>
      <c r="C263" s="230"/>
      <c r="D263" s="230"/>
      <c r="E263" s="230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43" t="s">
        <v>7</v>
      </c>
      <c r="R263" s="244"/>
      <c r="S263" s="245" t="s">
        <v>8</v>
      </c>
      <c r="T263" s="245"/>
      <c r="U263" s="257" t="s">
        <v>101</v>
      </c>
      <c r="V263" s="257"/>
    </row>
    <row r="264" spans="2:29" ht="90" customHeight="1">
      <c r="B264" s="255" t="s">
        <v>10</v>
      </c>
      <c r="C264" s="238" t="s">
        <v>11</v>
      </c>
      <c r="D264" s="164"/>
      <c r="E264" s="248" t="s">
        <v>12</v>
      </c>
      <c r="F264" s="74"/>
      <c r="G264" s="249" t="s">
        <v>426</v>
      </c>
      <c r="H264" s="250"/>
      <c r="I264" s="250"/>
      <c r="J264" s="250"/>
      <c r="K264" s="251"/>
      <c r="L264" s="246" t="s">
        <v>427</v>
      </c>
      <c r="M264" s="253" t="s">
        <v>14</v>
      </c>
      <c r="N264" s="249" t="s">
        <v>428</v>
      </c>
      <c r="O264" s="250"/>
      <c r="P264" s="250"/>
      <c r="Q264" s="250"/>
      <c r="R264" s="250"/>
      <c r="S264" s="251"/>
      <c r="T264" s="246" t="s">
        <v>427</v>
      </c>
      <c r="U264" s="253" t="s">
        <v>14</v>
      </c>
      <c r="V264" s="253" t="s">
        <v>430</v>
      </c>
      <c r="W264" s="19"/>
    </row>
    <row r="265" spans="2:29" ht="90" customHeight="1">
      <c r="B265" s="256"/>
      <c r="C265" s="238"/>
      <c r="D265" s="164"/>
      <c r="E265" s="248"/>
      <c r="F265" s="75"/>
      <c r="G265" s="21" t="s">
        <v>1711</v>
      </c>
      <c r="H265" s="21" t="s">
        <v>1712</v>
      </c>
      <c r="I265" s="21" t="s">
        <v>1713</v>
      </c>
      <c r="J265" s="21" t="s">
        <v>1714</v>
      </c>
      <c r="K265" s="21" t="s">
        <v>1715</v>
      </c>
      <c r="L265" s="247"/>
      <c r="M265" s="254"/>
      <c r="N265" s="21" t="s">
        <v>1716</v>
      </c>
      <c r="O265" s="21" t="s">
        <v>1717</v>
      </c>
      <c r="P265" s="21" t="s">
        <v>1718</v>
      </c>
      <c r="Q265" s="21" t="s">
        <v>1719</v>
      </c>
      <c r="R265" s="21" t="s">
        <v>1720</v>
      </c>
      <c r="S265" s="215" t="s">
        <v>1721</v>
      </c>
      <c r="T265" s="247"/>
      <c r="U265" s="254"/>
      <c r="V265" s="254"/>
      <c r="W265" s="22"/>
    </row>
    <row r="266" spans="2:29" ht="47.25">
      <c r="B266" s="23">
        <v>1</v>
      </c>
      <c r="C266" s="42" t="s">
        <v>528</v>
      </c>
      <c r="D266" s="173"/>
      <c r="E266" s="96" t="s">
        <v>46</v>
      </c>
      <c r="F266" s="26">
        <v>1</v>
      </c>
      <c r="G266" s="82"/>
      <c r="H266" s="27"/>
      <c r="I266" s="52"/>
      <c r="J266" s="78"/>
      <c r="K266" s="77"/>
      <c r="L266" s="57"/>
      <c r="M266" s="57"/>
      <c r="N266" s="77"/>
      <c r="O266" s="27"/>
      <c r="P266" s="27"/>
      <c r="Q266" s="27"/>
      <c r="R266" s="77"/>
      <c r="S266" s="77"/>
      <c r="T266" s="79"/>
      <c r="U266" s="79"/>
      <c r="V266" s="36">
        <f>COUNTA(G266:K266,N266:R266)</f>
        <v>0</v>
      </c>
      <c r="W266" s="65"/>
      <c r="X266" s="35" t="s">
        <v>25</v>
      </c>
      <c r="Z266" s="36">
        <f>COUNTIF(D266:D308,"1C")</f>
        <v>0</v>
      </c>
    </row>
    <row r="267" spans="2:29" ht="47.25">
      <c r="B267" s="23">
        <v>2</v>
      </c>
      <c r="C267" s="42" t="s">
        <v>210</v>
      </c>
      <c r="D267" s="173"/>
      <c r="E267" s="97" t="s">
        <v>22</v>
      </c>
      <c r="F267" s="26">
        <v>1</v>
      </c>
      <c r="G267" s="27"/>
      <c r="H267" s="27"/>
      <c r="I267" s="38"/>
      <c r="J267" s="82"/>
      <c r="K267" s="27"/>
      <c r="L267" s="30"/>
      <c r="M267" s="84"/>
      <c r="N267" s="82"/>
      <c r="O267" s="27"/>
      <c r="P267" s="27"/>
      <c r="Q267" s="77"/>
      <c r="R267" s="46"/>
      <c r="S267" s="46"/>
      <c r="T267" s="30"/>
      <c r="U267" s="84"/>
      <c r="V267" s="36">
        <f t="shared" ref="V267:V307" si="5">COUNTA(G267:K267,N267:R267)</f>
        <v>0</v>
      </c>
      <c r="W267" s="65"/>
      <c r="X267" s="41" t="s">
        <v>28</v>
      </c>
      <c r="Z267" s="36">
        <f>COUNTIF(D266:D308,"1B")</f>
        <v>1</v>
      </c>
    </row>
    <row r="268" spans="2:29" ht="47.25">
      <c r="B268" s="23">
        <v>3</v>
      </c>
      <c r="C268" s="42" t="s">
        <v>529</v>
      </c>
      <c r="D268" s="173"/>
      <c r="E268" s="97" t="s">
        <v>22</v>
      </c>
      <c r="F268" s="26">
        <v>1</v>
      </c>
      <c r="G268" s="27"/>
      <c r="H268" s="27"/>
      <c r="I268" s="52"/>
      <c r="J268" s="78"/>
      <c r="K268" s="77"/>
      <c r="L268" s="56"/>
      <c r="M268" s="57"/>
      <c r="N268" s="77"/>
      <c r="O268" s="77"/>
      <c r="P268" s="77"/>
      <c r="Q268" s="77"/>
      <c r="R268" s="46"/>
      <c r="S268" s="46"/>
      <c r="T268" s="79"/>
      <c r="U268" s="79"/>
      <c r="V268" s="36">
        <f t="shared" si="5"/>
        <v>0</v>
      </c>
      <c r="W268" s="65"/>
      <c r="X268" s="41" t="s">
        <v>30</v>
      </c>
      <c r="Z268" s="36">
        <f>COUNTIF(D266:D308,"1A")</f>
        <v>0</v>
      </c>
    </row>
    <row r="269" spans="2:29" ht="47.25">
      <c r="B269" s="23">
        <v>4</v>
      </c>
      <c r="C269" s="83" t="s">
        <v>211</v>
      </c>
      <c r="D269" s="178"/>
      <c r="E269" s="182" t="s">
        <v>27</v>
      </c>
      <c r="F269" s="26">
        <v>1</v>
      </c>
      <c r="G269" s="52"/>
      <c r="H269" s="52"/>
      <c r="I269" s="52"/>
      <c r="J269" s="78"/>
      <c r="K269" s="27"/>
      <c r="L269" s="168"/>
      <c r="M269" s="168"/>
      <c r="N269" s="77"/>
      <c r="O269" s="77"/>
      <c r="P269" s="77"/>
      <c r="Q269" s="77"/>
      <c r="R269" s="31"/>
      <c r="S269" s="46"/>
      <c r="T269" s="165" t="s">
        <v>434</v>
      </c>
      <c r="U269" s="166" t="s">
        <v>24</v>
      </c>
      <c r="V269" s="36">
        <f t="shared" si="5"/>
        <v>0</v>
      </c>
      <c r="W269" s="65"/>
    </row>
    <row r="270" spans="2:29" ht="47.25">
      <c r="B270" s="23">
        <v>5</v>
      </c>
      <c r="C270" s="42" t="s">
        <v>530</v>
      </c>
      <c r="D270" s="173"/>
      <c r="E270" s="97" t="s">
        <v>46</v>
      </c>
      <c r="F270" s="26">
        <v>1</v>
      </c>
      <c r="G270" s="52"/>
      <c r="H270" s="52"/>
      <c r="I270" s="52"/>
      <c r="J270" s="78"/>
      <c r="K270" s="77"/>
      <c r="L270" s="77"/>
      <c r="M270" s="77"/>
      <c r="N270" s="77"/>
      <c r="O270" s="77"/>
      <c r="P270" s="77"/>
      <c r="Q270" s="77"/>
      <c r="R270" s="46"/>
      <c r="S270" s="46"/>
      <c r="T270" s="79"/>
      <c r="U270" s="79"/>
      <c r="V270" s="36">
        <f t="shared" si="5"/>
        <v>0</v>
      </c>
      <c r="W270" s="65"/>
      <c r="Z270" s="183"/>
      <c r="AA270" s="65"/>
      <c r="AB270" s="63"/>
      <c r="AC270" s="65"/>
    </row>
    <row r="271" spans="2:29" ht="47.25">
      <c r="B271" s="23">
        <v>6</v>
      </c>
      <c r="C271" s="42" t="s">
        <v>213</v>
      </c>
      <c r="D271" s="173"/>
      <c r="E271" s="97" t="s">
        <v>46</v>
      </c>
      <c r="F271" s="26">
        <v>1</v>
      </c>
      <c r="G271" s="52"/>
      <c r="H271" s="27"/>
      <c r="I271" s="52"/>
      <c r="J271" s="78"/>
      <c r="K271" s="77"/>
      <c r="L271" s="30"/>
      <c r="M271" s="30"/>
      <c r="N271" s="77"/>
      <c r="O271" s="77"/>
      <c r="P271" s="77"/>
      <c r="Q271" s="77"/>
      <c r="R271" s="46"/>
      <c r="S271" s="80"/>
      <c r="T271" s="81"/>
      <c r="U271" s="81"/>
      <c r="V271" s="36">
        <f t="shared" si="5"/>
        <v>0</v>
      </c>
      <c r="W271" s="65"/>
      <c r="Z271" s="171"/>
      <c r="AA271" s="65"/>
      <c r="AB271" s="63"/>
      <c r="AC271" s="65"/>
    </row>
    <row r="272" spans="2:29" ht="47.25">
      <c r="B272" s="23">
        <v>7</v>
      </c>
      <c r="C272" s="42" t="s">
        <v>531</v>
      </c>
      <c r="D272" s="173"/>
      <c r="E272" s="97" t="s">
        <v>27</v>
      </c>
      <c r="F272" s="26">
        <v>1</v>
      </c>
      <c r="G272" s="52"/>
      <c r="H272" s="52"/>
      <c r="I272" s="52"/>
      <c r="J272" s="78"/>
      <c r="K272" s="77"/>
      <c r="L272" s="77"/>
      <c r="M272" s="77"/>
      <c r="N272" s="82"/>
      <c r="O272" s="82"/>
      <c r="P272" s="82"/>
      <c r="Q272" s="27"/>
      <c r="R272" s="82"/>
      <c r="S272" s="46"/>
      <c r="T272" s="30"/>
      <c r="U272" s="84"/>
      <c r="V272" s="36">
        <f t="shared" si="5"/>
        <v>0</v>
      </c>
      <c r="W272" s="65"/>
      <c r="Z272" s="171"/>
      <c r="AA272" s="65"/>
      <c r="AB272" s="63"/>
      <c r="AC272" s="65"/>
    </row>
    <row r="273" spans="2:23" ht="47.25">
      <c r="B273" s="23">
        <v>8</v>
      </c>
      <c r="C273" s="42" t="s">
        <v>532</v>
      </c>
      <c r="D273" s="173"/>
      <c r="E273" s="184" t="s">
        <v>144</v>
      </c>
      <c r="F273" s="26">
        <v>1</v>
      </c>
      <c r="G273" s="52"/>
      <c r="H273" s="52"/>
      <c r="I273" s="52"/>
      <c r="J273" s="78"/>
      <c r="K273" s="77"/>
      <c r="L273" s="77"/>
      <c r="M273" s="77"/>
      <c r="N273" s="77"/>
      <c r="O273" s="77"/>
      <c r="P273" s="27"/>
      <c r="Q273" s="77"/>
      <c r="R273" s="46"/>
      <c r="S273" s="46"/>
      <c r="T273" s="30"/>
      <c r="U273" s="30"/>
      <c r="V273" s="36">
        <f t="shared" si="5"/>
        <v>0</v>
      </c>
      <c r="W273" s="65"/>
    </row>
    <row r="274" spans="2:23" ht="47.25">
      <c r="B274" s="23">
        <v>9</v>
      </c>
      <c r="C274" s="42" t="s">
        <v>216</v>
      </c>
      <c r="D274" s="173"/>
      <c r="E274" s="98" t="s">
        <v>144</v>
      </c>
      <c r="F274" s="26">
        <v>1</v>
      </c>
      <c r="G274" s="52"/>
      <c r="H274" s="52"/>
      <c r="I274" s="52"/>
      <c r="J274" s="78"/>
      <c r="K274" s="77"/>
      <c r="L274" s="77"/>
      <c r="M274" s="77"/>
      <c r="N274" s="77"/>
      <c r="O274" s="77"/>
      <c r="P274" s="77"/>
      <c r="Q274" s="77"/>
      <c r="R274" s="46"/>
      <c r="S274" s="46"/>
      <c r="T274" s="79"/>
      <c r="U274" s="79"/>
      <c r="V274" s="36">
        <f t="shared" si="5"/>
        <v>0</v>
      </c>
      <c r="W274" s="65"/>
    </row>
    <row r="275" spans="2:23" ht="47.25">
      <c r="B275" s="23">
        <v>10</v>
      </c>
      <c r="C275" s="42" t="s">
        <v>533</v>
      </c>
      <c r="D275" s="173"/>
      <c r="E275" s="97" t="s">
        <v>27</v>
      </c>
      <c r="F275" s="26">
        <v>1</v>
      </c>
      <c r="G275" s="52"/>
      <c r="H275" s="52"/>
      <c r="I275" s="52"/>
      <c r="J275" s="78"/>
      <c r="K275" s="27"/>
      <c r="L275" s="30"/>
      <c r="M275" s="30"/>
      <c r="N275" s="77"/>
      <c r="O275" s="77"/>
      <c r="P275" s="77"/>
      <c r="Q275" s="77"/>
      <c r="R275" s="46"/>
      <c r="S275" s="46"/>
      <c r="T275" s="79"/>
      <c r="U275" s="79"/>
      <c r="V275" s="36">
        <f t="shared" si="5"/>
        <v>0</v>
      </c>
      <c r="W275" s="65"/>
    </row>
    <row r="276" spans="2:23" ht="47.25">
      <c r="B276" s="23">
        <v>11</v>
      </c>
      <c r="C276" s="45" t="s">
        <v>217</v>
      </c>
      <c r="D276" s="176"/>
      <c r="E276" s="99" t="s">
        <v>27</v>
      </c>
      <c r="F276" s="26">
        <v>1</v>
      </c>
      <c r="G276" s="27"/>
      <c r="H276" s="27"/>
      <c r="I276" s="27"/>
      <c r="J276" s="78"/>
      <c r="K276" s="27"/>
      <c r="L276" s="165"/>
      <c r="M276" s="166"/>
      <c r="N276" s="27"/>
      <c r="O276" s="77"/>
      <c r="P276" s="77"/>
      <c r="Q276" s="77"/>
      <c r="R276" s="46"/>
      <c r="S276" s="46"/>
      <c r="T276" s="168" t="s">
        <v>432</v>
      </c>
      <c r="U276" s="168" t="s">
        <v>24</v>
      </c>
      <c r="V276" s="36">
        <f t="shared" si="5"/>
        <v>0</v>
      </c>
      <c r="W276" s="65"/>
    </row>
    <row r="277" spans="2:23" ht="47.25">
      <c r="B277" s="23">
        <v>12</v>
      </c>
      <c r="C277" s="42" t="s">
        <v>218</v>
      </c>
      <c r="D277" s="173"/>
      <c r="E277" s="97" t="s">
        <v>27</v>
      </c>
      <c r="F277" s="26">
        <v>1</v>
      </c>
      <c r="G277" s="52"/>
      <c r="H277" s="27"/>
      <c r="I277" s="52"/>
      <c r="J277" s="27"/>
      <c r="K277" s="77"/>
      <c r="L277" s="30"/>
      <c r="M277" s="84"/>
      <c r="N277" s="77"/>
      <c r="O277" s="77"/>
      <c r="P277" s="77"/>
      <c r="Q277" s="77"/>
      <c r="R277" s="82"/>
      <c r="S277" s="46"/>
      <c r="T277" s="79"/>
      <c r="U277" s="79"/>
      <c r="V277" s="36">
        <f t="shared" si="5"/>
        <v>0</v>
      </c>
      <c r="W277" s="65"/>
    </row>
    <row r="278" spans="2:23" ht="47.25">
      <c r="B278" s="23">
        <v>13</v>
      </c>
      <c r="C278" s="42" t="s">
        <v>219</v>
      </c>
      <c r="D278" s="173"/>
      <c r="E278" s="97" t="s">
        <v>27</v>
      </c>
      <c r="F278" s="26">
        <v>1</v>
      </c>
      <c r="G278" s="52"/>
      <c r="H278" s="52"/>
      <c r="I278" s="82"/>
      <c r="J278" s="78"/>
      <c r="K278" s="27"/>
      <c r="L278" s="30"/>
      <c r="M278" s="30"/>
      <c r="N278" s="77"/>
      <c r="O278" s="77"/>
      <c r="P278" s="77"/>
      <c r="Q278" s="77"/>
      <c r="R278" s="46"/>
      <c r="S278" s="46"/>
      <c r="T278" s="79"/>
      <c r="U278" s="79"/>
      <c r="V278" s="36">
        <f t="shared" si="5"/>
        <v>0</v>
      </c>
      <c r="W278" s="65"/>
    </row>
    <row r="279" spans="2:23" ht="47.25">
      <c r="B279" s="23">
        <v>14</v>
      </c>
      <c r="C279" s="42" t="s">
        <v>220</v>
      </c>
      <c r="D279" s="173"/>
      <c r="E279" s="97" t="s">
        <v>27</v>
      </c>
      <c r="F279" s="26">
        <v>1</v>
      </c>
      <c r="G279" s="52"/>
      <c r="H279" s="52"/>
      <c r="I279" s="52"/>
      <c r="J279" s="78"/>
      <c r="K279" s="77"/>
      <c r="L279" s="77"/>
      <c r="M279" s="77"/>
      <c r="N279" s="77"/>
      <c r="O279" s="77"/>
      <c r="P279" s="77"/>
      <c r="Q279" s="77"/>
      <c r="R279" s="82"/>
      <c r="S279" s="46"/>
      <c r="T279" s="79"/>
      <c r="U279" s="79"/>
      <c r="V279" s="36">
        <f t="shared" si="5"/>
        <v>0</v>
      </c>
      <c r="W279" s="65"/>
    </row>
    <row r="280" spans="2:23" ht="47.25">
      <c r="B280" s="23">
        <v>15</v>
      </c>
      <c r="C280" s="42" t="s">
        <v>221</v>
      </c>
      <c r="D280" s="173"/>
      <c r="E280" s="97" t="s">
        <v>27</v>
      </c>
      <c r="F280" s="26">
        <v>1</v>
      </c>
      <c r="G280" s="52"/>
      <c r="H280" s="52"/>
      <c r="I280" s="52"/>
      <c r="J280" s="78"/>
      <c r="K280" s="77"/>
      <c r="L280" s="77"/>
      <c r="M280" s="77"/>
      <c r="N280" s="77"/>
      <c r="O280" s="77"/>
      <c r="P280" s="77"/>
      <c r="Q280" s="77"/>
      <c r="R280" s="46"/>
      <c r="S280" s="46"/>
      <c r="T280" s="79"/>
      <c r="U280" s="79"/>
      <c r="V280" s="36">
        <f t="shared" si="5"/>
        <v>0</v>
      </c>
      <c r="W280" s="65"/>
    </row>
    <row r="281" spans="2:23" ht="47.25">
      <c r="B281" s="23">
        <v>16</v>
      </c>
      <c r="C281" s="42" t="s">
        <v>222</v>
      </c>
      <c r="D281" s="173"/>
      <c r="E281" s="97" t="s">
        <v>22</v>
      </c>
      <c r="F281" s="26">
        <v>1</v>
      </c>
      <c r="G281" s="52"/>
      <c r="H281" s="52"/>
      <c r="I281" s="52"/>
      <c r="J281" s="78"/>
      <c r="K281" s="77"/>
      <c r="L281" s="77"/>
      <c r="M281" s="77"/>
      <c r="N281" s="77"/>
      <c r="O281" s="77"/>
      <c r="P281" s="27"/>
      <c r="Q281" s="77"/>
      <c r="R281" s="46"/>
      <c r="S281" s="46"/>
      <c r="T281" s="79"/>
      <c r="U281" s="79"/>
      <c r="V281" s="36">
        <f t="shared" si="5"/>
        <v>0</v>
      </c>
      <c r="W281" s="65"/>
    </row>
    <row r="282" spans="2:23" ht="47.25">
      <c r="B282" s="23">
        <v>17</v>
      </c>
      <c r="C282" s="42" t="s">
        <v>223</v>
      </c>
      <c r="D282" s="173"/>
      <c r="E282" s="99" t="s">
        <v>22</v>
      </c>
      <c r="F282" s="26">
        <v>1</v>
      </c>
      <c r="G282" s="52"/>
      <c r="H282" s="52"/>
      <c r="I282" s="52"/>
      <c r="J282" s="78"/>
      <c r="K282" s="27"/>
      <c r="L282" s="30"/>
      <c r="M282" s="84"/>
      <c r="N282" s="77"/>
      <c r="O282" s="27"/>
      <c r="P282" s="77"/>
      <c r="Q282" s="77"/>
      <c r="R282" s="46"/>
      <c r="S282" s="46"/>
      <c r="T282" s="168"/>
      <c r="U282" s="168"/>
      <c r="V282" s="36">
        <f t="shared" si="5"/>
        <v>0</v>
      </c>
      <c r="W282" s="65"/>
    </row>
    <row r="283" spans="2:23" ht="47.25">
      <c r="B283" s="23">
        <v>18</v>
      </c>
      <c r="C283" s="42" t="s">
        <v>302</v>
      </c>
      <c r="D283" s="173"/>
      <c r="E283" s="99" t="s">
        <v>27</v>
      </c>
      <c r="F283" s="26">
        <v>1</v>
      </c>
      <c r="G283" s="52"/>
      <c r="H283" s="82"/>
      <c r="I283" s="52"/>
      <c r="J283" s="78"/>
      <c r="K283" s="77"/>
      <c r="L283" s="30"/>
      <c r="M283" s="84"/>
      <c r="N283" s="77"/>
      <c r="O283" s="77"/>
      <c r="P283" s="77"/>
      <c r="Q283" s="77"/>
      <c r="R283" s="46"/>
      <c r="S283" s="46"/>
      <c r="T283" s="79"/>
      <c r="U283" s="79"/>
      <c r="V283" s="36">
        <f t="shared" si="5"/>
        <v>0</v>
      </c>
      <c r="W283" s="65"/>
    </row>
    <row r="284" spans="2:23" ht="47.25">
      <c r="B284" s="23">
        <v>19</v>
      </c>
      <c r="C284" s="42" t="s">
        <v>308</v>
      </c>
      <c r="D284" s="173"/>
      <c r="E284" s="99" t="s">
        <v>46</v>
      </c>
      <c r="F284" s="26">
        <v>1</v>
      </c>
      <c r="G284" s="82"/>
      <c r="H284" s="27"/>
      <c r="I284" s="52"/>
      <c r="J284" s="78"/>
      <c r="K284" s="77"/>
      <c r="L284" s="30"/>
      <c r="M284" s="30"/>
      <c r="N284" s="77"/>
      <c r="O284" s="77"/>
      <c r="P284" s="77"/>
      <c r="Q284" s="77"/>
      <c r="R284" s="46"/>
      <c r="S284" s="46"/>
      <c r="T284" s="79"/>
      <c r="U284" s="79"/>
      <c r="V284" s="36">
        <f t="shared" si="5"/>
        <v>0</v>
      </c>
      <c r="W284" s="65"/>
    </row>
    <row r="285" spans="2:23" ht="47.25">
      <c r="B285" s="23">
        <v>20</v>
      </c>
      <c r="C285" s="42" t="s">
        <v>534</v>
      </c>
      <c r="D285" s="173"/>
      <c r="E285" s="99" t="s">
        <v>46</v>
      </c>
      <c r="F285" s="26">
        <v>1</v>
      </c>
      <c r="G285" s="52"/>
      <c r="H285" s="27"/>
      <c r="I285" s="27"/>
      <c r="J285" s="78"/>
      <c r="K285" s="77"/>
      <c r="L285" s="30"/>
      <c r="M285" s="84"/>
      <c r="N285" s="77"/>
      <c r="O285" s="77"/>
      <c r="P285" s="77"/>
      <c r="Q285" s="77"/>
      <c r="R285" s="82"/>
      <c r="S285" s="46"/>
      <c r="T285" s="79"/>
      <c r="U285" s="79"/>
      <c r="V285" s="36">
        <f t="shared" si="5"/>
        <v>0</v>
      </c>
      <c r="W285" s="65"/>
    </row>
    <row r="286" spans="2:23" ht="47.25">
      <c r="B286" s="23">
        <v>21</v>
      </c>
      <c r="C286" s="42" t="s">
        <v>535</v>
      </c>
      <c r="D286" s="173"/>
      <c r="E286" s="99" t="s">
        <v>22</v>
      </c>
      <c r="F286" s="26">
        <v>1</v>
      </c>
      <c r="G286" s="52"/>
      <c r="H286" s="52"/>
      <c r="I286" s="52"/>
      <c r="J286" s="78"/>
      <c r="K286" s="77"/>
      <c r="L286" s="77"/>
      <c r="M286" s="77"/>
      <c r="N286" s="77"/>
      <c r="O286" s="77"/>
      <c r="P286" s="77"/>
      <c r="Q286" s="77"/>
      <c r="R286" s="46"/>
      <c r="S286" s="46"/>
      <c r="T286" s="79"/>
      <c r="U286" s="79"/>
      <c r="V286" s="36">
        <f t="shared" si="5"/>
        <v>0</v>
      </c>
      <c r="W286" s="65"/>
    </row>
    <row r="287" spans="2:23" ht="47.25">
      <c r="B287" s="23">
        <v>22</v>
      </c>
      <c r="C287" s="42" t="s">
        <v>225</v>
      </c>
      <c r="D287" s="173"/>
      <c r="E287" s="99" t="s">
        <v>46</v>
      </c>
      <c r="F287" s="26">
        <v>1</v>
      </c>
      <c r="G287" s="52"/>
      <c r="H287" s="52"/>
      <c r="I287" s="52"/>
      <c r="J287" s="82"/>
      <c r="K287" s="77"/>
      <c r="L287" s="30"/>
      <c r="M287" s="84"/>
      <c r="N287" s="82"/>
      <c r="O287" s="77"/>
      <c r="P287" s="77"/>
      <c r="Q287" s="77"/>
      <c r="R287" s="46"/>
      <c r="S287" s="46"/>
      <c r="T287" s="30"/>
      <c r="U287" s="84"/>
      <c r="V287" s="36">
        <f t="shared" si="5"/>
        <v>0</v>
      </c>
      <c r="W287" s="65"/>
    </row>
    <row r="288" spans="2:23" ht="47.25">
      <c r="B288" s="23">
        <v>23</v>
      </c>
      <c r="C288" s="42" t="s">
        <v>536</v>
      </c>
      <c r="D288" s="173"/>
      <c r="E288" s="99" t="s">
        <v>46</v>
      </c>
      <c r="F288" s="26">
        <v>1</v>
      </c>
      <c r="G288" s="52"/>
      <c r="H288" s="52"/>
      <c r="I288" s="52"/>
      <c r="J288" s="78"/>
      <c r="K288" s="77"/>
      <c r="L288" s="77"/>
      <c r="M288" s="77"/>
      <c r="N288" s="77"/>
      <c r="O288" s="77"/>
      <c r="P288" s="77"/>
      <c r="Q288" s="77"/>
      <c r="R288" s="46"/>
      <c r="S288" s="46"/>
      <c r="T288" s="79"/>
      <c r="U288" s="79"/>
      <c r="V288" s="36">
        <f t="shared" si="5"/>
        <v>0</v>
      </c>
      <c r="W288" s="65"/>
    </row>
    <row r="289" spans="2:23" ht="47.25">
      <c r="B289" s="23">
        <v>24</v>
      </c>
      <c r="C289" s="42" t="s">
        <v>227</v>
      </c>
      <c r="D289" s="173"/>
      <c r="E289" s="99" t="s">
        <v>46</v>
      </c>
      <c r="F289" s="26">
        <v>1</v>
      </c>
      <c r="G289" s="52"/>
      <c r="H289" s="52"/>
      <c r="I289" s="52"/>
      <c r="J289" s="78"/>
      <c r="K289" s="27"/>
      <c r="L289" s="56"/>
      <c r="M289" s="57"/>
      <c r="N289" s="77"/>
      <c r="O289" s="77"/>
      <c r="P289" s="77"/>
      <c r="Q289" s="77"/>
      <c r="R289" s="46"/>
      <c r="S289" s="46"/>
      <c r="T289" s="79"/>
      <c r="U289" s="79"/>
      <c r="V289" s="36">
        <f t="shared" si="5"/>
        <v>0</v>
      </c>
      <c r="W289" s="65"/>
    </row>
    <row r="290" spans="2:23" ht="47.25">
      <c r="B290" s="23">
        <v>25</v>
      </c>
      <c r="C290" s="106" t="s">
        <v>537</v>
      </c>
      <c r="D290" s="185"/>
      <c r="E290" s="99" t="s">
        <v>22</v>
      </c>
      <c r="F290" s="26">
        <v>1</v>
      </c>
      <c r="G290" s="52"/>
      <c r="H290" s="52"/>
      <c r="I290" s="52"/>
      <c r="J290" s="78"/>
      <c r="K290" s="77"/>
      <c r="L290" s="77"/>
      <c r="M290" s="77"/>
      <c r="N290" s="77"/>
      <c r="O290" s="77"/>
      <c r="P290" s="77"/>
      <c r="Q290" s="77"/>
      <c r="R290" s="46"/>
      <c r="S290" s="46"/>
      <c r="T290" s="79"/>
      <c r="U290" s="79"/>
      <c r="V290" s="36">
        <f t="shared" si="5"/>
        <v>0</v>
      </c>
      <c r="W290" s="65"/>
    </row>
    <row r="291" spans="2:23" ht="47.25">
      <c r="B291" s="23">
        <v>26</v>
      </c>
      <c r="C291" s="106" t="s">
        <v>228</v>
      </c>
      <c r="D291" s="185"/>
      <c r="E291" s="99" t="s">
        <v>22</v>
      </c>
      <c r="F291" s="26">
        <v>1</v>
      </c>
      <c r="G291" s="52"/>
      <c r="H291" s="52"/>
      <c r="I291" s="52"/>
      <c r="J291" s="78"/>
      <c r="K291" s="77"/>
      <c r="L291" s="77"/>
      <c r="M291" s="77"/>
      <c r="N291" s="77"/>
      <c r="O291" s="77"/>
      <c r="P291" s="77"/>
      <c r="Q291" s="77"/>
      <c r="R291" s="46"/>
      <c r="S291" s="46"/>
      <c r="T291" s="79"/>
      <c r="U291" s="79"/>
      <c r="V291" s="36">
        <f t="shared" si="5"/>
        <v>0</v>
      </c>
      <c r="W291" s="65"/>
    </row>
    <row r="292" spans="2:23" ht="47.25">
      <c r="B292" s="23">
        <v>27</v>
      </c>
      <c r="C292" s="106" t="s">
        <v>229</v>
      </c>
      <c r="D292" s="185"/>
      <c r="E292" s="99" t="s">
        <v>46</v>
      </c>
      <c r="F292" s="26">
        <v>1</v>
      </c>
      <c r="G292" s="52"/>
      <c r="H292" s="52"/>
      <c r="I292" s="52"/>
      <c r="J292" s="78"/>
      <c r="K292" s="77"/>
      <c r="L292" s="77"/>
      <c r="M292" s="77"/>
      <c r="N292" s="77"/>
      <c r="O292" s="77"/>
      <c r="P292" s="77"/>
      <c r="Q292" s="77"/>
      <c r="R292" s="46"/>
      <c r="S292" s="46"/>
      <c r="T292" s="79"/>
      <c r="U292" s="79"/>
      <c r="V292" s="36">
        <f t="shared" si="5"/>
        <v>0</v>
      </c>
      <c r="W292" s="65"/>
    </row>
    <row r="293" spans="2:23" ht="47.25">
      <c r="B293" s="23">
        <v>28</v>
      </c>
      <c r="C293" s="102">
        <v>410</v>
      </c>
      <c r="D293" s="179"/>
      <c r="E293" s="105" t="s">
        <v>162</v>
      </c>
      <c r="F293" s="26">
        <v>1</v>
      </c>
      <c r="G293" s="52"/>
      <c r="H293" s="52"/>
      <c r="I293" s="52"/>
      <c r="J293" s="78"/>
      <c r="K293" s="77"/>
      <c r="L293" s="77"/>
      <c r="M293" s="77"/>
      <c r="N293" s="77"/>
      <c r="O293" s="77"/>
      <c r="P293" s="82"/>
      <c r="Q293" s="77"/>
      <c r="R293" s="46"/>
      <c r="S293" s="46"/>
      <c r="T293" s="79"/>
      <c r="U293" s="79"/>
      <c r="V293" s="36">
        <f t="shared" si="5"/>
        <v>0</v>
      </c>
      <c r="W293" s="65"/>
    </row>
    <row r="294" spans="2:23" ht="47.25">
      <c r="B294" s="23">
        <v>29</v>
      </c>
      <c r="C294" s="42">
        <v>972</v>
      </c>
      <c r="D294" s="173"/>
      <c r="E294" s="105" t="s">
        <v>162</v>
      </c>
      <c r="F294" s="26">
        <v>1</v>
      </c>
      <c r="G294" s="52"/>
      <c r="H294" s="52"/>
      <c r="I294" s="52"/>
      <c r="J294" s="78"/>
      <c r="K294" s="77"/>
      <c r="L294" s="77"/>
      <c r="M294" s="77"/>
      <c r="N294" s="77"/>
      <c r="O294" s="77"/>
      <c r="P294" s="77"/>
      <c r="Q294" s="77"/>
      <c r="R294" s="46"/>
      <c r="S294" s="46"/>
      <c r="T294" s="79"/>
      <c r="U294" s="79"/>
      <c r="V294" s="36">
        <f t="shared" si="5"/>
        <v>0</v>
      </c>
      <c r="W294" s="65"/>
    </row>
    <row r="295" spans="2:23" ht="47.25">
      <c r="B295" s="23">
        <v>30</v>
      </c>
      <c r="C295" s="106" t="s">
        <v>230</v>
      </c>
      <c r="D295" s="185"/>
      <c r="E295" s="174" t="s">
        <v>46</v>
      </c>
      <c r="F295" s="26">
        <v>1</v>
      </c>
      <c r="G295" s="52"/>
      <c r="H295" s="27"/>
      <c r="I295" s="27"/>
      <c r="J295" s="27"/>
      <c r="K295" s="27"/>
      <c r="L295" s="165" t="s">
        <v>489</v>
      </c>
      <c r="M295" s="166" t="s">
        <v>24</v>
      </c>
      <c r="N295" s="77"/>
      <c r="O295" s="27"/>
      <c r="P295" s="77"/>
      <c r="Q295" s="77"/>
      <c r="R295" s="46"/>
      <c r="S295" s="46"/>
      <c r="T295" s="168"/>
      <c r="U295" s="168"/>
      <c r="V295" s="36">
        <f t="shared" si="5"/>
        <v>0</v>
      </c>
      <c r="W295" s="65"/>
    </row>
    <row r="296" spans="2:23" ht="47.25">
      <c r="B296" s="23">
        <v>31</v>
      </c>
      <c r="C296" s="106" t="s">
        <v>538</v>
      </c>
      <c r="D296" s="185"/>
      <c r="E296" s="174" t="s">
        <v>22</v>
      </c>
      <c r="F296" s="26">
        <v>1</v>
      </c>
      <c r="G296" s="27"/>
      <c r="H296" s="52"/>
      <c r="I296" s="52"/>
      <c r="J296" s="82"/>
      <c r="K296" s="77"/>
      <c r="L296" s="30"/>
      <c r="M296" s="30"/>
      <c r="N296" s="77"/>
      <c r="O296" s="27"/>
      <c r="P296" s="77"/>
      <c r="Q296" s="27"/>
      <c r="R296" s="46"/>
      <c r="S296" s="46"/>
      <c r="T296" s="30"/>
      <c r="U296" s="30"/>
      <c r="V296" s="36">
        <f t="shared" si="5"/>
        <v>0</v>
      </c>
      <c r="W296" s="65"/>
    </row>
    <row r="297" spans="2:23" ht="47.25">
      <c r="B297" s="23">
        <v>32</v>
      </c>
      <c r="C297" s="106" t="s">
        <v>539</v>
      </c>
      <c r="D297" s="185"/>
      <c r="E297" s="99" t="s">
        <v>46</v>
      </c>
      <c r="F297" s="26">
        <v>1</v>
      </c>
      <c r="G297" s="27"/>
      <c r="H297" s="27"/>
      <c r="I297" s="52"/>
      <c r="J297" s="27"/>
      <c r="K297" s="77"/>
      <c r="L297" s="30"/>
      <c r="M297" s="84"/>
      <c r="N297" s="82"/>
      <c r="O297" s="52"/>
      <c r="P297" s="77"/>
      <c r="Q297" s="77"/>
      <c r="R297" s="46"/>
      <c r="S297" s="46"/>
      <c r="T297" s="30"/>
      <c r="U297" s="84"/>
      <c r="V297" s="36">
        <f t="shared" si="5"/>
        <v>0</v>
      </c>
      <c r="W297" s="65"/>
    </row>
    <row r="298" spans="2:23" ht="47.25">
      <c r="B298" s="23">
        <v>33</v>
      </c>
      <c r="C298" s="106" t="s">
        <v>232</v>
      </c>
      <c r="D298" s="185"/>
      <c r="E298" s="97" t="s">
        <v>46</v>
      </c>
      <c r="F298" s="26">
        <v>1</v>
      </c>
      <c r="G298" s="52"/>
      <c r="H298" s="52"/>
      <c r="I298" s="27"/>
      <c r="J298" s="78"/>
      <c r="K298" s="77"/>
      <c r="L298" s="57"/>
      <c r="M298" s="57"/>
      <c r="N298" s="77"/>
      <c r="O298" s="27"/>
      <c r="P298" s="27"/>
      <c r="Q298" s="27"/>
      <c r="R298" s="82"/>
      <c r="S298" s="46"/>
      <c r="T298" s="30"/>
      <c r="U298" s="84"/>
      <c r="V298" s="36">
        <f t="shared" si="5"/>
        <v>0</v>
      </c>
      <c r="W298" s="65"/>
    </row>
    <row r="299" spans="2:23" ht="47.25">
      <c r="B299" s="23">
        <v>34</v>
      </c>
      <c r="C299" s="106" t="s">
        <v>233</v>
      </c>
      <c r="D299" s="185"/>
      <c r="E299" s="96" t="s">
        <v>46</v>
      </c>
      <c r="F299" s="26">
        <v>1</v>
      </c>
      <c r="G299" s="52"/>
      <c r="H299" s="52"/>
      <c r="I299" s="52"/>
      <c r="J299" s="78"/>
      <c r="K299" s="77"/>
      <c r="L299" s="77"/>
      <c r="M299" s="77"/>
      <c r="N299" s="77"/>
      <c r="O299" s="77"/>
      <c r="P299" s="77"/>
      <c r="Q299" s="77"/>
      <c r="R299" s="82"/>
      <c r="S299" s="46"/>
      <c r="T299" s="79"/>
      <c r="U299" s="79"/>
      <c r="V299" s="36">
        <f t="shared" si="5"/>
        <v>0</v>
      </c>
      <c r="W299" s="65"/>
    </row>
    <row r="300" spans="2:23" ht="47.25">
      <c r="B300" s="23">
        <v>35</v>
      </c>
      <c r="C300" s="106" t="s">
        <v>234</v>
      </c>
      <c r="D300" s="185" t="s">
        <v>431</v>
      </c>
      <c r="E300" s="99" t="s">
        <v>22</v>
      </c>
      <c r="F300" s="26">
        <v>1</v>
      </c>
      <c r="G300" s="52"/>
      <c r="H300" s="31">
        <v>3</v>
      </c>
      <c r="I300" s="52"/>
      <c r="J300" s="78"/>
      <c r="K300" s="27"/>
      <c r="L300" s="165" t="s">
        <v>489</v>
      </c>
      <c r="M300" s="166" t="s">
        <v>24</v>
      </c>
      <c r="N300" s="27"/>
      <c r="O300" s="27"/>
      <c r="P300" s="77"/>
      <c r="Q300" s="82"/>
      <c r="R300" s="82"/>
      <c r="S300" s="46"/>
      <c r="T300" s="168"/>
      <c r="U300" s="168"/>
      <c r="V300" s="36">
        <f t="shared" si="5"/>
        <v>1</v>
      </c>
      <c r="W300" s="65"/>
    </row>
    <row r="301" spans="2:23" ht="47.25">
      <c r="B301" s="23">
        <v>36</v>
      </c>
      <c r="C301" s="106" t="s">
        <v>235</v>
      </c>
      <c r="D301" s="185"/>
      <c r="E301" s="97" t="s">
        <v>27</v>
      </c>
      <c r="F301" s="26">
        <v>1</v>
      </c>
      <c r="G301" s="52"/>
      <c r="H301" s="82"/>
      <c r="I301" s="82"/>
      <c r="J301" s="82"/>
      <c r="K301" s="27"/>
      <c r="L301" s="30"/>
      <c r="M301" s="30"/>
      <c r="N301" s="77"/>
      <c r="O301" s="77"/>
      <c r="P301" s="77"/>
      <c r="Q301" s="27"/>
      <c r="R301" s="46"/>
      <c r="S301" s="46"/>
      <c r="T301" s="79"/>
      <c r="U301" s="79"/>
      <c r="V301" s="36">
        <f t="shared" si="5"/>
        <v>0</v>
      </c>
      <c r="W301" s="65"/>
    </row>
    <row r="302" spans="2:23" ht="47.25">
      <c r="B302" s="23">
        <v>37</v>
      </c>
      <c r="C302" s="92" t="s">
        <v>540</v>
      </c>
      <c r="D302" s="186"/>
      <c r="E302" s="174" t="s">
        <v>27</v>
      </c>
      <c r="F302" s="26"/>
      <c r="G302" s="52"/>
      <c r="H302" s="52"/>
      <c r="I302" s="52"/>
      <c r="J302" s="27"/>
      <c r="K302" s="77"/>
      <c r="L302" s="168" t="s">
        <v>444</v>
      </c>
      <c r="M302" s="168" t="s">
        <v>24</v>
      </c>
      <c r="N302" s="77"/>
      <c r="O302" s="77"/>
      <c r="P302" s="77"/>
      <c r="Q302" s="77"/>
      <c r="R302" s="46"/>
      <c r="S302" s="46"/>
      <c r="T302" s="79"/>
      <c r="U302" s="79"/>
      <c r="V302" s="36">
        <f t="shared" si="5"/>
        <v>0</v>
      </c>
      <c r="W302" s="65"/>
    </row>
    <row r="303" spans="2:23" ht="47.25">
      <c r="B303" s="23">
        <v>38</v>
      </c>
      <c r="C303" s="106" t="s">
        <v>541</v>
      </c>
      <c r="D303" s="106"/>
      <c r="E303" s="25" t="s">
        <v>22</v>
      </c>
      <c r="F303" s="26"/>
      <c r="G303" s="52"/>
      <c r="H303" s="52"/>
      <c r="I303" s="52"/>
      <c r="J303" s="78"/>
      <c r="K303" s="77"/>
      <c r="L303" s="77"/>
      <c r="M303" s="77"/>
      <c r="N303" s="77"/>
      <c r="O303" s="77"/>
      <c r="P303" s="77"/>
      <c r="Q303" s="77"/>
      <c r="R303" s="46"/>
      <c r="S303" s="46"/>
      <c r="T303" s="79"/>
      <c r="U303" s="79"/>
      <c r="V303" s="36">
        <f t="shared" si="5"/>
        <v>0</v>
      </c>
      <c r="W303" s="65"/>
    </row>
    <row r="304" spans="2:23" ht="47.25">
      <c r="B304" s="23">
        <v>39</v>
      </c>
      <c r="C304" s="58"/>
      <c r="D304" s="58"/>
      <c r="E304" s="25"/>
      <c r="F304" s="26"/>
      <c r="G304" s="52"/>
      <c r="H304" s="52"/>
      <c r="I304" s="52"/>
      <c r="J304" s="78"/>
      <c r="K304" s="77"/>
      <c r="L304" s="77"/>
      <c r="M304" s="77"/>
      <c r="N304" s="77"/>
      <c r="O304" s="77"/>
      <c r="P304" s="77"/>
      <c r="Q304" s="77"/>
      <c r="R304" s="46"/>
      <c r="S304" s="46"/>
      <c r="T304" s="79"/>
      <c r="U304" s="79"/>
      <c r="V304" s="36">
        <f t="shared" si="5"/>
        <v>0</v>
      </c>
      <c r="W304" s="65"/>
    </row>
    <row r="305" spans="2:26" ht="47.25">
      <c r="B305" s="23">
        <v>40</v>
      </c>
      <c r="C305" s="58"/>
      <c r="D305" s="58"/>
      <c r="E305" s="26"/>
      <c r="F305" s="26"/>
      <c r="G305" s="52"/>
      <c r="H305" s="52"/>
      <c r="I305" s="52"/>
      <c r="J305" s="78"/>
      <c r="K305" s="77"/>
      <c r="L305" s="77"/>
      <c r="M305" s="77"/>
      <c r="N305" s="77"/>
      <c r="O305" s="77"/>
      <c r="P305" s="77"/>
      <c r="Q305" s="77"/>
      <c r="R305" s="46"/>
      <c r="S305" s="46"/>
      <c r="T305" s="79"/>
      <c r="U305" s="79"/>
      <c r="V305" s="36">
        <f t="shared" si="5"/>
        <v>0</v>
      </c>
      <c r="W305" s="65"/>
    </row>
    <row r="306" spans="2:26" ht="47.25">
      <c r="B306" s="23">
        <v>41</v>
      </c>
      <c r="C306" s="93"/>
      <c r="D306" s="93"/>
      <c r="E306" s="26"/>
      <c r="F306" s="26"/>
      <c r="G306" s="52"/>
      <c r="H306" s="52"/>
      <c r="I306" s="52"/>
      <c r="J306" s="78"/>
      <c r="K306" s="77"/>
      <c r="L306" s="77"/>
      <c r="M306" s="77"/>
      <c r="N306" s="77"/>
      <c r="O306" s="77"/>
      <c r="P306" s="77"/>
      <c r="Q306" s="77"/>
      <c r="R306" s="46"/>
      <c r="S306" s="46"/>
      <c r="T306" s="94"/>
      <c r="U306" s="94"/>
      <c r="V306" s="36">
        <f t="shared" si="5"/>
        <v>0</v>
      </c>
      <c r="W306" s="65"/>
    </row>
    <row r="307" spans="2:26" ht="47.25">
      <c r="B307" s="23">
        <v>42</v>
      </c>
      <c r="C307" s="93"/>
      <c r="D307" s="93"/>
      <c r="E307" s="26"/>
      <c r="F307" s="26"/>
      <c r="G307" s="52"/>
      <c r="H307" s="52"/>
      <c r="I307" s="52"/>
      <c r="J307" s="78"/>
      <c r="K307" s="77"/>
      <c r="L307" s="77"/>
      <c r="M307" s="77"/>
      <c r="N307" s="77"/>
      <c r="O307" s="77"/>
      <c r="P307" s="77"/>
      <c r="Q307" s="77"/>
      <c r="R307" s="46"/>
      <c r="S307" s="46"/>
      <c r="T307" s="94"/>
      <c r="U307" s="94"/>
      <c r="V307" s="36">
        <f t="shared" si="5"/>
        <v>0</v>
      </c>
      <c r="W307" s="65"/>
    </row>
    <row r="308" spans="2:26" ht="47.25">
      <c r="B308" s="59" t="s">
        <v>16</v>
      </c>
      <c r="C308" s="93"/>
      <c r="D308" s="93"/>
      <c r="E308" s="26"/>
      <c r="F308" s="26"/>
      <c r="G308" s="36">
        <f>COUNT(G266:G307)</f>
        <v>0</v>
      </c>
      <c r="H308" s="36">
        <f>COUNT(H266:H307)</f>
        <v>1</v>
      </c>
      <c r="I308" s="36">
        <f>COUNT(I266:I307)</f>
        <v>0</v>
      </c>
      <c r="J308" s="36">
        <f>COUNT(J266:J307)</f>
        <v>0</v>
      </c>
      <c r="K308" s="36">
        <f>COUNT(K266:K307)</f>
        <v>0</v>
      </c>
      <c r="L308" s="85"/>
      <c r="M308" s="85"/>
      <c r="N308" s="86">
        <f>COUNT(N266:N307)</f>
        <v>0</v>
      </c>
      <c r="O308" s="86">
        <f>COUNT(O266:O307)</f>
        <v>0</v>
      </c>
      <c r="P308" s="86">
        <f>COUNT(P266:P307)</f>
        <v>0</v>
      </c>
      <c r="Q308" s="86">
        <f>COUNT(Q266:Q307)</f>
        <v>0</v>
      </c>
      <c r="R308" s="86">
        <f>COUNT(R266:R307)</f>
        <v>0</v>
      </c>
      <c r="S308" s="86"/>
      <c r="T308" s="95"/>
      <c r="U308" s="95"/>
      <c r="V308" s="36">
        <f xml:space="preserve"> SUM(G308+H308+I308+J308+K308+N308+O308+P308+Q308+R308)</f>
        <v>1</v>
      </c>
      <c r="W308" s="65"/>
    </row>
    <row r="310" spans="2:26" ht="70.5">
      <c r="B310" s="230" t="s">
        <v>542</v>
      </c>
      <c r="C310" s="230"/>
      <c r="D310" s="230"/>
      <c r="E310" s="230"/>
      <c r="F310" s="1"/>
      <c r="G310" s="63"/>
      <c r="H310" s="63"/>
      <c r="I310" s="63"/>
      <c r="J310" s="64"/>
      <c r="K310" s="65"/>
      <c r="L310" s="65"/>
      <c r="M310" s="65"/>
      <c r="N310" s="65"/>
      <c r="O310" s="65"/>
      <c r="P310" s="65"/>
      <c r="Q310" s="65"/>
      <c r="R310" s="65"/>
      <c r="S310" s="66"/>
      <c r="T310" s="66"/>
      <c r="U310" s="66"/>
      <c r="V310" s="34"/>
      <c r="W310" s="34"/>
    </row>
    <row r="311" spans="2:26" ht="70.5">
      <c r="B311" s="230"/>
      <c r="C311" s="230"/>
      <c r="D311" s="230"/>
      <c r="E311" s="230"/>
      <c r="F311" s="1"/>
      <c r="J311" s="107"/>
      <c r="K311" s="104" t="s">
        <v>1</v>
      </c>
      <c r="L311" s="104"/>
      <c r="M311" s="104"/>
      <c r="N311" s="104"/>
      <c r="O311" s="104"/>
      <c r="P311" s="104"/>
      <c r="Q311" s="104"/>
    </row>
    <row r="312" spans="2:26" ht="70.5">
      <c r="B312" s="230"/>
      <c r="C312" s="230"/>
      <c r="D312" s="230"/>
      <c r="E312" s="230"/>
      <c r="F312" s="1"/>
      <c r="K312" s="268" t="s">
        <v>2</v>
      </c>
      <c r="L312" s="268"/>
      <c r="M312" s="268"/>
      <c r="N312" s="268"/>
      <c r="O312" s="268"/>
      <c r="P312" s="268"/>
      <c r="Q312" s="233" t="s">
        <v>3</v>
      </c>
      <c r="R312" s="234"/>
      <c r="S312" s="234"/>
      <c r="T312" s="234"/>
      <c r="U312" s="234"/>
      <c r="V312" s="235"/>
    </row>
    <row r="313" spans="2:26" ht="70.5">
      <c r="B313" s="230"/>
      <c r="C313" s="230"/>
      <c r="D313" s="230"/>
      <c r="E313" s="230"/>
      <c r="F313" s="1"/>
      <c r="G313" s="2"/>
      <c r="H313" s="2"/>
      <c r="I313" s="2"/>
      <c r="J313" s="2"/>
      <c r="K313" s="2"/>
      <c r="L313" s="2"/>
      <c r="M313" s="2"/>
      <c r="N313" s="236"/>
      <c r="O313" s="236"/>
      <c r="P313" s="236"/>
      <c r="Q313" s="239"/>
      <c r="R313" s="240"/>
      <c r="S313" s="239"/>
      <c r="T313" s="240"/>
      <c r="U313" s="269"/>
      <c r="V313" s="270"/>
      <c r="W313" s="11"/>
    </row>
    <row r="314" spans="2:26" ht="70.5">
      <c r="B314" s="230"/>
      <c r="C314" s="230"/>
      <c r="D314" s="230"/>
      <c r="E314" s="230"/>
      <c r="F314" s="1"/>
      <c r="G314" s="237" t="s">
        <v>423</v>
      </c>
      <c r="H314" s="237"/>
      <c r="I314" s="237" t="s">
        <v>424</v>
      </c>
      <c r="J314" s="237"/>
      <c r="K314" s="12"/>
      <c r="L314" s="68" t="s">
        <v>425</v>
      </c>
      <c r="M314" s="12"/>
      <c r="N314" s="12"/>
      <c r="O314" s="3"/>
      <c r="P314" s="4"/>
      <c r="Q314" s="241"/>
      <c r="R314" s="242"/>
      <c r="S314" s="241"/>
      <c r="T314" s="242"/>
      <c r="U314" s="271"/>
      <c r="V314" s="272"/>
    </row>
    <row r="315" spans="2:26" ht="70.5">
      <c r="B315" s="230"/>
      <c r="C315" s="230"/>
      <c r="D315" s="230"/>
      <c r="E315" s="230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43" t="s">
        <v>7</v>
      </c>
      <c r="R315" s="244"/>
      <c r="S315" s="245" t="s">
        <v>8</v>
      </c>
      <c r="T315" s="245"/>
      <c r="U315" s="257" t="s">
        <v>101</v>
      </c>
      <c r="V315" s="257"/>
    </row>
    <row r="316" spans="2:26" ht="60.75" customHeight="1">
      <c r="B316" s="255" t="s">
        <v>10</v>
      </c>
      <c r="C316" s="238" t="s">
        <v>11</v>
      </c>
      <c r="D316" s="164"/>
      <c r="E316" s="248" t="s">
        <v>12</v>
      </c>
      <c r="F316" s="74"/>
      <c r="G316" s="249" t="s">
        <v>426</v>
      </c>
      <c r="H316" s="250"/>
      <c r="I316" s="250"/>
      <c r="J316" s="250"/>
      <c r="K316" s="251"/>
      <c r="L316" s="246" t="s">
        <v>427</v>
      </c>
      <c r="M316" s="253" t="s">
        <v>14</v>
      </c>
      <c r="N316" s="249" t="s">
        <v>428</v>
      </c>
      <c r="O316" s="250"/>
      <c r="P316" s="250"/>
      <c r="Q316" s="250"/>
      <c r="R316" s="250"/>
      <c r="S316" s="251"/>
      <c r="T316" s="246" t="s">
        <v>427</v>
      </c>
      <c r="U316" s="253" t="s">
        <v>14</v>
      </c>
      <c r="V316" s="253" t="s">
        <v>430</v>
      </c>
      <c r="W316" s="19"/>
    </row>
    <row r="317" spans="2:26" ht="85.5" customHeight="1">
      <c r="B317" s="256"/>
      <c r="C317" s="238"/>
      <c r="D317" s="164"/>
      <c r="E317" s="248"/>
      <c r="F317" s="75"/>
      <c r="G317" s="21" t="s">
        <v>1711</v>
      </c>
      <c r="H317" s="21" t="s">
        <v>1712</v>
      </c>
      <c r="I317" s="21" t="s">
        <v>1713</v>
      </c>
      <c r="J317" s="21" t="s">
        <v>1714</v>
      </c>
      <c r="K317" s="21" t="s">
        <v>1715</v>
      </c>
      <c r="L317" s="247"/>
      <c r="M317" s="254"/>
      <c r="N317" s="21" t="s">
        <v>1716</v>
      </c>
      <c r="O317" s="21" t="s">
        <v>1717</v>
      </c>
      <c r="P317" s="21" t="s">
        <v>1718</v>
      </c>
      <c r="Q317" s="21" t="s">
        <v>1719</v>
      </c>
      <c r="R317" s="21" t="s">
        <v>1720</v>
      </c>
      <c r="S317" s="215" t="s">
        <v>1721</v>
      </c>
      <c r="T317" s="247"/>
      <c r="U317" s="254"/>
      <c r="V317" s="254"/>
      <c r="W317" s="22"/>
    </row>
    <row r="318" spans="2:26" ht="47.25">
      <c r="B318" s="23">
        <v>1</v>
      </c>
      <c r="C318" s="45" t="s">
        <v>543</v>
      </c>
      <c r="D318" s="176" t="s">
        <v>431</v>
      </c>
      <c r="E318" s="174" t="s">
        <v>22</v>
      </c>
      <c r="F318" s="26">
        <v>1</v>
      </c>
      <c r="G318" s="187"/>
      <c r="H318" s="187"/>
      <c r="I318" s="187"/>
      <c r="J318" s="187"/>
      <c r="K318" s="31">
        <v>3</v>
      </c>
      <c r="L318" s="168"/>
      <c r="M318" s="168"/>
      <c r="N318" s="31">
        <v>3</v>
      </c>
      <c r="O318" s="187"/>
      <c r="P318" s="187"/>
      <c r="Q318" s="187"/>
      <c r="R318" s="187"/>
      <c r="S318" s="77"/>
      <c r="T318" s="168" t="s">
        <v>432</v>
      </c>
      <c r="U318" s="168" t="s">
        <v>24</v>
      </c>
      <c r="V318" s="36">
        <f>COUNTA(G318:K318,N318:R318)</f>
        <v>2</v>
      </c>
      <c r="W318" s="65"/>
      <c r="X318" s="35" t="s">
        <v>25</v>
      </c>
      <c r="Z318" s="36">
        <f>COUNTIF(D318:D360,"1C")</f>
        <v>2</v>
      </c>
    </row>
    <row r="319" spans="2:26" ht="47.25">
      <c r="B319" s="23">
        <v>2</v>
      </c>
      <c r="C319" s="45" t="s">
        <v>544</v>
      </c>
      <c r="D319" s="176"/>
      <c r="E319" s="99" t="s">
        <v>27</v>
      </c>
      <c r="F319" s="26">
        <v>1</v>
      </c>
      <c r="G319" s="188"/>
      <c r="H319" s="27"/>
      <c r="I319" s="188"/>
      <c r="J319" s="27"/>
      <c r="K319" s="27"/>
      <c r="L319" s="30"/>
      <c r="M319" s="30"/>
      <c r="N319" s="187"/>
      <c r="O319" s="187"/>
      <c r="P319" s="187"/>
      <c r="Q319" s="187"/>
      <c r="R319" s="187"/>
      <c r="S319" s="46"/>
      <c r="T319" s="110"/>
      <c r="U319" s="110"/>
      <c r="V319" s="36">
        <f t="shared" ref="V319:V359" si="6">COUNTA(G319:K319,N319:R319)</f>
        <v>0</v>
      </c>
      <c r="W319" s="65"/>
      <c r="X319" s="41" t="s">
        <v>28</v>
      </c>
      <c r="Z319" s="36">
        <f>COUNTIF(D318:D360,"1B")</f>
        <v>4</v>
      </c>
    </row>
    <row r="320" spans="2:26" ht="47.25">
      <c r="B320" s="23">
        <v>3</v>
      </c>
      <c r="C320" s="45" t="s">
        <v>239</v>
      </c>
      <c r="D320" s="176"/>
      <c r="E320" s="99" t="s">
        <v>22</v>
      </c>
      <c r="F320" s="26">
        <v>1</v>
      </c>
      <c r="G320" s="187"/>
      <c r="H320" s="187"/>
      <c r="I320" s="187"/>
      <c r="J320" s="187"/>
      <c r="K320" s="187"/>
      <c r="L320" s="111"/>
      <c r="M320" s="111"/>
      <c r="N320" s="187"/>
      <c r="O320" s="187"/>
      <c r="P320" s="187"/>
      <c r="Q320" s="187"/>
      <c r="R320" s="187"/>
      <c r="S320" s="46"/>
      <c r="T320" s="110"/>
      <c r="U320" s="110"/>
      <c r="V320" s="36">
        <f t="shared" si="6"/>
        <v>0</v>
      </c>
      <c r="W320" s="65"/>
      <c r="X320" s="41" t="s">
        <v>30</v>
      </c>
      <c r="Z320" s="36">
        <f>COUNTIF(D318:D360,"1A")</f>
        <v>0</v>
      </c>
    </row>
    <row r="321" spans="2:23" ht="47.25">
      <c r="B321" s="23">
        <v>4</v>
      </c>
      <c r="C321" s="45" t="s">
        <v>240</v>
      </c>
      <c r="D321" s="176"/>
      <c r="E321" s="99" t="s">
        <v>22</v>
      </c>
      <c r="F321" s="26">
        <v>1</v>
      </c>
      <c r="G321" s="187"/>
      <c r="H321" s="187"/>
      <c r="I321" s="187"/>
      <c r="J321" s="187"/>
      <c r="K321" s="27"/>
      <c r="L321" s="168"/>
      <c r="M321" s="168"/>
      <c r="N321" s="187"/>
      <c r="O321" s="187"/>
      <c r="P321" s="187"/>
      <c r="Q321" s="187"/>
      <c r="R321" s="27"/>
      <c r="S321" s="46"/>
      <c r="T321" s="57"/>
      <c r="U321" s="57"/>
      <c r="V321" s="36">
        <f t="shared" si="6"/>
        <v>0</v>
      </c>
      <c r="W321" s="65"/>
    </row>
    <row r="322" spans="2:23" ht="47.25">
      <c r="B322" s="23">
        <v>5</v>
      </c>
      <c r="C322" s="45" t="s">
        <v>545</v>
      </c>
      <c r="D322" s="176"/>
      <c r="E322" s="99" t="s">
        <v>22</v>
      </c>
      <c r="F322" s="26">
        <v>1</v>
      </c>
      <c r="G322" s="27"/>
      <c r="H322" s="187"/>
      <c r="I322" s="187"/>
      <c r="J322" s="187"/>
      <c r="K322" s="187"/>
      <c r="L322" s="57"/>
      <c r="M322" s="57"/>
      <c r="N322" s="187"/>
      <c r="O322" s="187"/>
      <c r="P322" s="187"/>
      <c r="Q322" s="187"/>
      <c r="R322" s="187"/>
      <c r="S322" s="46"/>
      <c r="T322" s="110"/>
      <c r="U322" s="110"/>
      <c r="V322" s="36">
        <f t="shared" si="6"/>
        <v>0</v>
      </c>
      <c r="W322" s="65"/>
    </row>
    <row r="323" spans="2:23" ht="47.25">
      <c r="B323" s="23">
        <v>6</v>
      </c>
      <c r="C323" s="45" t="s">
        <v>546</v>
      </c>
      <c r="D323" s="176"/>
      <c r="E323" s="99" t="s">
        <v>22</v>
      </c>
      <c r="F323" s="26">
        <v>1</v>
      </c>
      <c r="G323" s="187"/>
      <c r="H323" s="187"/>
      <c r="I323" s="187"/>
      <c r="J323" s="187"/>
      <c r="K323" s="27"/>
      <c r="L323" s="56"/>
      <c r="M323" s="57"/>
      <c r="N323" s="187"/>
      <c r="O323" s="187"/>
      <c r="P323" s="187"/>
      <c r="Q323" s="187"/>
      <c r="R323" s="187"/>
      <c r="S323" s="80"/>
      <c r="T323" s="110"/>
      <c r="U323" s="110"/>
      <c r="V323" s="36">
        <f t="shared" si="6"/>
        <v>0</v>
      </c>
      <c r="W323" s="65"/>
    </row>
    <row r="324" spans="2:23" ht="47.25">
      <c r="B324" s="23">
        <v>7</v>
      </c>
      <c r="C324" s="45" t="s">
        <v>241</v>
      </c>
      <c r="D324" s="176"/>
      <c r="E324" s="99" t="s">
        <v>27</v>
      </c>
      <c r="F324" s="26">
        <v>1</v>
      </c>
      <c r="G324" s="187"/>
      <c r="H324" s="187"/>
      <c r="I324" s="187"/>
      <c r="J324" s="27"/>
      <c r="K324" s="187"/>
      <c r="L324" s="168"/>
      <c r="M324" s="168"/>
      <c r="N324" s="187"/>
      <c r="O324" s="187"/>
      <c r="P324" s="187"/>
      <c r="Q324" s="187"/>
      <c r="R324" s="187"/>
      <c r="S324" s="46"/>
      <c r="T324" s="111"/>
      <c r="U324" s="112"/>
      <c r="V324" s="36">
        <f t="shared" si="6"/>
        <v>0</v>
      </c>
      <c r="W324" s="65"/>
    </row>
    <row r="325" spans="2:23" ht="47.25">
      <c r="B325" s="23">
        <v>8</v>
      </c>
      <c r="C325" s="45" t="s">
        <v>253</v>
      </c>
      <c r="D325" s="176"/>
      <c r="E325" s="99" t="s">
        <v>27</v>
      </c>
      <c r="F325" s="26">
        <v>1</v>
      </c>
      <c r="G325" s="187"/>
      <c r="H325" s="187"/>
      <c r="I325" s="187"/>
      <c r="J325" s="187"/>
      <c r="K325" s="187"/>
      <c r="L325" s="111"/>
      <c r="M325" s="111"/>
      <c r="N325" s="187"/>
      <c r="O325" s="187"/>
      <c r="P325" s="187"/>
      <c r="Q325" s="187"/>
      <c r="R325" s="187"/>
      <c r="S325" s="46"/>
      <c r="T325" s="110"/>
      <c r="U325" s="110"/>
      <c r="V325" s="36">
        <f t="shared" si="6"/>
        <v>0</v>
      </c>
      <c r="W325" s="65"/>
    </row>
    <row r="326" spans="2:23" ht="47.25">
      <c r="B326" s="23">
        <v>9</v>
      </c>
      <c r="C326" s="45" t="s">
        <v>547</v>
      </c>
      <c r="D326" s="176" t="s">
        <v>433</v>
      </c>
      <c r="E326" s="99" t="s">
        <v>27</v>
      </c>
      <c r="F326" s="26">
        <v>1</v>
      </c>
      <c r="G326" s="187"/>
      <c r="H326" s="187"/>
      <c r="I326" s="187"/>
      <c r="J326" s="187"/>
      <c r="K326" s="187"/>
      <c r="L326" s="111"/>
      <c r="M326" s="111"/>
      <c r="N326" s="187"/>
      <c r="O326" s="187"/>
      <c r="P326" s="187"/>
      <c r="Q326" s="187"/>
      <c r="R326" s="31">
        <v>3</v>
      </c>
      <c r="S326" s="46"/>
      <c r="T326" s="165" t="s">
        <v>434</v>
      </c>
      <c r="U326" s="166" t="s">
        <v>24</v>
      </c>
      <c r="V326" s="36">
        <f t="shared" si="6"/>
        <v>1</v>
      </c>
      <c r="W326" s="65"/>
    </row>
    <row r="327" spans="2:23" ht="47.25">
      <c r="B327" s="23">
        <v>10</v>
      </c>
      <c r="C327" s="45" t="s">
        <v>248</v>
      </c>
      <c r="D327" s="176"/>
      <c r="E327" s="99" t="s">
        <v>27</v>
      </c>
      <c r="F327" s="26">
        <v>1</v>
      </c>
      <c r="G327" s="187"/>
      <c r="H327" s="187"/>
      <c r="I327" s="187"/>
      <c r="J327" s="187"/>
      <c r="K327" s="187"/>
      <c r="L327" s="111"/>
      <c r="M327" s="111"/>
      <c r="N327" s="187"/>
      <c r="O327" s="187"/>
      <c r="P327" s="187"/>
      <c r="Q327" s="187"/>
      <c r="R327" s="187"/>
      <c r="S327" s="46"/>
      <c r="T327" s="110"/>
      <c r="U327" s="110"/>
      <c r="V327" s="36">
        <f t="shared" si="6"/>
        <v>0</v>
      </c>
      <c r="W327" s="65"/>
    </row>
    <row r="328" spans="2:23" ht="47.25">
      <c r="B328" s="23">
        <v>11</v>
      </c>
      <c r="C328" s="45" t="s">
        <v>548</v>
      </c>
      <c r="D328" s="176"/>
      <c r="E328" s="99" t="s">
        <v>46</v>
      </c>
      <c r="F328" s="26">
        <v>1</v>
      </c>
      <c r="G328" s="187"/>
      <c r="H328" s="187"/>
      <c r="I328" s="187"/>
      <c r="J328" s="187"/>
      <c r="K328" s="187"/>
      <c r="L328" s="111"/>
      <c r="M328" s="111"/>
      <c r="N328" s="187"/>
      <c r="O328" s="187"/>
      <c r="P328" s="187"/>
      <c r="Q328" s="187"/>
      <c r="R328" s="187"/>
      <c r="S328" s="46"/>
      <c r="T328" s="110"/>
      <c r="U328" s="110"/>
      <c r="V328" s="36">
        <f t="shared" si="6"/>
        <v>0</v>
      </c>
      <c r="W328" s="65"/>
    </row>
    <row r="329" spans="2:23" ht="47.25">
      <c r="B329" s="23">
        <v>12</v>
      </c>
      <c r="C329" s="45" t="s">
        <v>247</v>
      </c>
      <c r="D329" s="176"/>
      <c r="E329" s="99" t="s">
        <v>27</v>
      </c>
      <c r="F329" s="26">
        <v>1</v>
      </c>
      <c r="G329" s="187"/>
      <c r="H329" s="187"/>
      <c r="I329" s="187"/>
      <c r="J329" s="187"/>
      <c r="K329" s="187"/>
      <c r="L329" s="111"/>
      <c r="M329" s="111"/>
      <c r="N329" s="187"/>
      <c r="O329" s="187"/>
      <c r="P329" s="187"/>
      <c r="Q329" s="187"/>
      <c r="R329" s="187"/>
      <c r="S329" s="46"/>
      <c r="T329" s="110"/>
      <c r="U329" s="110"/>
      <c r="V329" s="36">
        <f t="shared" si="6"/>
        <v>0</v>
      </c>
      <c r="W329" s="65"/>
    </row>
    <row r="330" spans="2:23" ht="47.25">
      <c r="B330" s="23">
        <v>13</v>
      </c>
      <c r="C330" s="45" t="s">
        <v>549</v>
      </c>
      <c r="D330" s="176"/>
      <c r="E330" s="99" t="s">
        <v>22</v>
      </c>
      <c r="F330" s="26">
        <v>1</v>
      </c>
      <c r="G330" s="187"/>
      <c r="H330" s="187"/>
      <c r="I330" s="187"/>
      <c r="J330" s="187"/>
      <c r="K330" s="27"/>
      <c r="L330" s="168"/>
      <c r="M330" s="168"/>
      <c r="N330" s="187"/>
      <c r="O330" s="187"/>
      <c r="P330" s="187"/>
      <c r="Q330" s="187"/>
      <c r="R330" s="27"/>
      <c r="S330" s="46"/>
      <c r="T330" s="165" t="s">
        <v>434</v>
      </c>
      <c r="U330" s="166" t="s">
        <v>24</v>
      </c>
      <c r="V330" s="36">
        <f t="shared" si="6"/>
        <v>0</v>
      </c>
      <c r="W330" s="65"/>
    </row>
    <row r="331" spans="2:23" ht="47.25">
      <c r="B331" s="23">
        <v>14</v>
      </c>
      <c r="C331" s="45" t="s">
        <v>321</v>
      </c>
      <c r="D331" s="176"/>
      <c r="E331" s="99" t="s">
        <v>27</v>
      </c>
      <c r="F331" s="26">
        <v>1</v>
      </c>
      <c r="G331" s="187"/>
      <c r="H331" s="187"/>
      <c r="I331" s="187"/>
      <c r="J331" s="187"/>
      <c r="K331" s="187"/>
      <c r="L331" s="111"/>
      <c r="M331" s="111"/>
      <c r="N331" s="187"/>
      <c r="O331" s="187"/>
      <c r="P331" s="187"/>
      <c r="Q331" s="187"/>
      <c r="R331" s="187"/>
      <c r="S331" s="46"/>
      <c r="T331" s="110"/>
      <c r="U331" s="110"/>
      <c r="V331" s="36">
        <f t="shared" si="6"/>
        <v>0</v>
      </c>
      <c r="W331" s="65"/>
    </row>
    <row r="332" spans="2:23" ht="47.25">
      <c r="B332" s="23">
        <v>15</v>
      </c>
      <c r="C332" s="45" t="s">
        <v>550</v>
      </c>
      <c r="D332" s="176"/>
      <c r="E332" s="99" t="s">
        <v>22</v>
      </c>
      <c r="F332" s="26">
        <v>1</v>
      </c>
      <c r="G332" s="187"/>
      <c r="H332" s="187"/>
      <c r="I332" s="187"/>
      <c r="J332" s="187"/>
      <c r="K332" s="187"/>
      <c r="L332" s="111"/>
      <c r="M332" s="111"/>
      <c r="N332" s="187"/>
      <c r="O332" s="187"/>
      <c r="P332" s="27"/>
      <c r="Q332" s="187"/>
      <c r="R332" s="187"/>
      <c r="S332" s="46"/>
      <c r="T332" s="57"/>
      <c r="U332" s="89"/>
      <c r="V332" s="36">
        <f t="shared" si="6"/>
        <v>0</v>
      </c>
      <c r="W332" s="65"/>
    </row>
    <row r="333" spans="2:23" ht="47.25">
      <c r="B333" s="23">
        <v>16</v>
      </c>
      <c r="C333" s="45" t="s">
        <v>262</v>
      </c>
      <c r="D333" s="176"/>
      <c r="E333" s="99" t="s">
        <v>22</v>
      </c>
      <c r="F333" s="26">
        <v>1</v>
      </c>
      <c r="G333" s="27"/>
      <c r="H333" s="27"/>
      <c r="I333" s="187"/>
      <c r="J333" s="27"/>
      <c r="K333" s="187"/>
      <c r="L333" s="168"/>
      <c r="M333" s="168"/>
      <c r="N333" s="27"/>
      <c r="O333" s="187"/>
      <c r="P333" s="187"/>
      <c r="Q333" s="27"/>
      <c r="R333" s="187"/>
      <c r="S333" s="46"/>
      <c r="T333" s="168" t="s">
        <v>432</v>
      </c>
      <c r="U333" s="168" t="s">
        <v>24</v>
      </c>
      <c r="V333" s="36">
        <f t="shared" si="6"/>
        <v>0</v>
      </c>
      <c r="W333" s="65"/>
    </row>
    <row r="334" spans="2:23" ht="47.25">
      <c r="B334" s="23">
        <v>17</v>
      </c>
      <c r="C334" s="45" t="s">
        <v>551</v>
      </c>
      <c r="D334" s="176"/>
      <c r="E334" s="99" t="s">
        <v>22</v>
      </c>
      <c r="F334" s="26">
        <v>1</v>
      </c>
      <c r="G334" s="187"/>
      <c r="H334" s="27"/>
      <c r="I334" s="187"/>
      <c r="J334" s="187"/>
      <c r="K334" s="187"/>
      <c r="L334" s="30"/>
      <c r="M334" s="30"/>
      <c r="N334" s="187"/>
      <c r="O334" s="187"/>
      <c r="P334" s="187"/>
      <c r="Q334" s="187"/>
      <c r="R334" s="187"/>
      <c r="S334" s="46"/>
      <c r="T334" s="57"/>
      <c r="U334" s="89"/>
      <c r="V334" s="36">
        <f t="shared" si="6"/>
        <v>0</v>
      </c>
      <c r="W334" s="65"/>
    </row>
    <row r="335" spans="2:23" ht="47.25">
      <c r="B335" s="23">
        <v>18</v>
      </c>
      <c r="C335" s="45" t="s">
        <v>552</v>
      </c>
      <c r="D335" s="176"/>
      <c r="E335" s="99" t="s">
        <v>22</v>
      </c>
      <c r="F335" s="26">
        <v>1</v>
      </c>
      <c r="G335" s="187"/>
      <c r="H335" s="187"/>
      <c r="I335" s="187"/>
      <c r="J335" s="187"/>
      <c r="K335" s="187"/>
      <c r="L335" s="111"/>
      <c r="M335" s="111"/>
      <c r="N335" s="187"/>
      <c r="O335" s="187"/>
      <c r="P335" s="187"/>
      <c r="Q335" s="187"/>
      <c r="R335" s="187"/>
      <c r="S335" s="46"/>
      <c r="T335" s="110"/>
      <c r="U335" s="110"/>
      <c r="V335" s="36">
        <f t="shared" si="6"/>
        <v>0</v>
      </c>
      <c r="W335" s="65"/>
    </row>
    <row r="336" spans="2:23" ht="47.25">
      <c r="B336" s="23">
        <v>19</v>
      </c>
      <c r="C336" s="45" t="s">
        <v>553</v>
      </c>
      <c r="D336" s="176"/>
      <c r="E336" s="99" t="s">
        <v>22</v>
      </c>
      <c r="F336" s="26">
        <v>1</v>
      </c>
      <c r="G336" s="27"/>
      <c r="H336" s="187"/>
      <c r="I336" s="187"/>
      <c r="J336" s="187"/>
      <c r="K336" s="187"/>
      <c r="L336" s="56"/>
      <c r="M336" s="57"/>
      <c r="N336" s="187"/>
      <c r="O336" s="187"/>
      <c r="P336" s="187"/>
      <c r="Q336" s="187"/>
      <c r="R336" s="187"/>
      <c r="S336" s="46"/>
      <c r="T336" s="110"/>
      <c r="U336" s="110"/>
      <c r="V336" s="36">
        <f t="shared" si="6"/>
        <v>0</v>
      </c>
      <c r="W336" s="65"/>
    </row>
    <row r="337" spans="2:23" ht="47.25">
      <c r="B337" s="23">
        <v>20</v>
      </c>
      <c r="C337" s="52" t="s">
        <v>554</v>
      </c>
      <c r="D337" s="189"/>
      <c r="E337" s="99" t="s">
        <v>27</v>
      </c>
      <c r="F337" s="26">
        <v>1</v>
      </c>
      <c r="G337" s="187"/>
      <c r="H337" s="187"/>
      <c r="I337" s="27"/>
      <c r="J337" s="187"/>
      <c r="K337" s="27"/>
      <c r="L337" s="168"/>
      <c r="M337" s="168"/>
      <c r="N337" s="187"/>
      <c r="O337" s="187"/>
      <c r="P337" s="187"/>
      <c r="Q337" s="187"/>
      <c r="R337" s="187"/>
      <c r="S337" s="46"/>
      <c r="T337" s="110"/>
      <c r="U337" s="110"/>
      <c r="V337" s="36">
        <f t="shared" si="6"/>
        <v>0</v>
      </c>
      <c r="W337" s="65"/>
    </row>
    <row r="338" spans="2:23" ht="47.25">
      <c r="B338" s="23">
        <v>21</v>
      </c>
      <c r="C338" s="52" t="s">
        <v>264</v>
      </c>
      <c r="D338" s="189" t="s">
        <v>431</v>
      </c>
      <c r="E338" s="99" t="s">
        <v>22</v>
      </c>
      <c r="F338" s="26">
        <v>1</v>
      </c>
      <c r="G338" s="187"/>
      <c r="H338" s="187"/>
      <c r="I338" s="187"/>
      <c r="J338" s="187"/>
      <c r="K338" s="31">
        <v>3</v>
      </c>
      <c r="L338" s="168"/>
      <c r="M338" s="168"/>
      <c r="N338" s="187"/>
      <c r="O338" s="187"/>
      <c r="P338" s="187"/>
      <c r="Q338" s="31">
        <v>3</v>
      </c>
      <c r="R338" s="27"/>
      <c r="S338" s="46"/>
      <c r="T338" s="165" t="s">
        <v>466</v>
      </c>
      <c r="U338" s="166" t="s">
        <v>24</v>
      </c>
      <c r="V338" s="36">
        <f t="shared" si="6"/>
        <v>2</v>
      </c>
      <c r="W338" s="65"/>
    </row>
    <row r="339" spans="2:23" ht="47.25">
      <c r="B339" s="23">
        <v>22</v>
      </c>
      <c r="C339" s="45" t="s">
        <v>300</v>
      </c>
      <c r="D339" s="176"/>
      <c r="E339" s="99" t="s">
        <v>22</v>
      </c>
      <c r="F339" s="26">
        <v>1</v>
      </c>
      <c r="G339" s="187"/>
      <c r="H339" s="187"/>
      <c r="I339" s="187"/>
      <c r="J339" s="187"/>
      <c r="K339" s="187"/>
      <c r="L339" s="111"/>
      <c r="M339" s="111"/>
      <c r="N339" s="187"/>
      <c r="O339" s="187"/>
      <c r="P339" s="187"/>
      <c r="Q339" s="187"/>
      <c r="R339" s="187"/>
      <c r="S339" s="46"/>
      <c r="T339" s="110"/>
      <c r="U339" s="110"/>
      <c r="V339" s="36">
        <f t="shared" si="6"/>
        <v>0</v>
      </c>
      <c r="W339" s="65"/>
    </row>
    <row r="340" spans="2:23" ht="47.25">
      <c r="B340" s="23">
        <v>23</v>
      </c>
      <c r="C340" s="45" t="s">
        <v>251</v>
      </c>
      <c r="D340" s="176"/>
      <c r="E340" s="99" t="s">
        <v>27</v>
      </c>
      <c r="F340" s="26">
        <v>1</v>
      </c>
      <c r="G340" s="187"/>
      <c r="H340" s="187"/>
      <c r="I340" s="187"/>
      <c r="J340" s="187"/>
      <c r="K340" s="187"/>
      <c r="L340" s="111"/>
      <c r="M340" s="111"/>
      <c r="N340" s="187"/>
      <c r="O340" s="187"/>
      <c r="P340" s="187"/>
      <c r="Q340" s="187"/>
      <c r="R340" s="187"/>
      <c r="S340" s="46"/>
      <c r="T340" s="110"/>
      <c r="U340" s="110"/>
      <c r="V340" s="36">
        <f t="shared" si="6"/>
        <v>0</v>
      </c>
      <c r="W340" s="65"/>
    </row>
    <row r="341" spans="2:23" ht="47.25">
      <c r="B341" s="23">
        <v>24</v>
      </c>
      <c r="C341" s="45" t="s">
        <v>555</v>
      </c>
      <c r="D341" s="176" t="s">
        <v>431</v>
      </c>
      <c r="E341" s="99" t="s">
        <v>22</v>
      </c>
      <c r="F341" s="26">
        <v>1</v>
      </c>
      <c r="G341" s="187"/>
      <c r="H341" s="187"/>
      <c r="I341" s="187"/>
      <c r="J341" s="187"/>
      <c r="K341" s="187"/>
      <c r="L341" s="111"/>
      <c r="M341" s="111"/>
      <c r="N341" s="31">
        <v>3</v>
      </c>
      <c r="O341" s="187"/>
      <c r="P341" s="187"/>
      <c r="Q341" s="31">
        <v>3</v>
      </c>
      <c r="R341" s="187"/>
      <c r="S341" s="46"/>
      <c r="T341" s="165" t="s">
        <v>466</v>
      </c>
      <c r="U341" s="166" t="s">
        <v>24</v>
      </c>
      <c r="V341" s="36">
        <f t="shared" si="6"/>
        <v>2</v>
      </c>
      <c r="W341" s="65"/>
    </row>
    <row r="342" spans="2:23" ht="47.25">
      <c r="B342" s="23">
        <v>25</v>
      </c>
      <c r="C342" s="45" t="s">
        <v>556</v>
      </c>
      <c r="D342" s="176"/>
      <c r="E342" s="99" t="s">
        <v>22</v>
      </c>
      <c r="F342" s="26">
        <v>1</v>
      </c>
      <c r="G342" s="187"/>
      <c r="H342" s="187"/>
      <c r="I342" s="187"/>
      <c r="J342" s="187"/>
      <c r="K342" s="187"/>
      <c r="L342" s="111"/>
      <c r="M342" s="111"/>
      <c r="N342" s="187"/>
      <c r="O342" s="187"/>
      <c r="P342" s="187"/>
      <c r="Q342" s="187"/>
      <c r="R342" s="187"/>
      <c r="S342" s="46"/>
      <c r="T342" s="110"/>
      <c r="U342" s="110"/>
      <c r="V342" s="36">
        <f t="shared" si="6"/>
        <v>0</v>
      </c>
      <c r="W342" s="65"/>
    </row>
    <row r="343" spans="2:23" ht="47.25">
      <c r="B343" s="23">
        <v>26</v>
      </c>
      <c r="C343" s="45" t="s">
        <v>557</v>
      </c>
      <c r="D343" s="176"/>
      <c r="E343" s="99" t="s">
        <v>46</v>
      </c>
      <c r="F343" s="26">
        <v>1</v>
      </c>
      <c r="G343" s="187"/>
      <c r="H343" s="187"/>
      <c r="I343" s="187"/>
      <c r="J343" s="187"/>
      <c r="K343" s="187"/>
      <c r="L343" s="111"/>
      <c r="M343" s="111"/>
      <c r="N343" s="187"/>
      <c r="O343" s="187"/>
      <c r="P343" s="187"/>
      <c r="Q343" s="187"/>
      <c r="R343" s="187"/>
      <c r="S343" s="46"/>
      <c r="T343" s="110"/>
      <c r="U343" s="110"/>
      <c r="V343" s="36">
        <f t="shared" si="6"/>
        <v>0</v>
      </c>
      <c r="W343" s="65"/>
    </row>
    <row r="344" spans="2:23" ht="47.25">
      <c r="B344" s="23">
        <v>27</v>
      </c>
      <c r="C344" s="45" t="s">
        <v>558</v>
      </c>
      <c r="D344" s="176"/>
      <c r="E344" s="99" t="s">
        <v>27</v>
      </c>
      <c r="F344" s="26">
        <v>1</v>
      </c>
      <c r="G344" s="187"/>
      <c r="H344" s="187"/>
      <c r="I344" s="187"/>
      <c r="J344" s="187"/>
      <c r="K344" s="187"/>
      <c r="L344" s="111"/>
      <c r="M344" s="111"/>
      <c r="N344" s="187"/>
      <c r="O344" s="187"/>
      <c r="P344" s="187"/>
      <c r="Q344" s="187"/>
      <c r="R344" s="187"/>
      <c r="S344" s="46"/>
      <c r="T344" s="110"/>
      <c r="U344" s="110"/>
      <c r="V344" s="36">
        <f t="shared" si="6"/>
        <v>0</v>
      </c>
      <c r="W344" s="65"/>
    </row>
    <row r="345" spans="2:23" ht="47.25">
      <c r="B345" s="23">
        <v>28</v>
      </c>
      <c r="C345" s="45" t="s">
        <v>243</v>
      </c>
      <c r="D345" s="176"/>
      <c r="E345" s="99" t="s">
        <v>27</v>
      </c>
      <c r="F345" s="26">
        <v>1</v>
      </c>
      <c r="G345" s="187"/>
      <c r="H345" s="187"/>
      <c r="I345" s="187"/>
      <c r="J345" s="187"/>
      <c r="K345" s="187"/>
      <c r="L345" s="111"/>
      <c r="M345" s="111"/>
      <c r="N345" s="187"/>
      <c r="O345" s="187"/>
      <c r="P345" s="187"/>
      <c r="Q345" s="187"/>
      <c r="R345" s="187"/>
      <c r="S345" s="46"/>
      <c r="T345" s="110"/>
      <c r="U345" s="110"/>
      <c r="V345" s="36">
        <f t="shared" si="6"/>
        <v>0</v>
      </c>
      <c r="W345" s="65"/>
    </row>
    <row r="346" spans="2:23" ht="47.25">
      <c r="B346" s="23">
        <v>29</v>
      </c>
      <c r="C346" s="52" t="s">
        <v>294</v>
      </c>
      <c r="D346" s="189" t="s">
        <v>433</v>
      </c>
      <c r="E346" s="99" t="s">
        <v>27</v>
      </c>
      <c r="F346" s="26">
        <v>1</v>
      </c>
      <c r="G346" s="187"/>
      <c r="H346" s="187"/>
      <c r="I346" s="187"/>
      <c r="J346" s="187"/>
      <c r="K346" s="187"/>
      <c r="L346" s="57"/>
      <c r="M346" s="57"/>
      <c r="N346" s="187"/>
      <c r="O346" s="187"/>
      <c r="P346" s="187"/>
      <c r="Q346" s="187"/>
      <c r="R346" s="31">
        <v>3</v>
      </c>
      <c r="S346" s="46"/>
      <c r="T346" s="165" t="s">
        <v>434</v>
      </c>
      <c r="U346" s="166" t="s">
        <v>24</v>
      </c>
      <c r="V346" s="36">
        <f t="shared" si="6"/>
        <v>1</v>
      </c>
      <c r="W346" s="65"/>
    </row>
    <row r="347" spans="2:23" ht="47.25">
      <c r="B347" s="23">
        <v>30</v>
      </c>
      <c r="C347" s="52" t="s">
        <v>246</v>
      </c>
      <c r="D347" s="189"/>
      <c r="E347" s="99" t="s">
        <v>27</v>
      </c>
      <c r="F347" s="26">
        <v>1</v>
      </c>
      <c r="G347" s="187"/>
      <c r="H347" s="187"/>
      <c r="I347" s="187"/>
      <c r="J347" s="187"/>
      <c r="K347" s="187"/>
      <c r="L347" s="111"/>
      <c r="M347" s="89"/>
      <c r="N347" s="187"/>
      <c r="O347" s="187"/>
      <c r="P347" s="187"/>
      <c r="Q347" s="187"/>
      <c r="R347" s="187"/>
      <c r="S347" s="46"/>
      <c r="T347" s="57"/>
      <c r="U347" s="89"/>
      <c r="V347" s="36">
        <f t="shared" si="6"/>
        <v>0</v>
      </c>
      <c r="W347" s="65"/>
    </row>
    <row r="348" spans="2:23" ht="47.25">
      <c r="B348" s="23">
        <v>31</v>
      </c>
      <c r="C348" s="52" t="s">
        <v>559</v>
      </c>
      <c r="D348" s="189"/>
      <c r="E348" s="99" t="s">
        <v>22</v>
      </c>
      <c r="F348" s="26">
        <v>1</v>
      </c>
      <c r="G348" s="187"/>
      <c r="H348" s="187"/>
      <c r="I348" s="187"/>
      <c r="J348" s="187"/>
      <c r="K348" s="187"/>
      <c r="L348" s="113"/>
      <c r="M348" s="111"/>
      <c r="N348" s="187"/>
      <c r="O348" s="187"/>
      <c r="P348" s="187"/>
      <c r="Q348" s="187"/>
      <c r="R348" s="187"/>
      <c r="S348" s="46"/>
      <c r="T348" s="57"/>
      <c r="U348" s="89"/>
      <c r="V348" s="36">
        <f t="shared" si="6"/>
        <v>0</v>
      </c>
      <c r="W348" s="65"/>
    </row>
    <row r="349" spans="2:23" ht="47.25">
      <c r="B349" s="23">
        <v>32</v>
      </c>
      <c r="C349" s="52" t="s">
        <v>238</v>
      </c>
      <c r="D349" s="189"/>
      <c r="E349" s="99" t="s">
        <v>22</v>
      </c>
      <c r="F349" s="26">
        <v>1</v>
      </c>
      <c r="G349" s="187"/>
      <c r="H349" s="187"/>
      <c r="I349" s="187"/>
      <c r="J349" s="187"/>
      <c r="K349" s="187"/>
      <c r="L349" s="57"/>
      <c r="M349" s="89"/>
      <c r="N349" s="187"/>
      <c r="O349" s="187"/>
      <c r="P349" s="187"/>
      <c r="Q349" s="187"/>
      <c r="R349" s="187"/>
      <c r="S349" s="46"/>
      <c r="T349" s="57"/>
      <c r="U349" s="89"/>
      <c r="V349" s="36">
        <f t="shared" si="6"/>
        <v>0</v>
      </c>
      <c r="W349" s="65"/>
    </row>
    <row r="350" spans="2:23" ht="47.25">
      <c r="B350" s="23">
        <v>33</v>
      </c>
      <c r="C350" s="45" t="s">
        <v>560</v>
      </c>
      <c r="D350" s="176"/>
      <c r="E350" s="99" t="s">
        <v>22</v>
      </c>
      <c r="F350" s="26">
        <v>1</v>
      </c>
      <c r="G350" s="187"/>
      <c r="H350" s="187"/>
      <c r="I350" s="187"/>
      <c r="J350" s="187"/>
      <c r="K350" s="187"/>
      <c r="L350" s="57"/>
      <c r="M350" s="57"/>
      <c r="N350" s="187"/>
      <c r="O350" s="187"/>
      <c r="P350" s="187"/>
      <c r="Q350" s="187"/>
      <c r="R350" s="187"/>
      <c r="S350" s="46"/>
      <c r="T350" s="57"/>
      <c r="U350" s="57"/>
      <c r="V350" s="36">
        <f t="shared" si="6"/>
        <v>0</v>
      </c>
      <c r="W350" s="65"/>
    </row>
    <row r="351" spans="2:23" ht="47.25">
      <c r="B351" s="23">
        <v>34</v>
      </c>
      <c r="C351" s="45" t="s">
        <v>561</v>
      </c>
      <c r="D351" s="176"/>
      <c r="E351" s="99" t="s">
        <v>22</v>
      </c>
      <c r="F351" s="26">
        <v>1</v>
      </c>
      <c r="G351" s="187"/>
      <c r="H351" s="27"/>
      <c r="I351" s="187"/>
      <c r="J351" s="187"/>
      <c r="K351" s="187"/>
      <c r="L351" s="30"/>
      <c r="M351" s="30"/>
      <c r="N351" s="187"/>
      <c r="O351" s="27"/>
      <c r="P351" s="27"/>
      <c r="Q351" s="187"/>
      <c r="R351" s="187"/>
      <c r="S351" s="46"/>
      <c r="T351" s="168" t="s">
        <v>461</v>
      </c>
      <c r="U351" s="168" t="s">
        <v>24</v>
      </c>
      <c r="V351" s="36">
        <f t="shared" si="6"/>
        <v>0</v>
      </c>
      <c r="W351" s="65"/>
    </row>
    <row r="352" spans="2:23" ht="47.25">
      <c r="B352" s="23">
        <v>35</v>
      </c>
      <c r="C352" s="45" t="s">
        <v>562</v>
      </c>
      <c r="D352" s="176"/>
      <c r="E352" s="99" t="s">
        <v>27</v>
      </c>
      <c r="F352" s="26">
        <v>1</v>
      </c>
      <c r="G352" s="187"/>
      <c r="H352" s="27"/>
      <c r="I352" s="187"/>
      <c r="J352" s="27"/>
      <c r="K352" s="27"/>
      <c r="L352" s="165"/>
      <c r="M352" s="166"/>
      <c r="N352" s="187"/>
      <c r="O352" s="187"/>
      <c r="P352" s="27"/>
      <c r="Q352" s="187"/>
      <c r="R352" s="187"/>
      <c r="S352" s="46"/>
      <c r="T352" s="110"/>
      <c r="U352" s="110"/>
      <c r="V352" s="36">
        <f t="shared" si="6"/>
        <v>0</v>
      </c>
      <c r="W352" s="65"/>
    </row>
    <row r="353" spans="2:23" ht="47.25">
      <c r="B353" s="23">
        <v>36</v>
      </c>
      <c r="C353" s="83" t="s">
        <v>563</v>
      </c>
      <c r="D353" s="178" t="s">
        <v>431</v>
      </c>
      <c r="E353" s="99" t="s">
        <v>22</v>
      </c>
      <c r="F353" s="26">
        <v>1</v>
      </c>
      <c r="G353" s="187"/>
      <c r="H353" s="187"/>
      <c r="I353" s="187"/>
      <c r="J353" s="187"/>
      <c r="K353" s="187"/>
      <c r="L353" s="57"/>
      <c r="M353" s="89"/>
      <c r="N353" s="187"/>
      <c r="O353" s="187"/>
      <c r="P353" s="187"/>
      <c r="Q353" s="187"/>
      <c r="R353" s="31">
        <v>3</v>
      </c>
      <c r="S353" s="46"/>
      <c r="T353" s="165" t="s">
        <v>434</v>
      </c>
      <c r="U353" s="166" t="s">
        <v>24</v>
      </c>
      <c r="V353" s="36">
        <f t="shared" si="6"/>
        <v>1</v>
      </c>
      <c r="W353" s="65"/>
    </row>
    <row r="354" spans="2:23" ht="47.25">
      <c r="B354" s="23">
        <v>37</v>
      </c>
      <c r="C354" s="83"/>
      <c r="D354" s="83"/>
      <c r="E354" s="55"/>
      <c r="F354" s="26"/>
      <c r="G354" s="27"/>
      <c r="H354" s="187"/>
      <c r="I354" s="187"/>
      <c r="J354" s="187"/>
      <c r="K354" s="187"/>
      <c r="L354" s="168"/>
      <c r="M354" s="168"/>
      <c r="N354" s="187"/>
      <c r="O354" s="187"/>
      <c r="P354" s="187"/>
      <c r="Q354" s="187"/>
      <c r="R354" s="187"/>
      <c r="S354" s="46"/>
      <c r="T354" s="110"/>
      <c r="U354" s="110"/>
      <c r="V354" s="36">
        <f t="shared" si="6"/>
        <v>0</v>
      </c>
      <c r="W354" s="65"/>
    </row>
    <row r="355" spans="2:23" ht="47.25">
      <c r="B355" s="23">
        <v>38</v>
      </c>
      <c r="C355" s="102"/>
      <c r="D355" s="102"/>
      <c r="E355" s="25"/>
      <c r="F355" s="26"/>
      <c r="G355" s="187"/>
      <c r="H355" s="187"/>
      <c r="I355" s="187"/>
      <c r="J355" s="187"/>
      <c r="K355" s="187"/>
      <c r="L355" s="111"/>
      <c r="M355" s="111"/>
      <c r="N355" s="187"/>
      <c r="O355" s="187"/>
      <c r="P355" s="187"/>
      <c r="Q355" s="187"/>
      <c r="R355" s="187"/>
      <c r="S355" s="46"/>
      <c r="T355" s="110"/>
      <c r="U355" s="110"/>
      <c r="V355" s="36">
        <f t="shared" si="6"/>
        <v>0</v>
      </c>
      <c r="W355" s="65"/>
    </row>
    <row r="356" spans="2:23" ht="47.25">
      <c r="B356" s="23">
        <v>39</v>
      </c>
      <c r="C356" s="36"/>
      <c r="D356" s="177"/>
      <c r="E356" s="97"/>
      <c r="F356" s="26"/>
      <c r="G356" s="187"/>
      <c r="H356" s="187"/>
      <c r="I356" s="187"/>
      <c r="J356" s="27"/>
      <c r="K356" s="187"/>
      <c r="L356" s="111"/>
      <c r="M356" s="111"/>
      <c r="N356" s="187"/>
      <c r="O356" s="187"/>
      <c r="P356" s="187"/>
      <c r="Q356" s="187"/>
      <c r="R356" s="187"/>
      <c r="S356" s="46"/>
      <c r="T356" s="110"/>
      <c r="U356" s="110"/>
      <c r="V356" s="36">
        <f t="shared" si="6"/>
        <v>0</v>
      </c>
      <c r="W356" s="65"/>
    </row>
    <row r="357" spans="2:23" ht="47.25">
      <c r="B357" s="23">
        <v>40</v>
      </c>
      <c r="C357" s="36"/>
      <c r="D357" s="177"/>
      <c r="E357" s="97"/>
      <c r="F357" s="26"/>
      <c r="G357" s="187"/>
      <c r="H357" s="187"/>
      <c r="I357" s="187"/>
      <c r="J357" s="27"/>
      <c r="K357" s="187"/>
      <c r="L357" s="111"/>
      <c r="M357" s="111"/>
      <c r="N357" s="187"/>
      <c r="O357" s="187"/>
      <c r="P357" s="187"/>
      <c r="Q357" s="187"/>
      <c r="R357" s="187"/>
      <c r="S357" s="46"/>
      <c r="T357" s="110"/>
      <c r="U357" s="110"/>
      <c r="V357" s="36">
        <f t="shared" si="6"/>
        <v>0</v>
      </c>
      <c r="W357" s="65"/>
    </row>
    <row r="358" spans="2:23" ht="47.25">
      <c r="B358" s="23">
        <v>41</v>
      </c>
      <c r="C358" s="93"/>
      <c r="D358" s="93"/>
      <c r="E358" s="26"/>
      <c r="F358" s="26"/>
      <c r="G358" s="187"/>
      <c r="H358" s="187"/>
      <c r="I358" s="187"/>
      <c r="J358" s="187"/>
      <c r="K358" s="187"/>
      <c r="L358" s="111"/>
      <c r="M358" s="111"/>
      <c r="N358" s="187"/>
      <c r="O358" s="187"/>
      <c r="P358" s="187"/>
      <c r="Q358" s="187"/>
      <c r="R358" s="187"/>
      <c r="S358" s="46"/>
      <c r="T358" s="114"/>
      <c r="U358" s="114"/>
      <c r="V358" s="36">
        <f t="shared" si="6"/>
        <v>0</v>
      </c>
      <c r="W358" s="65"/>
    </row>
    <row r="359" spans="2:23" ht="47.25">
      <c r="B359" s="23">
        <v>42</v>
      </c>
      <c r="C359" s="93"/>
      <c r="D359" s="93"/>
      <c r="E359" s="26"/>
      <c r="F359" s="26"/>
      <c r="G359" s="190"/>
      <c r="H359" s="190"/>
      <c r="I359" s="190"/>
      <c r="J359" s="190"/>
      <c r="K359" s="190"/>
      <c r="L359" s="116"/>
      <c r="M359" s="116"/>
      <c r="N359" s="191"/>
      <c r="O359" s="191"/>
      <c r="P359" s="191"/>
      <c r="Q359" s="191"/>
      <c r="R359" s="190"/>
      <c r="S359" s="25"/>
      <c r="T359" s="118"/>
      <c r="U359" s="118"/>
      <c r="V359" s="36">
        <f t="shared" si="6"/>
        <v>0</v>
      </c>
      <c r="W359" s="65"/>
    </row>
    <row r="360" spans="2:23" ht="47.25">
      <c r="B360" s="59" t="s">
        <v>16</v>
      </c>
      <c r="C360" s="93"/>
      <c r="D360" s="93"/>
      <c r="E360" s="26"/>
      <c r="F360" s="26"/>
      <c r="G360" s="36">
        <f>COUNT(G318:G359)</f>
        <v>0</v>
      </c>
      <c r="H360" s="36">
        <f>COUNT(H318:H359)</f>
        <v>0</v>
      </c>
      <c r="I360" s="36">
        <f>COUNT(I318:I359)</f>
        <v>0</v>
      </c>
      <c r="J360" s="36">
        <f>COUNT(J318:J359)</f>
        <v>0</v>
      </c>
      <c r="K360" s="36">
        <f>COUNT(K318:K359)</f>
        <v>2</v>
      </c>
      <c r="L360" s="85"/>
      <c r="M360" s="85"/>
      <c r="N360" s="86">
        <f>COUNT(N318:N359)</f>
        <v>2</v>
      </c>
      <c r="O360" s="86">
        <f>COUNT(O318:O359)</f>
        <v>0</v>
      </c>
      <c r="P360" s="86">
        <f>COUNT(P318:P359)</f>
        <v>0</v>
      </c>
      <c r="Q360" s="86">
        <f>COUNT(Q318:Q359)</f>
        <v>2</v>
      </c>
      <c r="R360" s="86">
        <f>COUNT(R318:R359)</f>
        <v>3</v>
      </c>
      <c r="S360" s="86"/>
      <c r="T360" s="95"/>
      <c r="U360" s="95"/>
      <c r="V360" s="36">
        <f xml:space="preserve"> SUM(G360+H360+I360+J360+K360+N360+O360+P360+Q360+R360)</f>
        <v>9</v>
      </c>
      <c r="W360" s="65"/>
    </row>
    <row r="362" spans="2:23" ht="70.5">
      <c r="B362" s="230" t="s">
        <v>564</v>
      </c>
      <c r="C362" s="230"/>
      <c r="D362" s="230"/>
      <c r="E362" s="230"/>
      <c r="F362" s="1"/>
      <c r="G362" s="63"/>
      <c r="H362" s="63"/>
      <c r="I362" s="63"/>
      <c r="J362" s="64"/>
      <c r="K362" s="65"/>
      <c r="L362" s="65"/>
      <c r="M362" s="65"/>
      <c r="N362" s="65"/>
      <c r="O362" s="65"/>
      <c r="P362" s="65"/>
      <c r="Q362" s="65"/>
      <c r="R362" s="65"/>
      <c r="S362" s="66"/>
      <c r="T362" s="66"/>
      <c r="U362" s="66"/>
      <c r="V362" s="34"/>
      <c r="W362" s="34"/>
    </row>
    <row r="363" spans="2:23" ht="70.5">
      <c r="B363" s="230"/>
      <c r="C363" s="230"/>
      <c r="D363" s="230"/>
      <c r="E363" s="230"/>
      <c r="F363" s="1"/>
      <c r="K363" s="104" t="s">
        <v>1</v>
      </c>
      <c r="L363" s="104"/>
      <c r="M363" s="104"/>
      <c r="N363" s="104"/>
      <c r="O363" s="104"/>
      <c r="P363" s="104"/>
      <c r="Q363" s="104"/>
    </row>
    <row r="364" spans="2:23" ht="70.5">
      <c r="B364" s="230"/>
      <c r="C364" s="230"/>
      <c r="D364" s="230"/>
      <c r="E364" s="230"/>
      <c r="F364" s="1"/>
      <c r="J364" s="268" t="s">
        <v>2</v>
      </c>
      <c r="K364" s="268"/>
      <c r="L364" s="268"/>
      <c r="M364" s="268"/>
      <c r="N364" s="268"/>
      <c r="O364" s="268"/>
      <c r="P364" s="268"/>
      <c r="Q364" s="233" t="s">
        <v>3</v>
      </c>
      <c r="R364" s="234"/>
      <c r="S364" s="234"/>
      <c r="T364" s="234"/>
      <c r="U364" s="234"/>
      <c r="V364" s="235"/>
    </row>
    <row r="365" spans="2:23" ht="70.5">
      <c r="B365" s="230"/>
      <c r="C365" s="230"/>
      <c r="D365" s="230"/>
      <c r="E365" s="230"/>
      <c r="F365" s="1"/>
      <c r="G365" s="2"/>
      <c r="H365" s="2"/>
      <c r="I365" s="2"/>
      <c r="J365" s="2"/>
      <c r="K365" s="2"/>
      <c r="L365" s="2"/>
      <c r="M365" s="2"/>
      <c r="N365" s="2"/>
      <c r="O365" s="273"/>
      <c r="P365" s="273"/>
      <c r="Q365" s="239"/>
      <c r="R365" s="240"/>
      <c r="S365" s="239"/>
      <c r="T365" s="240"/>
      <c r="U365" s="269"/>
      <c r="V365" s="270"/>
      <c r="W365" s="11"/>
    </row>
    <row r="366" spans="2:23" ht="70.5">
      <c r="B366" s="230"/>
      <c r="C366" s="230"/>
      <c r="D366" s="230"/>
      <c r="E366" s="230"/>
      <c r="F366" s="1"/>
      <c r="G366" s="237" t="s">
        <v>423</v>
      </c>
      <c r="H366" s="237"/>
      <c r="I366" s="237" t="s">
        <v>424</v>
      </c>
      <c r="J366" s="237"/>
      <c r="K366" s="12"/>
      <c r="L366" s="68" t="s">
        <v>425</v>
      </c>
      <c r="M366" s="12"/>
      <c r="N366" s="12"/>
      <c r="O366" s="3"/>
      <c r="P366" s="4"/>
      <c r="Q366" s="241"/>
      <c r="R366" s="242"/>
      <c r="S366" s="241"/>
      <c r="T366" s="242"/>
      <c r="U366" s="271"/>
      <c r="V366" s="272"/>
    </row>
    <row r="367" spans="2:23" ht="70.5">
      <c r="B367" s="230"/>
      <c r="C367" s="230"/>
      <c r="D367" s="230"/>
      <c r="E367" s="230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43" t="s">
        <v>7</v>
      </c>
      <c r="R367" s="244"/>
      <c r="S367" s="245" t="s">
        <v>8</v>
      </c>
      <c r="T367" s="245"/>
      <c r="U367" s="257" t="s">
        <v>101</v>
      </c>
      <c r="V367" s="257"/>
    </row>
    <row r="368" spans="2:23" ht="60.75" customHeight="1">
      <c r="B368" s="255" t="s">
        <v>10</v>
      </c>
      <c r="C368" s="238" t="s">
        <v>11</v>
      </c>
      <c r="D368" s="164"/>
      <c r="E368" s="248" t="s">
        <v>12</v>
      </c>
      <c r="F368" s="74"/>
      <c r="G368" s="249" t="s">
        <v>426</v>
      </c>
      <c r="H368" s="250"/>
      <c r="I368" s="250"/>
      <c r="J368" s="250"/>
      <c r="K368" s="251"/>
      <c r="L368" s="246" t="s">
        <v>427</v>
      </c>
      <c r="M368" s="253" t="s">
        <v>14</v>
      </c>
      <c r="N368" s="249" t="s">
        <v>428</v>
      </c>
      <c r="O368" s="250"/>
      <c r="P368" s="250"/>
      <c r="Q368" s="250"/>
      <c r="R368" s="250"/>
      <c r="S368" s="251"/>
      <c r="T368" s="246" t="s">
        <v>427</v>
      </c>
      <c r="U368" s="253" t="s">
        <v>14</v>
      </c>
      <c r="V368" s="253" t="s">
        <v>430</v>
      </c>
      <c r="W368" s="19"/>
    </row>
    <row r="369" spans="2:26" ht="79.5" customHeight="1">
      <c r="B369" s="256"/>
      <c r="C369" s="238"/>
      <c r="D369" s="164"/>
      <c r="E369" s="248"/>
      <c r="F369" s="75"/>
      <c r="G369" s="21" t="s">
        <v>1711</v>
      </c>
      <c r="H369" s="21" t="s">
        <v>1712</v>
      </c>
      <c r="I369" s="21" t="s">
        <v>1713</v>
      </c>
      <c r="J369" s="21" t="s">
        <v>1714</v>
      </c>
      <c r="K369" s="21" t="s">
        <v>1715</v>
      </c>
      <c r="L369" s="247"/>
      <c r="M369" s="254"/>
      <c r="N369" s="21" t="s">
        <v>1716</v>
      </c>
      <c r="O369" s="21" t="s">
        <v>1717</v>
      </c>
      <c r="P369" s="21" t="s">
        <v>1718</v>
      </c>
      <c r="Q369" s="21" t="s">
        <v>1719</v>
      </c>
      <c r="R369" s="21" t="s">
        <v>1720</v>
      </c>
      <c r="S369" s="215" t="s">
        <v>1721</v>
      </c>
      <c r="T369" s="247"/>
      <c r="U369" s="254"/>
      <c r="V369" s="254"/>
      <c r="W369" s="22"/>
    </row>
    <row r="370" spans="2:26" ht="47.25">
      <c r="B370" s="23">
        <v>1</v>
      </c>
      <c r="C370" s="103" t="s">
        <v>565</v>
      </c>
      <c r="D370" s="180"/>
      <c r="E370" s="96" t="s">
        <v>22</v>
      </c>
      <c r="F370" s="26">
        <v>1</v>
      </c>
      <c r="G370" s="119"/>
      <c r="H370" s="119"/>
      <c r="I370" s="119"/>
      <c r="J370" s="120"/>
      <c r="K370" s="76"/>
      <c r="L370" s="30"/>
      <c r="M370" s="30"/>
      <c r="N370" s="120"/>
      <c r="O370" s="120"/>
      <c r="P370" s="120"/>
      <c r="Q370" s="120"/>
      <c r="R370" s="120"/>
      <c r="S370" s="77"/>
      <c r="T370" s="79"/>
      <c r="U370" s="79"/>
      <c r="V370" s="36">
        <f>COUNTA(G370:K370,N370:R370)</f>
        <v>0</v>
      </c>
      <c r="W370" s="65"/>
      <c r="X370" s="35" t="s">
        <v>25</v>
      </c>
      <c r="Z370" s="36">
        <f>COUNTIF(D370:D412,"1C")</f>
        <v>2</v>
      </c>
    </row>
    <row r="371" spans="2:26" ht="47.25">
      <c r="B371" s="23">
        <v>2</v>
      </c>
      <c r="C371" s="103" t="s">
        <v>566</v>
      </c>
      <c r="D371" s="180"/>
      <c r="E371" s="97" t="s">
        <v>567</v>
      </c>
      <c r="F371" s="26">
        <v>1</v>
      </c>
      <c r="G371" s="27"/>
      <c r="H371" s="87"/>
      <c r="I371" s="87"/>
      <c r="J371" s="27"/>
      <c r="K371" s="121"/>
      <c r="L371" s="77"/>
      <c r="M371" s="77"/>
      <c r="N371" s="120"/>
      <c r="O371" s="76"/>
      <c r="P371" s="120"/>
      <c r="Q371" s="120"/>
      <c r="R371" s="76"/>
      <c r="S371" s="46"/>
      <c r="T371" s="30"/>
      <c r="U371" s="84"/>
      <c r="V371" s="36">
        <f t="shared" ref="V371:V411" si="7">COUNTA(G371:K371,N371:R371)</f>
        <v>0</v>
      </c>
      <c r="W371" s="65"/>
      <c r="X371" s="41" t="s">
        <v>28</v>
      </c>
      <c r="Z371" s="36">
        <f>COUNTIF(D370:D412,"1B")</f>
        <v>2</v>
      </c>
    </row>
    <row r="372" spans="2:26" ht="47.25">
      <c r="B372" s="23">
        <v>3</v>
      </c>
      <c r="C372" s="103" t="s">
        <v>568</v>
      </c>
      <c r="D372" s="180"/>
      <c r="E372" s="97" t="s">
        <v>567</v>
      </c>
      <c r="F372" s="26">
        <v>1</v>
      </c>
      <c r="G372" s="119"/>
      <c r="H372" s="119"/>
      <c r="I372" s="27"/>
      <c r="J372" s="76"/>
      <c r="K372" s="27"/>
      <c r="L372" s="30"/>
      <c r="M372" s="30"/>
      <c r="N372" s="120"/>
      <c r="O372" s="120"/>
      <c r="P372" s="76"/>
      <c r="Q372" s="120"/>
      <c r="R372" s="76"/>
      <c r="S372" s="46"/>
      <c r="T372" s="30"/>
      <c r="U372" s="84"/>
      <c r="V372" s="36">
        <f t="shared" si="7"/>
        <v>0</v>
      </c>
      <c r="W372" s="65"/>
      <c r="X372" s="41" t="s">
        <v>30</v>
      </c>
      <c r="Z372" s="36">
        <f>COUNTIF(D370:D412,"1A")</f>
        <v>0</v>
      </c>
    </row>
    <row r="373" spans="2:26" ht="47.25">
      <c r="B373" s="23">
        <v>4</v>
      </c>
      <c r="C373" s="103" t="s">
        <v>569</v>
      </c>
      <c r="D373" s="180"/>
      <c r="E373" s="97" t="s">
        <v>567</v>
      </c>
      <c r="F373" s="26">
        <v>1</v>
      </c>
      <c r="G373" s="119"/>
      <c r="H373" s="119"/>
      <c r="I373" s="119"/>
      <c r="J373" s="76"/>
      <c r="K373" s="76"/>
      <c r="L373" s="77"/>
      <c r="M373" s="77"/>
      <c r="N373" s="76"/>
      <c r="O373" s="120"/>
      <c r="P373" s="120"/>
      <c r="Q373" s="120"/>
      <c r="R373" s="76"/>
      <c r="S373" s="46"/>
      <c r="T373" s="30"/>
      <c r="U373" s="84"/>
      <c r="V373" s="36">
        <f t="shared" si="7"/>
        <v>0</v>
      </c>
      <c r="W373" s="65"/>
    </row>
    <row r="374" spans="2:26" ht="47.25">
      <c r="B374" s="23">
        <v>5</v>
      </c>
      <c r="C374" s="103" t="s">
        <v>570</v>
      </c>
      <c r="D374" s="180"/>
      <c r="E374" s="97" t="s">
        <v>27</v>
      </c>
      <c r="F374" s="26">
        <v>1</v>
      </c>
      <c r="G374" s="119"/>
      <c r="H374" s="119"/>
      <c r="I374" s="119"/>
      <c r="J374" s="120"/>
      <c r="K374" s="121"/>
      <c r="L374" s="77"/>
      <c r="M374" s="77"/>
      <c r="N374" s="120"/>
      <c r="O374" s="120"/>
      <c r="P374" s="27"/>
      <c r="Q374" s="120"/>
      <c r="R374" s="76"/>
      <c r="S374" s="46"/>
      <c r="T374" s="56"/>
      <c r="U374" s="57"/>
      <c r="V374" s="36">
        <f t="shared" si="7"/>
        <v>0</v>
      </c>
      <c r="W374" s="65"/>
    </row>
    <row r="375" spans="2:26" ht="47.25">
      <c r="B375" s="23">
        <v>6</v>
      </c>
      <c r="C375" s="103" t="s">
        <v>571</v>
      </c>
      <c r="D375" s="180"/>
      <c r="E375" s="97" t="s">
        <v>572</v>
      </c>
      <c r="F375" s="26">
        <v>1</v>
      </c>
      <c r="G375" s="119"/>
      <c r="H375" s="119"/>
      <c r="I375" s="76"/>
      <c r="J375" s="120"/>
      <c r="K375" s="27"/>
      <c r="L375" s="57"/>
      <c r="M375" s="57"/>
      <c r="N375" s="120"/>
      <c r="O375" s="120"/>
      <c r="P375" s="120"/>
      <c r="Q375" s="120"/>
      <c r="R375" s="76"/>
      <c r="S375" s="80"/>
      <c r="T375" s="81"/>
      <c r="U375" s="81"/>
      <c r="V375" s="36">
        <f t="shared" si="7"/>
        <v>0</v>
      </c>
      <c r="W375" s="65"/>
    </row>
    <row r="376" spans="2:26" ht="47.25">
      <c r="B376" s="23">
        <v>7</v>
      </c>
      <c r="C376" s="103" t="s">
        <v>573</v>
      </c>
      <c r="D376" s="180"/>
      <c r="E376" s="97" t="s">
        <v>567</v>
      </c>
      <c r="F376" s="26">
        <v>1</v>
      </c>
      <c r="G376" s="27"/>
      <c r="H376" s="119"/>
      <c r="I376" s="119"/>
      <c r="J376" s="120"/>
      <c r="K376" s="121"/>
      <c r="L376" s="57"/>
      <c r="M376" s="57"/>
      <c r="N376" s="27"/>
      <c r="O376" s="120"/>
      <c r="P376" s="120"/>
      <c r="Q376" s="120"/>
      <c r="R376" s="76"/>
      <c r="S376" s="46"/>
      <c r="T376" s="57"/>
      <c r="U376" s="57"/>
      <c r="V376" s="36">
        <f t="shared" si="7"/>
        <v>0</v>
      </c>
      <c r="W376" s="65"/>
    </row>
    <row r="377" spans="2:26" ht="47.25">
      <c r="B377" s="23">
        <v>8</v>
      </c>
      <c r="C377" s="103" t="s">
        <v>574</v>
      </c>
      <c r="D377" s="180"/>
      <c r="E377" s="97" t="s">
        <v>572</v>
      </c>
      <c r="F377" s="26">
        <v>1</v>
      </c>
      <c r="G377" s="119"/>
      <c r="H377" s="119"/>
      <c r="I377" s="119"/>
      <c r="J377" s="120"/>
      <c r="K377" s="121"/>
      <c r="L377" s="77"/>
      <c r="M377" s="77"/>
      <c r="N377" s="120"/>
      <c r="O377" s="120"/>
      <c r="P377" s="120"/>
      <c r="Q377" s="120"/>
      <c r="R377" s="76"/>
      <c r="S377" s="46"/>
      <c r="T377" s="79"/>
      <c r="U377" s="79"/>
      <c r="V377" s="36">
        <f t="shared" si="7"/>
        <v>0</v>
      </c>
      <c r="W377" s="65"/>
    </row>
    <row r="378" spans="2:26" ht="47.25">
      <c r="B378" s="23">
        <v>9</v>
      </c>
      <c r="C378" s="103" t="s">
        <v>575</v>
      </c>
      <c r="D378" s="180" t="s">
        <v>433</v>
      </c>
      <c r="E378" s="97" t="s">
        <v>27</v>
      </c>
      <c r="F378" s="26">
        <v>1</v>
      </c>
      <c r="G378" s="119"/>
      <c r="H378" s="119"/>
      <c r="I378" s="119"/>
      <c r="J378" s="120"/>
      <c r="K378" s="121"/>
      <c r="L378" s="77"/>
      <c r="M378" s="77"/>
      <c r="N378" s="120"/>
      <c r="O378" s="120"/>
      <c r="P378" s="31">
        <v>3</v>
      </c>
      <c r="Q378" s="120"/>
      <c r="R378" s="76"/>
      <c r="S378" s="46"/>
      <c r="T378" s="168" t="s">
        <v>461</v>
      </c>
      <c r="U378" s="168" t="s">
        <v>24</v>
      </c>
      <c r="V378" s="36">
        <f t="shared" si="7"/>
        <v>1</v>
      </c>
      <c r="W378" s="65"/>
    </row>
    <row r="379" spans="2:26" ht="47.25">
      <c r="B379" s="23">
        <v>10</v>
      </c>
      <c r="C379" s="103" t="s">
        <v>576</v>
      </c>
      <c r="D379" s="180"/>
      <c r="E379" s="97" t="s">
        <v>46</v>
      </c>
      <c r="F379" s="26">
        <v>1</v>
      </c>
      <c r="G379" s="119"/>
      <c r="H379" s="119"/>
      <c r="I379" s="119"/>
      <c r="J379" s="120"/>
      <c r="K379" s="121"/>
      <c r="L379" s="77"/>
      <c r="M379" s="77"/>
      <c r="N379" s="120"/>
      <c r="O379" s="120"/>
      <c r="P379" s="120"/>
      <c r="Q379" s="120"/>
      <c r="R379" s="76"/>
      <c r="S379" s="46"/>
      <c r="T379" s="79"/>
      <c r="U379" s="79"/>
      <c r="V379" s="36">
        <f t="shared" si="7"/>
        <v>0</v>
      </c>
      <c r="W379" s="65"/>
    </row>
    <row r="380" spans="2:26" ht="47.25">
      <c r="B380" s="23">
        <v>11</v>
      </c>
      <c r="C380" s="103" t="s">
        <v>577</v>
      </c>
      <c r="D380" s="180"/>
      <c r="E380" s="97" t="s">
        <v>572</v>
      </c>
      <c r="F380" s="26">
        <v>1</v>
      </c>
      <c r="G380" s="119"/>
      <c r="H380" s="119"/>
      <c r="I380" s="119"/>
      <c r="J380" s="120"/>
      <c r="K380" s="121"/>
      <c r="L380" s="77"/>
      <c r="M380" s="77"/>
      <c r="N380" s="120"/>
      <c r="O380" s="120"/>
      <c r="P380" s="120"/>
      <c r="Q380" s="120"/>
      <c r="R380" s="76"/>
      <c r="S380" s="46"/>
      <c r="T380" s="79"/>
      <c r="U380" s="79"/>
      <c r="V380" s="36">
        <f t="shared" si="7"/>
        <v>0</v>
      </c>
      <c r="W380" s="65"/>
    </row>
    <row r="381" spans="2:26" ht="47.25">
      <c r="B381" s="23">
        <v>12</v>
      </c>
      <c r="C381" s="103" t="s">
        <v>578</v>
      </c>
      <c r="D381" s="180"/>
      <c r="E381" s="97" t="s">
        <v>567</v>
      </c>
      <c r="F381" s="26">
        <v>1</v>
      </c>
      <c r="G381" s="119"/>
      <c r="H381" s="119"/>
      <c r="I381" s="119"/>
      <c r="J381" s="120"/>
      <c r="K381" s="121"/>
      <c r="L381" s="77"/>
      <c r="M381" s="77"/>
      <c r="N381" s="120"/>
      <c r="O381" s="120"/>
      <c r="P381" s="120"/>
      <c r="Q381" s="120"/>
      <c r="R381" s="76"/>
      <c r="S381" s="46"/>
      <c r="T381" s="79"/>
      <c r="U381" s="79"/>
      <c r="V381" s="36">
        <f t="shared" si="7"/>
        <v>0</v>
      </c>
      <c r="W381" s="65"/>
    </row>
    <row r="382" spans="2:26" ht="47.25">
      <c r="B382" s="23">
        <v>13</v>
      </c>
      <c r="C382" s="103" t="s">
        <v>579</v>
      </c>
      <c r="D382" s="180"/>
      <c r="E382" s="97" t="s">
        <v>572</v>
      </c>
      <c r="F382" s="26">
        <v>1</v>
      </c>
      <c r="G382" s="27"/>
      <c r="H382" s="119"/>
      <c r="I382" s="119"/>
      <c r="J382" s="120"/>
      <c r="K382" s="121"/>
      <c r="L382" s="77"/>
      <c r="M382" s="77"/>
      <c r="N382" s="120"/>
      <c r="O382" s="120"/>
      <c r="P382" s="120"/>
      <c r="Q382" s="120"/>
      <c r="R382" s="76"/>
      <c r="S382" s="46"/>
      <c r="T382" s="79"/>
      <c r="U382" s="79"/>
      <c r="V382" s="36">
        <f t="shared" si="7"/>
        <v>0</v>
      </c>
      <c r="W382" s="65"/>
    </row>
    <row r="383" spans="2:26" ht="47.25">
      <c r="B383" s="23">
        <v>14</v>
      </c>
      <c r="C383" s="103" t="s">
        <v>580</v>
      </c>
      <c r="D383" s="180"/>
      <c r="E383" s="97" t="s">
        <v>567</v>
      </c>
      <c r="F383" s="26">
        <v>1</v>
      </c>
      <c r="G383" s="76"/>
      <c r="H383" s="119"/>
      <c r="I383" s="119"/>
      <c r="J383" s="120"/>
      <c r="K383" s="76"/>
      <c r="L383" s="30"/>
      <c r="M383" s="84"/>
      <c r="N383" s="120"/>
      <c r="O383" s="76"/>
      <c r="P383" s="120"/>
      <c r="Q383" s="27"/>
      <c r="R383" s="76"/>
      <c r="S383" s="46"/>
      <c r="T383" s="30"/>
      <c r="U383" s="84"/>
      <c r="V383" s="36">
        <f t="shared" si="7"/>
        <v>0</v>
      </c>
      <c r="W383" s="65"/>
    </row>
    <row r="384" spans="2:26" ht="47.25">
      <c r="B384" s="23">
        <v>15</v>
      </c>
      <c r="C384" s="103" t="s">
        <v>282</v>
      </c>
      <c r="D384" s="180" t="s">
        <v>431</v>
      </c>
      <c r="E384" s="174" t="s">
        <v>22</v>
      </c>
      <c r="F384" s="26">
        <v>1</v>
      </c>
      <c r="G384" s="31">
        <v>3</v>
      </c>
      <c r="H384" s="27"/>
      <c r="I384" s="119"/>
      <c r="J384" s="120"/>
      <c r="K384" s="27"/>
      <c r="L384" s="168" t="s">
        <v>497</v>
      </c>
      <c r="M384" s="168" t="s">
        <v>24</v>
      </c>
      <c r="N384" s="27"/>
      <c r="O384" s="120"/>
      <c r="P384" s="120"/>
      <c r="Q384" s="120"/>
      <c r="R384" s="76"/>
      <c r="S384" s="46"/>
      <c r="T384" s="168"/>
      <c r="U384" s="168"/>
      <c r="V384" s="36">
        <f t="shared" si="7"/>
        <v>1</v>
      </c>
      <c r="W384" s="65"/>
    </row>
    <row r="385" spans="2:23" ht="47.25">
      <c r="B385" s="23">
        <v>16</v>
      </c>
      <c r="C385" s="103" t="s">
        <v>581</v>
      </c>
      <c r="D385" s="180"/>
      <c r="E385" s="99" t="s">
        <v>22</v>
      </c>
      <c r="F385" s="26">
        <v>1</v>
      </c>
      <c r="G385" s="119"/>
      <c r="H385" s="119"/>
      <c r="I385" s="119"/>
      <c r="J385" s="120"/>
      <c r="K385" s="121"/>
      <c r="L385" s="77"/>
      <c r="M385" s="77"/>
      <c r="N385" s="120"/>
      <c r="O385" s="120"/>
      <c r="P385" s="120"/>
      <c r="Q385" s="120"/>
      <c r="R385" s="76"/>
      <c r="S385" s="46"/>
      <c r="T385" s="79"/>
      <c r="U385" s="79"/>
      <c r="V385" s="36">
        <f t="shared" si="7"/>
        <v>0</v>
      </c>
      <c r="W385" s="65"/>
    </row>
    <row r="386" spans="2:23" ht="47.25">
      <c r="B386" s="23">
        <v>17</v>
      </c>
      <c r="C386" s="103" t="s">
        <v>582</v>
      </c>
      <c r="D386" s="180" t="s">
        <v>433</v>
      </c>
      <c r="E386" s="99" t="s">
        <v>27</v>
      </c>
      <c r="F386" s="26">
        <v>1</v>
      </c>
      <c r="G386" s="31">
        <v>3</v>
      </c>
      <c r="H386" s="31">
        <v>3</v>
      </c>
      <c r="I386" s="120"/>
      <c r="J386" s="76"/>
      <c r="K386" s="27"/>
      <c r="L386" s="165" t="s">
        <v>489</v>
      </c>
      <c r="M386" s="166" t="s">
        <v>24</v>
      </c>
      <c r="N386" s="27"/>
      <c r="O386" s="120"/>
      <c r="P386" s="27"/>
      <c r="Q386" s="120"/>
      <c r="R386" s="27"/>
      <c r="S386" s="46"/>
      <c r="T386" s="168"/>
      <c r="U386" s="168"/>
      <c r="V386" s="36">
        <f t="shared" si="7"/>
        <v>2</v>
      </c>
      <c r="W386" s="65"/>
    </row>
    <row r="387" spans="2:23" ht="47.25">
      <c r="B387" s="23">
        <v>18</v>
      </c>
      <c r="C387" s="103" t="s">
        <v>583</v>
      </c>
      <c r="D387" s="180"/>
      <c r="E387" s="99" t="s">
        <v>22</v>
      </c>
      <c r="F387" s="26">
        <v>1</v>
      </c>
      <c r="G387" s="119"/>
      <c r="H387" s="120"/>
      <c r="I387" s="120"/>
      <c r="J387" s="120"/>
      <c r="K387" s="121"/>
      <c r="L387" s="79"/>
      <c r="M387" s="79"/>
      <c r="N387" s="120"/>
      <c r="O387" s="120"/>
      <c r="P387" s="120"/>
      <c r="Q387" s="120"/>
      <c r="R387" s="76"/>
      <c r="S387" s="46"/>
      <c r="T387" s="79"/>
      <c r="U387" s="79"/>
      <c r="V387" s="36">
        <f t="shared" si="7"/>
        <v>0</v>
      </c>
      <c r="W387" s="65"/>
    </row>
    <row r="388" spans="2:23" ht="47.25">
      <c r="B388" s="23">
        <v>19</v>
      </c>
      <c r="C388" s="103" t="s">
        <v>266</v>
      </c>
      <c r="D388" s="180"/>
      <c r="E388" s="99" t="s">
        <v>22</v>
      </c>
      <c r="F388" s="26">
        <v>1</v>
      </c>
      <c r="G388" s="119"/>
      <c r="H388" s="120"/>
      <c r="I388" s="120"/>
      <c r="J388" s="27"/>
      <c r="K388" s="121"/>
      <c r="L388" s="79"/>
      <c r="M388" s="79"/>
      <c r="N388" s="120"/>
      <c r="O388" s="120"/>
      <c r="P388" s="120"/>
      <c r="Q388" s="120"/>
      <c r="R388" s="76"/>
      <c r="S388" s="46"/>
      <c r="T388" s="79"/>
      <c r="U388" s="79"/>
      <c r="V388" s="36">
        <f t="shared" si="7"/>
        <v>0</v>
      </c>
      <c r="W388" s="65"/>
    </row>
    <row r="389" spans="2:23" ht="47.25">
      <c r="B389" s="23">
        <v>20</v>
      </c>
      <c r="C389" s="103" t="s">
        <v>584</v>
      </c>
      <c r="D389" s="180"/>
      <c r="E389" s="99" t="s">
        <v>572</v>
      </c>
      <c r="F389" s="26">
        <v>1</v>
      </c>
      <c r="G389" s="119"/>
      <c r="H389" s="120"/>
      <c r="I389" s="120"/>
      <c r="J389" s="120"/>
      <c r="K389" s="121"/>
      <c r="L389" s="79"/>
      <c r="M389" s="79"/>
      <c r="N389" s="120"/>
      <c r="O389" s="120"/>
      <c r="P389" s="120"/>
      <c r="Q389" s="120"/>
      <c r="R389" s="76"/>
      <c r="S389" s="46"/>
      <c r="T389" s="79"/>
      <c r="U389" s="79"/>
      <c r="V389" s="36">
        <f t="shared" si="7"/>
        <v>0</v>
      </c>
      <c r="W389" s="65"/>
    </row>
    <row r="390" spans="2:23" ht="47.25">
      <c r="B390" s="23">
        <v>21</v>
      </c>
      <c r="C390" s="103" t="s">
        <v>585</v>
      </c>
      <c r="D390" s="180"/>
      <c r="E390" s="99" t="s">
        <v>22</v>
      </c>
      <c r="F390" s="26">
        <v>1</v>
      </c>
      <c r="G390" s="119"/>
      <c r="H390" s="120"/>
      <c r="I390" s="27"/>
      <c r="J390" s="120"/>
      <c r="K390" s="121"/>
      <c r="L390" s="168"/>
      <c r="M390" s="168"/>
      <c r="N390" s="120"/>
      <c r="O390" s="27"/>
      <c r="P390" s="120"/>
      <c r="Q390" s="120"/>
      <c r="R390" s="76"/>
      <c r="S390" s="46"/>
      <c r="T390" s="168"/>
      <c r="U390" s="168"/>
      <c r="V390" s="36">
        <f t="shared" si="7"/>
        <v>0</v>
      </c>
      <c r="W390" s="65"/>
    </row>
    <row r="391" spans="2:23" ht="47.25">
      <c r="B391" s="23">
        <v>22</v>
      </c>
      <c r="C391" s="103" t="s">
        <v>586</v>
      </c>
      <c r="D391" s="180"/>
      <c r="E391" s="99" t="s">
        <v>567</v>
      </c>
      <c r="F391" s="26">
        <v>1</v>
      </c>
      <c r="G391" s="119"/>
      <c r="H391" s="119"/>
      <c r="I391" s="119"/>
      <c r="J391" s="120"/>
      <c r="K391" s="76"/>
      <c r="L391" s="30"/>
      <c r="M391" s="84"/>
      <c r="N391" s="120"/>
      <c r="O391" s="120"/>
      <c r="P391" s="120"/>
      <c r="Q391" s="120"/>
      <c r="R391" s="76"/>
      <c r="S391" s="46"/>
      <c r="T391" s="79"/>
      <c r="U391" s="79"/>
      <c r="V391" s="36">
        <f t="shared" si="7"/>
        <v>0</v>
      </c>
      <c r="W391" s="65"/>
    </row>
    <row r="392" spans="2:23" ht="47.25">
      <c r="B392" s="23">
        <v>23</v>
      </c>
      <c r="C392" s="103" t="s">
        <v>275</v>
      </c>
      <c r="D392" s="180"/>
      <c r="E392" s="99" t="s">
        <v>27</v>
      </c>
      <c r="F392" s="26">
        <v>1</v>
      </c>
      <c r="G392" s="119"/>
      <c r="H392" s="119"/>
      <c r="I392" s="119"/>
      <c r="J392" s="76"/>
      <c r="K392" s="121"/>
      <c r="L392" s="30"/>
      <c r="M392" s="84"/>
      <c r="N392" s="120"/>
      <c r="O392" s="120"/>
      <c r="P392" s="120"/>
      <c r="Q392" s="120"/>
      <c r="R392" s="76"/>
      <c r="S392" s="46"/>
      <c r="T392" s="79"/>
      <c r="U392" s="79"/>
      <c r="V392" s="36">
        <f t="shared" si="7"/>
        <v>0</v>
      </c>
      <c r="W392" s="65"/>
    </row>
    <row r="393" spans="2:23" ht="47.25">
      <c r="B393" s="23">
        <v>24</v>
      </c>
      <c r="C393" s="103" t="s">
        <v>587</v>
      </c>
      <c r="D393" s="180"/>
      <c r="E393" s="99" t="s">
        <v>567</v>
      </c>
      <c r="F393" s="26">
        <v>1</v>
      </c>
      <c r="G393" s="119"/>
      <c r="H393" s="119"/>
      <c r="I393" s="119"/>
      <c r="J393" s="120"/>
      <c r="K393" s="121"/>
      <c r="L393" s="77"/>
      <c r="M393" s="77"/>
      <c r="N393" s="120"/>
      <c r="O393" s="120"/>
      <c r="P393" s="120"/>
      <c r="Q393" s="120"/>
      <c r="R393" s="76"/>
      <c r="S393" s="46"/>
      <c r="T393" s="79"/>
      <c r="U393" s="79"/>
      <c r="V393" s="36">
        <f t="shared" si="7"/>
        <v>0</v>
      </c>
      <c r="W393" s="65"/>
    </row>
    <row r="394" spans="2:23" ht="47.25">
      <c r="B394" s="23">
        <v>25</v>
      </c>
      <c r="C394" s="45" t="s">
        <v>588</v>
      </c>
      <c r="D394" s="176" t="s">
        <v>431</v>
      </c>
      <c r="E394" s="148" t="s">
        <v>589</v>
      </c>
      <c r="F394" s="26">
        <v>1</v>
      </c>
      <c r="G394" s="119"/>
      <c r="H394" s="119"/>
      <c r="I394" s="76"/>
      <c r="J394" s="76"/>
      <c r="K394" s="76"/>
      <c r="L394" s="30"/>
      <c r="M394" s="84"/>
      <c r="N394" s="120"/>
      <c r="O394" s="120"/>
      <c r="P394" s="120"/>
      <c r="Q394" s="31">
        <v>3</v>
      </c>
      <c r="R394" s="76"/>
      <c r="S394" s="46"/>
      <c r="T394" s="165" t="s">
        <v>466</v>
      </c>
      <c r="U394" s="166" t="s">
        <v>24</v>
      </c>
      <c r="V394" s="36">
        <f t="shared" si="7"/>
        <v>1</v>
      </c>
      <c r="W394" s="65"/>
    </row>
    <row r="395" spans="2:23" ht="47.25">
      <c r="B395" s="23">
        <v>26</v>
      </c>
      <c r="C395" s="42" t="s">
        <v>276</v>
      </c>
      <c r="D395" s="173"/>
      <c r="E395" s="99" t="s">
        <v>27</v>
      </c>
      <c r="F395" s="26">
        <v>1</v>
      </c>
      <c r="G395" s="119"/>
      <c r="H395" s="119"/>
      <c r="I395" s="119"/>
      <c r="J395" s="27"/>
      <c r="K395" s="121"/>
      <c r="L395" s="168"/>
      <c r="M395" s="32"/>
      <c r="N395" s="120"/>
      <c r="O395" s="120"/>
      <c r="P395" s="120"/>
      <c r="Q395" s="120"/>
      <c r="R395" s="76"/>
      <c r="S395" s="46"/>
      <c r="T395" s="79"/>
      <c r="U395" s="79"/>
      <c r="V395" s="36">
        <f t="shared" si="7"/>
        <v>0</v>
      </c>
      <c r="W395" s="65"/>
    </row>
    <row r="396" spans="2:23" ht="47.25">
      <c r="B396" s="23">
        <v>27</v>
      </c>
      <c r="C396" s="42" t="s">
        <v>590</v>
      </c>
      <c r="D396" s="173"/>
      <c r="E396" s="99" t="s">
        <v>27</v>
      </c>
      <c r="F396" s="26">
        <v>1</v>
      </c>
      <c r="G396" s="119"/>
      <c r="H396" s="119"/>
      <c r="I396" s="119"/>
      <c r="J396" s="120"/>
      <c r="K396" s="121"/>
      <c r="L396" s="77"/>
      <c r="M396" s="77"/>
      <c r="N396" s="120"/>
      <c r="O396" s="120"/>
      <c r="P396" s="120"/>
      <c r="Q396" s="120"/>
      <c r="R396" s="76"/>
      <c r="S396" s="46"/>
      <c r="T396" s="79"/>
      <c r="U396" s="79"/>
      <c r="V396" s="36">
        <f t="shared" si="7"/>
        <v>0</v>
      </c>
      <c r="W396" s="65"/>
    </row>
    <row r="397" spans="2:23" ht="47.25">
      <c r="B397" s="23">
        <v>28</v>
      </c>
      <c r="C397" s="42" t="s">
        <v>291</v>
      </c>
      <c r="D397" s="173"/>
      <c r="E397" s="99" t="s">
        <v>46</v>
      </c>
      <c r="F397" s="26">
        <v>1</v>
      </c>
      <c r="G397" s="119"/>
      <c r="H397" s="119"/>
      <c r="I397" s="119"/>
      <c r="J397" s="120"/>
      <c r="K397" s="121"/>
      <c r="L397" s="77"/>
      <c r="M397" s="77"/>
      <c r="N397" s="120"/>
      <c r="O397" s="76"/>
      <c r="P397" s="120"/>
      <c r="Q397" s="120"/>
      <c r="R397" s="76"/>
      <c r="S397" s="46"/>
      <c r="T397" s="30"/>
      <c r="U397" s="84"/>
      <c r="V397" s="36">
        <f t="shared" si="7"/>
        <v>0</v>
      </c>
      <c r="W397" s="65"/>
    </row>
    <row r="398" spans="2:23" ht="47.25">
      <c r="B398" s="23">
        <v>29</v>
      </c>
      <c r="C398" s="42" t="s">
        <v>591</v>
      </c>
      <c r="D398" s="173"/>
      <c r="E398" s="99" t="s">
        <v>27</v>
      </c>
      <c r="F398" s="26">
        <v>1</v>
      </c>
      <c r="G398" s="119"/>
      <c r="H398" s="119"/>
      <c r="I398" s="76"/>
      <c r="J398" s="120"/>
      <c r="K398" s="76"/>
      <c r="L398" s="30"/>
      <c r="M398" s="30"/>
      <c r="N398" s="76"/>
      <c r="O398" s="76"/>
      <c r="P398" s="120"/>
      <c r="Q398" s="120"/>
      <c r="R398" s="76"/>
      <c r="S398" s="46"/>
      <c r="T398" s="30"/>
      <c r="U398" s="30"/>
      <c r="V398" s="36">
        <f t="shared" si="7"/>
        <v>0</v>
      </c>
      <c r="W398" s="65"/>
    </row>
    <row r="399" spans="2:23" ht="47.25">
      <c r="B399" s="23">
        <v>30</v>
      </c>
      <c r="C399" s="42" t="s">
        <v>268</v>
      </c>
      <c r="D399" s="173"/>
      <c r="E399" s="99" t="s">
        <v>22</v>
      </c>
      <c r="F399" s="26">
        <v>1</v>
      </c>
      <c r="G399" s="27"/>
      <c r="H399" s="119"/>
      <c r="I399" s="119"/>
      <c r="J399" s="120"/>
      <c r="K399" s="121"/>
      <c r="L399" s="57"/>
      <c r="M399" s="57"/>
      <c r="N399" s="120"/>
      <c r="O399" s="120"/>
      <c r="P399" s="27"/>
      <c r="Q399" s="76"/>
      <c r="R399" s="27"/>
      <c r="S399" s="46"/>
      <c r="T399" s="30"/>
      <c r="U399" s="84"/>
      <c r="V399" s="36">
        <f t="shared" si="7"/>
        <v>0</v>
      </c>
      <c r="W399" s="65"/>
    </row>
    <row r="400" spans="2:23" ht="47.25">
      <c r="B400" s="23">
        <v>31</v>
      </c>
      <c r="C400" s="42" t="s">
        <v>271</v>
      </c>
      <c r="D400" s="173"/>
      <c r="E400" s="99" t="s">
        <v>27</v>
      </c>
      <c r="F400" s="26">
        <v>1</v>
      </c>
      <c r="G400" s="119"/>
      <c r="H400" s="76"/>
      <c r="I400" s="27"/>
      <c r="J400" s="76"/>
      <c r="K400" s="76"/>
      <c r="L400" s="57"/>
      <c r="M400" s="57"/>
      <c r="N400" s="120"/>
      <c r="O400" s="76"/>
      <c r="P400" s="120"/>
      <c r="Q400" s="120"/>
      <c r="R400" s="76"/>
      <c r="S400" s="46"/>
      <c r="T400" s="30"/>
      <c r="U400" s="84"/>
      <c r="V400" s="36">
        <f t="shared" si="7"/>
        <v>0</v>
      </c>
      <c r="W400" s="65"/>
    </row>
    <row r="401" spans="2:23" ht="47.25">
      <c r="B401" s="23">
        <v>32</v>
      </c>
      <c r="C401" s="42" t="s">
        <v>592</v>
      </c>
      <c r="D401" s="173"/>
      <c r="E401" s="99" t="s">
        <v>567</v>
      </c>
      <c r="F401" s="26">
        <v>1</v>
      </c>
      <c r="G401" s="119"/>
      <c r="H401" s="119"/>
      <c r="I401" s="119"/>
      <c r="J401" s="120"/>
      <c r="K401" s="76"/>
      <c r="L401" s="30"/>
      <c r="M401" s="30"/>
      <c r="N401" s="120"/>
      <c r="O401" s="119"/>
      <c r="P401" s="120"/>
      <c r="Q401" s="120"/>
      <c r="R401" s="76"/>
      <c r="S401" s="46"/>
      <c r="T401" s="79"/>
      <c r="U401" s="79"/>
      <c r="V401" s="36">
        <f t="shared" si="7"/>
        <v>0</v>
      </c>
      <c r="W401" s="65"/>
    </row>
    <row r="402" spans="2:23" ht="47.25">
      <c r="B402" s="23">
        <v>33</v>
      </c>
      <c r="C402" s="103" t="s">
        <v>281</v>
      </c>
      <c r="D402" s="180"/>
      <c r="E402" s="97" t="s">
        <v>567</v>
      </c>
      <c r="F402" s="26">
        <v>1</v>
      </c>
      <c r="G402" s="119"/>
      <c r="H402" s="119"/>
      <c r="I402" s="119"/>
      <c r="J402" s="120"/>
      <c r="K402" s="121"/>
      <c r="L402" s="77"/>
      <c r="M402" s="77"/>
      <c r="N402" s="76"/>
      <c r="O402" s="120"/>
      <c r="P402" s="120"/>
      <c r="Q402" s="120"/>
      <c r="R402" s="76"/>
      <c r="S402" s="46"/>
      <c r="T402" s="30"/>
      <c r="U402" s="84"/>
      <c r="V402" s="36">
        <f t="shared" si="7"/>
        <v>0</v>
      </c>
      <c r="W402" s="65"/>
    </row>
    <row r="403" spans="2:23" ht="47.25">
      <c r="B403" s="23">
        <v>34</v>
      </c>
      <c r="C403" s="42" t="s">
        <v>593</v>
      </c>
      <c r="D403" s="173"/>
      <c r="E403" s="97" t="s">
        <v>567</v>
      </c>
      <c r="F403" s="26">
        <v>1</v>
      </c>
      <c r="G403" s="119"/>
      <c r="H403" s="119"/>
      <c r="I403" s="119"/>
      <c r="J403" s="120"/>
      <c r="K403" s="76"/>
      <c r="L403" s="30"/>
      <c r="M403" s="84"/>
      <c r="N403" s="120"/>
      <c r="O403" s="120"/>
      <c r="P403" s="120"/>
      <c r="Q403" s="120"/>
      <c r="R403" s="76"/>
      <c r="S403" s="46"/>
      <c r="T403" s="79"/>
      <c r="U403" s="79"/>
      <c r="V403" s="36">
        <f t="shared" si="7"/>
        <v>0</v>
      </c>
      <c r="W403" s="65"/>
    </row>
    <row r="404" spans="2:23" ht="47.25">
      <c r="B404" s="23">
        <v>35</v>
      </c>
      <c r="C404" s="42" t="s">
        <v>250</v>
      </c>
      <c r="D404" s="173"/>
      <c r="E404" s="97" t="s">
        <v>27</v>
      </c>
      <c r="F404" s="26">
        <v>1</v>
      </c>
      <c r="G404" s="119"/>
      <c r="H404" s="27"/>
      <c r="I404" s="119"/>
      <c r="J404" s="120"/>
      <c r="K404" s="121"/>
      <c r="L404" s="30"/>
      <c r="M404" s="30"/>
      <c r="N404" s="120"/>
      <c r="O404" s="120"/>
      <c r="P404" s="120"/>
      <c r="Q404" s="120"/>
      <c r="R404" s="76"/>
      <c r="S404" s="46"/>
      <c r="T404" s="79"/>
      <c r="U404" s="79"/>
      <c r="V404" s="36">
        <f t="shared" si="7"/>
        <v>0</v>
      </c>
      <c r="W404" s="65"/>
    </row>
    <row r="405" spans="2:23" ht="47.25">
      <c r="B405" s="23">
        <v>36</v>
      </c>
      <c r="C405" s="42" t="s">
        <v>594</v>
      </c>
      <c r="D405" s="173"/>
      <c r="E405" s="97" t="s">
        <v>567</v>
      </c>
      <c r="F405" s="26">
        <v>1</v>
      </c>
      <c r="G405" s="119"/>
      <c r="H405" s="119"/>
      <c r="I405" s="27"/>
      <c r="J405" s="27"/>
      <c r="K405" s="121"/>
      <c r="L405" s="52"/>
      <c r="M405" s="77"/>
      <c r="N405" s="27"/>
      <c r="O405" s="76"/>
      <c r="P405" s="120"/>
      <c r="Q405" s="120"/>
      <c r="R405" s="76"/>
      <c r="S405" s="46"/>
      <c r="T405" s="168"/>
      <c r="U405" s="168"/>
      <c r="V405" s="36">
        <f t="shared" si="7"/>
        <v>0</v>
      </c>
      <c r="W405" s="65"/>
    </row>
    <row r="406" spans="2:23" ht="47.25">
      <c r="B406" s="23">
        <v>37</v>
      </c>
      <c r="C406" s="42"/>
      <c r="D406" s="42"/>
      <c r="E406" s="26"/>
      <c r="F406" s="26"/>
      <c r="G406" s="119"/>
      <c r="H406" s="119"/>
      <c r="I406" s="27"/>
      <c r="J406" s="120"/>
      <c r="K406" s="121"/>
      <c r="L406" s="77"/>
      <c r="M406" s="77"/>
      <c r="N406" s="120"/>
      <c r="O406" s="120"/>
      <c r="P406" s="120"/>
      <c r="Q406" s="120"/>
      <c r="R406" s="76"/>
      <c r="S406" s="46"/>
      <c r="T406" s="79"/>
      <c r="U406" s="79"/>
      <c r="V406" s="36">
        <f t="shared" si="7"/>
        <v>0</v>
      </c>
      <c r="W406" s="65"/>
    </row>
    <row r="407" spans="2:23" ht="47.25">
      <c r="B407" s="23">
        <v>38</v>
      </c>
      <c r="C407" s="42"/>
      <c r="D407" s="42"/>
      <c r="E407" s="26"/>
      <c r="F407" s="26"/>
      <c r="G407" s="119"/>
      <c r="H407" s="119"/>
      <c r="I407" s="119"/>
      <c r="J407" s="120"/>
      <c r="K407" s="121"/>
      <c r="L407" s="77"/>
      <c r="M407" s="77"/>
      <c r="N407" s="120"/>
      <c r="O407" s="120"/>
      <c r="P407" s="120"/>
      <c r="Q407" s="120"/>
      <c r="R407" s="76"/>
      <c r="S407" s="46"/>
      <c r="T407" s="79"/>
      <c r="U407" s="79"/>
      <c r="V407" s="36">
        <f t="shared" si="7"/>
        <v>0</v>
      </c>
      <c r="W407" s="65"/>
    </row>
    <row r="408" spans="2:23" ht="47.25">
      <c r="B408" s="23">
        <v>39</v>
      </c>
      <c r="C408" s="58"/>
      <c r="D408" s="58"/>
      <c r="E408" s="26"/>
      <c r="F408" s="26"/>
      <c r="G408" s="119"/>
      <c r="H408" s="119"/>
      <c r="I408" s="119"/>
      <c r="J408" s="120"/>
      <c r="K408" s="121"/>
      <c r="L408" s="77"/>
      <c r="M408" s="77"/>
      <c r="N408" s="120"/>
      <c r="O408" s="120"/>
      <c r="P408" s="120"/>
      <c r="Q408" s="120"/>
      <c r="R408" s="76"/>
      <c r="S408" s="46"/>
      <c r="T408" s="79"/>
      <c r="U408" s="79"/>
      <c r="V408" s="36">
        <f t="shared" si="7"/>
        <v>0</v>
      </c>
      <c r="W408" s="65"/>
    </row>
    <row r="409" spans="2:23" ht="47.25">
      <c r="B409" s="23">
        <v>40</v>
      </c>
      <c r="C409" s="58"/>
      <c r="D409" s="58"/>
      <c r="E409" s="26"/>
      <c r="F409" s="26"/>
      <c r="G409" s="122"/>
      <c r="H409" s="122"/>
      <c r="I409" s="122"/>
      <c r="J409" s="123"/>
      <c r="K409" s="124"/>
      <c r="L409" s="85"/>
      <c r="M409" s="85"/>
      <c r="N409" s="123"/>
      <c r="O409" s="123"/>
      <c r="P409" s="123"/>
      <c r="Q409" s="123"/>
      <c r="R409" s="125"/>
      <c r="S409" s="25"/>
      <c r="T409" s="126"/>
      <c r="U409" s="126"/>
      <c r="V409" s="36">
        <f t="shared" si="7"/>
        <v>0</v>
      </c>
      <c r="W409" s="65"/>
    </row>
    <row r="410" spans="2:23" ht="47.25">
      <c r="B410" s="23">
        <v>41</v>
      </c>
      <c r="C410" s="93"/>
      <c r="D410" s="93"/>
      <c r="E410" s="26"/>
      <c r="F410" s="26"/>
      <c r="G410" s="122"/>
      <c r="H410" s="122"/>
      <c r="I410" s="122"/>
      <c r="J410" s="123"/>
      <c r="K410" s="124"/>
      <c r="L410" s="85"/>
      <c r="M410" s="85"/>
      <c r="N410" s="123"/>
      <c r="O410" s="123"/>
      <c r="P410" s="123"/>
      <c r="Q410" s="123"/>
      <c r="R410" s="125"/>
      <c r="S410" s="25"/>
      <c r="T410" s="95"/>
      <c r="U410" s="95"/>
      <c r="V410" s="36">
        <f t="shared" si="7"/>
        <v>0</v>
      </c>
      <c r="W410" s="65"/>
    </row>
    <row r="411" spans="2:23" ht="47.25">
      <c r="B411" s="23">
        <v>42</v>
      </c>
      <c r="C411" s="93"/>
      <c r="D411" s="93"/>
      <c r="E411" s="26"/>
      <c r="F411" s="26"/>
      <c r="G411" s="122"/>
      <c r="H411" s="122"/>
      <c r="I411" s="122"/>
      <c r="J411" s="123"/>
      <c r="K411" s="124"/>
      <c r="L411" s="85"/>
      <c r="M411" s="85"/>
      <c r="N411" s="123"/>
      <c r="O411" s="123"/>
      <c r="P411" s="123"/>
      <c r="Q411" s="123"/>
      <c r="R411" s="125"/>
      <c r="S411" s="25"/>
      <c r="T411" s="95"/>
      <c r="U411" s="95"/>
      <c r="V411" s="36">
        <f t="shared" si="7"/>
        <v>0</v>
      </c>
      <c r="W411" s="65"/>
    </row>
    <row r="412" spans="2:23" ht="47.25">
      <c r="B412" s="59" t="s">
        <v>16</v>
      </c>
      <c r="C412" s="93"/>
      <c r="D412" s="93"/>
      <c r="E412" s="26"/>
      <c r="F412" s="26"/>
      <c r="G412" s="36">
        <f>COUNT(G370:G411)</f>
        <v>2</v>
      </c>
      <c r="H412" s="36">
        <f>COUNT(H370:H411)</f>
        <v>1</v>
      </c>
      <c r="I412" s="36">
        <f>COUNT(I370:I411)</f>
        <v>0</v>
      </c>
      <c r="J412" s="36">
        <f>COUNT(J370:J411)</f>
        <v>0</v>
      </c>
      <c r="K412" s="36">
        <f>COUNT(K370:K411)</f>
        <v>0</v>
      </c>
      <c r="L412" s="85"/>
      <c r="M412" s="85"/>
      <c r="N412" s="86">
        <f>COUNT(N370:N411)</f>
        <v>0</v>
      </c>
      <c r="O412" s="86">
        <f>COUNT(O370:O411)</f>
        <v>0</v>
      </c>
      <c r="P412" s="86">
        <f>COUNT(P370:P411)</f>
        <v>1</v>
      </c>
      <c r="Q412" s="86">
        <f>COUNT(Q370:Q411)</f>
        <v>1</v>
      </c>
      <c r="R412" s="86">
        <f>COUNT(R370:R411)</f>
        <v>0</v>
      </c>
      <c r="S412" s="86"/>
      <c r="T412" s="95"/>
      <c r="U412" s="95"/>
      <c r="V412" s="36">
        <f xml:space="preserve"> SUM(G412+H412+I412+J412+K412+N412+O412+P412+Q412+R412)</f>
        <v>5</v>
      </c>
      <c r="W412" s="65"/>
    </row>
    <row r="414" spans="2:23" ht="70.5">
      <c r="B414" s="230" t="s">
        <v>595</v>
      </c>
      <c r="C414" s="230"/>
      <c r="D414" s="230"/>
      <c r="E414" s="230"/>
      <c r="F414" s="1"/>
      <c r="G414" s="63"/>
      <c r="H414" s="63"/>
      <c r="I414" s="63"/>
      <c r="J414" s="64"/>
      <c r="K414" s="65"/>
      <c r="L414" s="65"/>
      <c r="M414" s="65"/>
      <c r="N414" s="65"/>
      <c r="O414" s="65"/>
      <c r="P414" s="65"/>
      <c r="Q414" s="65"/>
      <c r="R414" s="65"/>
      <c r="S414" s="66"/>
      <c r="T414" s="66"/>
      <c r="U414" s="66"/>
      <c r="V414" s="34"/>
      <c r="W414" s="34"/>
    </row>
    <row r="415" spans="2:23" ht="70.5">
      <c r="B415" s="230"/>
      <c r="C415" s="230"/>
      <c r="D415" s="230"/>
      <c r="E415" s="230"/>
      <c r="F415" s="1"/>
      <c r="K415" s="104" t="s">
        <v>1</v>
      </c>
      <c r="L415" s="104"/>
      <c r="M415" s="104"/>
      <c r="N415" s="104"/>
      <c r="O415" s="104"/>
      <c r="P415" s="104"/>
      <c r="Q415" s="104"/>
    </row>
    <row r="416" spans="2:23" ht="70.5">
      <c r="B416" s="230"/>
      <c r="C416" s="230"/>
      <c r="D416" s="230"/>
      <c r="E416" s="230"/>
      <c r="F416" s="1"/>
      <c r="J416" s="268" t="s">
        <v>2</v>
      </c>
      <c r="K416" s="268"/>
      <c r="L416" s="268"/>
      <c r="M416" s="268"/>
      <c r="N416" s="268"/>
      <c r="O416" s="268"/>
      <c r="P416" s="268"/>
      <c r="Q416" s="233" t="s">
        <v>3</v>
      </c>
      <c r="R416" s="234"/>
      <c r="S416" s="234"/>
      <c r="T416" s="234"/>
      <c r="U416" s="234"/>
      <c r="V416" s="235"/>
    </row>
    <row r="417" spans="2:26" ht="70.5">
      <c r="B417" s="230"/>
      <c r="C417" s="230"/>
      <c r="D417" s="230"/>
      <c r="E417" s="230"/>
      <c r="F417" s="1"/>
      <c r="G417" s="2"/>
      <c r="H417" s="2"/>
      <c r="I417" s="2"/>
      <c r="J417" s="2"/>
      <c r="K417" s="2"/>
      <c r="L417" s="2"/>
      <c r="M417" s="2"/>
      <c r="N417" s="2"/>
      <c r="O417" s="236"/>
      <c r="P417" s="236"/>
      <c r="Q417" s="239"/>
      <c r="R417" s="240"/>
      <c r="S417" s="239"/>
      <c r="T417" s="240"/>
      <c r="U417" s="269"/>
      <c r="V417" s="270"/>
      <c r="W417" s="11"/>
    </row>
    <row r="418" spans="2:26" ht="70.5">
      <c r="B418" s="230"/>
      <c r="C418" s="230"/>
      <c r="D418" s="230"/>
      <c r="E418" s="230"/>
      <c r="F418" s="1"/>
      <c r="G418" s="237" t="s">
        <v>423</v>
      </c>
      <c r="H418" s="237"/>
      <c r="I418" s="237" t="s">
        <v>424</v>
      </c>
      <c r="J418" s="237"/>
      <c r="K418" s="12"/>
      <c r="L418" s="68" t="s">
        <v>425</v>
      </c>
      <c r="M418" s="12"/>
      <c r="N418" s="12"/>
      <c r="O418" s="3"/>
      <c r="P418" s="4"/>
      <c r="Q418" s="241"/>
      <c r="R418" s="242"/>
      <c r="S418" s="241"/>
      <c r="T418" s="242"/>
      <c r="U418" s="271"/>
      <c r="V418" s="272"/>
    </row>
    <row r="419" spans="2:26" ht="70.5">
      <c r="B419" s="230"/>
      <c r="C419" s="230"/>
      <c r="D419" s="230"/>
      <c r="E419" s="230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43" t="s">
        <v>7</v>
      </c>
      <c r="R419" s="244"/>
      <c r="S419" s="245" t="s">
        <v>8</v>
      </c>
      <c r="T419" s="245"/>
      <c r="U419" s="257" t="s">
        <v>101</v>
      </c>
      <c r="V419" s="257"/>
    </row>
    <row r="420" spans="2:26" ht="60.75" customHeight="1">
      <c r="B420" s="255" t="s">
        <v>10</v>
      </c>
      <c r="C420" s="238" t="s">
        <v>11</v>
      </c>
      <c r="D420" s="164"/>
      <c r="E420" s="248" t="s">
        <v>12</v>
      </c>
      <c r="F420" s="74"/>
      <c r="G420" s="249" t="s">
        <v>426</v>
      </c>
      <c r="H420" s="250"/>
      <c r="I420" s="250"/>
      <c r="J420" s="250"/>
      <c r="K420" s="251"/>
      <c r="L420" s="246" t="s">
        <v>427</v>
      </c>
      <c r="M420" s="253" t="s">
        <v>14</v>
      </c>
      <c r="N420" s="249" t="s">
        <v>428</v>
      </c>
      <c r="O420" s="250"/>
      <c r="P420" s="250"/>
      <c r="Q420" s="250"/>
      <c r="R420" s="250"/>
      <c r="S420" s="251"/>
      <c r="T420" s="246" t="s">
        <v>427</v>
      </c>
      <c r="U420" s="253" t="s">
        <v>14</v>
      </c>
      <c r="V420" s="253" t="s">
        <v>430</v>
      </c>
      <c r="W420" s="19"/>
    </row>
    <row r="421" spans="2:26" ht="73.5" customHeight="1">
      <c r="B421" s="256"/>
      <c r="C421" s="238"/>
      <c r="D421" s="164"/>
      <c r="E421" s="248"/>
      <c r="F421" s="75"/>
      <c r="G421" s="21" t="s">
        <v>1711</v>
      </c>
      <c r="H421" s="21" t="s">
        <v>1712</v>
      </c>
      <c r="I421" s="21" t="s">
        <v>1713</v>
      </c>
      <c r="J421" s="21" t="s">
        <v>1714</v>
      </c>
      <c r="K421" s="21" t="s">
        <v>1715</v>
      </c>
      <c r="L421" s="247"/>
      <c r="M421" s="254"/>
      <c r="N421" s="21" t="s">
        <v>1716</v>
      </c>
      <c r="O421" s="21" t="s">
        <v>1717</v>
      </c>
      <c r="P421" s="21" t="s">
        <v>1718</v>
      </c>
      <c r="Q421" s="21" t="s">
        <v>1719</v>
      </c>
      <c r="R421" s="21" t="s">
        <v>1720</v>
      </c>
      <c r="S421" s="215" t="s">
        <v>1721</v>
      </c>
      <c r="T421" s="247"/>
      <c r="U421" s="254"/>
      <c r="V421" s="254"/>
      <c r="W421" s="22"/>
    </row>
    <row r="422" spans="2:26" ht="47.25">
      <c r="B422" s="23">
        <v>1</v>
      </c>
      <c r="C422" s="36" t="s">
        <v>596</v>
      </c>
      <c r="D422" s="177"/>
      <c r="E422" s="96" t="s">
        <v>567</v>
      </c>
      <c r="F422" s="26">
        <v>1</v>
      </c>
      <c r="G422" s="119"/>
      <c r="H422" s="119"/>
      <c r="I422" s="119"/>
      <c r="J422" s="120"/>
      <c r="K422" s="121"/>
      <c r="L422" s="127"/>
      <c r="M422" s="127"/>
      <c r="N422" s="120"/>
      <c r="O422" s="120"/>
      <c r="P422" s="120"/>
      <c r="Q422" s="120"/>
      <c r="R422" s="120"/>
      <c r="S422" s="77"/>
      <c r="T422" s="110"/>
      <c r="U422" s="110"/>
      <c r="V422" s="36">
        <f>COUNTA(G422:K422,N422:R422)</f>
        <v>0</v>
      </c>
      <c r="W422" s="65"/>
      <c r="X422" s="35" t="s">
        <v>25</v>
      </c>
      <c r="Z422" s="36">
        <f>COUNTIF(D422:D464,"1C")</f>
        <v>0</v>
      </c>
    </row>
    <row r="423" spans="2:26" ht="47.25">
      <c r="B423" s="23">
        <v>2</v>
      </c>
      <c r="C423" s="103" t="s">
        <v>597</v>
      </c>
      <c r="D423" s="180"/>
      <c r="E423" s="97" t="s">
        <v>27</v>
      </c>
      <c r="F423" s="26">
        <v>1</v>
      </c>
      <c r="G423" s="87">
        <v>3</v>
      </c>
      <c r="H423" s="87"/>
      <c r="I423" s="87"/>
      <c r="J423" s="120"/>
      <c r="K423" s="121"/>
      <c r="L423" s="127"/>
      <c r="M423" s="127"/>
      <c r="N423" s="76"/>
      <c r="O423" s="120"/>
      <c r="P423" s="120"/>
      <c r="Q423" s="120"/>
      <c r="R423" s="76"/>
      <c r="S423" s="46"/>
      <c r="T423" s="57"/>
      <c r="U423" s="89"/>
      <c r="V423" s="36">
        <f t="shared" ref="V423:V463" si="8">COUNTA(G423:K423,N423:R423)</f>
        <v>1</v>
      </c>
      <c r="W423" s="65"/>
      <c r="X423" s="41" t="s">
        <v>28</v>
      </c>
      <c r="Z423" s="36">
        <f>COUNTIF(D422:D464,"1B")</f>
        <v>2</v>
      </c>
    </row>
    <row r="424" spans="2:26" ht="47.25">
      <c r="B424" s="23">
        <v>3</v>
      </c>
      <c r="C424" s="103" t="s">
        <v>285</v>
      </c>
      <c r="D424" s="180"/>
      <c r="E424" s="97" t="s">
        <v>598</v>
      </c>
      <c r="F424" s="26">
        <v>1</v>
      </c>
      <c r="G424" s="76"/>
      <c r="H424" s="27"/>
      <c r="I424" s="119"/>
      <c r="J424" s="120"/>
      <c r="K424" s="27"/>
      <c r="L424" s="30"/>
      <c r="M424" s="30"/>
      <c r="N424" s="27"/>
      <c r="O424" s="120"/>
      <c r="P424" s="120"/>
      <c r="Q424" s="120"/>
      <c r="R424" s="76"/>
      <c r="S424" s="46"/>
      <c r="T424" s="57"/>
      <c r="U424" s="57"/>
      <c r="V424" s="36">
        <f t="shared" si="8"/>
        <v>0</v>
      </c>
      <c r="W424" s="65"/>
      <c r="X424" s="41" t="s">
        <v>30</v>
      </c>
      <c r="Z424" s="36">
        <f>COUNTIF(D422:D464,"1A")</f>
        <v>0</v>
      </c>
    </row>
    <row r="425" spans="2:26" ht="47.25">
      <c r="B425" s="23">
        <v>4</v>
      </c>
      <c r="C425" s="103" t="s">
        <v>599</v>
      </c>
      <c r="D425" s="180" t="s">
        <v>431</v>
      </c>
      <c r="E425" s="97" t="s">
        <v>567</v>
      </c>
      <c r="F425" s="26">
        <v>1</v>
      </c>
      <c r="G425" s="27">
        <v>3</v>
      </c>
      <c r="H425" s="119"/>
      <c r="I425" s="119"/>
      <c r="J425" s="120"/>
      <c r="K425" s="121"/>
      <c r="L425" s="168"/>
      <c r="M425" s="32"/>
      <c r="N425" s="120"/>
      <c r="O425" s="120"/>
      <c r="P425" s="76"/>
      <c r="Q425" s="120"/>
      <c r="R425" s="76"/>
      <c r="S425" s="46"/>
      <c r="T425" s="57"/>
      <c r="U425" s="89"/>
      <c r="V425" s="36">
        <f t="shared" si="8"/>
        <v>1</v>
      </c>
      <c r="W425" s="65"/>
    </row>
    <row r="426" spans="2:26" ht="47.25">
      <c r="B426" s="23">
        <v>5</v>
      </c>
      <c r="C426" s="103" t="s">
        <v>600</v>
      </c>
      <c r="D426" s="180"/>
      <c r="E426" s="97" t="s">
        <v>567</v>
      </c>
      <c r="F426" s="26">
        <v>1</v>
      </c>
      <c r="G426" s="119"/>
      <c r="H426" s="119"/>
      <c r="I426" s="76"/>
      <c r="J426" s="120"/>
      <c r="K426" s="121"/>
      <c r="L426" s="57"/>
      <c r="M426" s="57"/>
      <c r="N426" s="76"/>
      <c r="O426" s="120"/>
      <c r="P426" s="120"/>
      <c r="Q426" s="120"/>
      <c r="R426" s="76"/>
      <c r="S426" s="46"/>
      <c r="T426" s="57"/>
      <c r="U426" s="57"/>
      <c r="V426" s="36">
        <f t="shared" si="8"/>
        <v>0</v>
      </c>
      <c r="W426" s="65"/>
    </row>
    <row r="427" spans="2:26" ht="47.25">
      <c r="B427" s="23">
        <v>6</v>
      </c>
      <c r="C427" s="103" t="s">
        <v>601</v>
      </c>
      <c r="D427" s="180"/>
      <c r="E427" s="97" t="s">
        <v>567</v>
      </c>
      <c r="F427" s="26">
        <v>1</v>
      </c>
      <c r="G427" s="119"/>
      <c r="H427" s="119"/>
      <c r="I427" s="119"/>
      <c r="J427" s="27"/>
      <c r="K427" s="121"/>
      <c r="L427" s="57"/>
      <c r="M427" s="57"/>
      <c r="N427" s="120"/>
      <c r="O427" s="120"/>
      <c r="P427" s="120"/>
      <c r="Q427" s="120"/>
      <c r="R427" s="76"/>
      <c r="S427" s="80"/>
      <c r="T427" s="110"/>
      <c r="U427" s="110"/>
      <c r="V427" s="36">
        <f t="shared" si="8"/>
        <v>0</v>
      </c>
      <c r="W427" s="65"/>
      <c r="X427" s="183"/>
      <c r="Y427" s="65"/>
      <c r="Z427" s="63"/>
    </row>
    <row r="428" spans="2:26" ht="47.25">
      <c r="B428" s="23">
        <v>7</v>
      </c>
      <c r="C428" s="103" t="s">
        <v>299</v>
      </c>
      <c r="D428" s="180"/>
      <c r="E428" s="97" t="s">
        <v>572</v>
      </c>
      <c r="F428" s="26">
        <v>1</v>
      </c>
      <c r="G428" s="119"/>
      <c r="H428" s="27"/>
      <c r="I428" s="119"/>
      <c r="J428" s="120"/>
      <c r="K428" s="76"/>
      <c r="L428" s="57"/>
      <c r="M428" s="57"/>
      <c r="N428" s="76"/>
      <c r="O428" s="120"/>
      <c r="P428" s="76"/>
      <c r="Q428" s="120"/>
      <c r="R428" s="76"/>
      <c r="S428" s="46"/>
      <c r="T428" s="57"/>
      <c r="U428" s="57"/>
      <c r="V428" s="36">
        <f t="shared" si="8"/>
        <v>0</v>
      </c>
      <c r="W428" s="65"/>
      <c r="X428" s="171"/>
      <c r="Y428" s="65"/>
      <c r="Z428" s="63"/>
    </row>
    <row r="429" spans="2:26" ht="47.25">
      <c r="B429" s="23">
        <v>8</v>
      </c>
      <c r="C429" s="103" t="s">
        <v>309</v>
      </c>
      <c r="D429" s="180"/>
      <c r="E429" s="97" t="s">
        <v>572</v>
      </c>
      <c r="F429" s="26">
        <v>1</v>
      </c>
      <c r="G429" s="119"/>
      <c r="H429" s="119"/>
      <c r="I429" s="76"/>
      <c r="J429" s="120"/>
      <c r="K429" s="121"/>
      <c r="L429" s="57"/>
      <c r="M429" s="57"/>
      <c r="N429" s="120"/>
      <c r="O429" s="120"/>
      <c r="P429" s="120"/>
      <c r="Q429" s="120"/>
      <c r="R429" s="76"/>
      <c r="S429" s="46"/>
      <c r="T429" s="110"/>
      <c r="U429" s="110"/>
      <c r="V429" s="36">
        <f t="shared" si="8"/>
        <v>0</v>
      </c>
      <c r="W429" s="65"/>
      <c r="X429" s="171"/>
      <c r="Y429" s="65"/>
      <c r="Z429" s="63"/>
    </row>
    <row r="430" spans="2:26" ht="47.25">
      <c r="B430" s="23">
        <v>9</v>
      </c>
      <c r="C430" s="103" t="s">
        <v>602</v>
      </c>
      <c r="D430" s="180"/>
      <c r="E430" s="97" t="s">
        <v>27</v>
      </c>
      <c r="F430" s="26">
        <v>1</v>
      </c>
      <c r="G430" s="119"/>
      <c r="H430" s="119"/>
      <c r="I430" s="119"/>
      <c r="J430" s="120"/>
      <c r="K430" s="121"/>
      <c r="L430" s="127"/>
      <c r="M430" s="127"/>
      <c r="N430" s="120"/>
      <c r="O430" s="120"/>
      <c r="P430" s="120"/>
      <c r="Q430" s="120"/>
      <c r="R430" s="76"/>
      <c r="S430" s="46"/>
      <c r="T430" s="110"/>
      <c r="U430" s="110"/>
      <c r="V430" s="36">
        <f t="shared" si="8"/>
        <v>0</v>
      </c>
      <c r="W430" s="65"/>
      <c r="X430" s="65"/>
      <c r="Y430" s="65"/>
      <c r="Z430" s="65"/>
    </row>
    <row r="431" spans="2:26" ht="47.25">
      <c r="B431" s="23">
        <v>10</v>
      </c>
      <c r="C431" s="103" t="s">
        <v>603</v>
      </c>
      <c r="D431" s="180"/>
      <c r="E431" s="97" t="s">
        <v>27</v>
      </c>
      <c r="F431" s="26">
        <v>1</v>
      </c>
      <c r="G431" s="119"/>
      <c r="H431" s="119"/>
      <c r="I431" s="119"/>
      <c r="J431" s="120"/>
      <c r="K431" s="121"/>
      <c r="L431" s="127"/>
      <c r="M431" s="127"/>
      <c r="N431" s="120"/>
      <c r="O431" s="120"/>
      <c r="P431" s="120"/>
      <c r="Q431" s="120"/>
      <c r="R431" s="76"/>
      <c r="S431" s="46"/>
      <c r="T431" s="110"/>
      <c r="U431" s="110"/>
      <c r="V431" s="36">
        <f t="shared" si="8"/>
        <v>0</v>
      </c>
      <c r="W431" s="65"/>
    </row>
    <row r="432" spans="2:26" ht="47.25">
      <c r="B432" s="23">
        <v>11</v>
      </c>
      <c r="C432" s="128" t="s">
        <v>604</v>
      </c>
      <c r="D432" s="192"/>
      <c r="E432" s="97" t="s">
        <v>572</v>
      </c>
      <c r="F432" s="26">
        <v>1</v>
      </c>
      <c r="G432" s="119"/>
      <c r="H432" s="119"/>
      <c r="I432" s="119"/>
      <c r="J432" s="120"/>
      <c r="K432" s="121"/>
      <c r="L432" s="127"/>
      <c r="M432" s="127"/>
      <c r="N432" s="120"/>
      <c r="O432" s="120"/>
      <c r="P432" s="120"/>
      <c r="Q432" s="120"/>
      <c r="R432" s="76"/>
      <c r="S432" s="46"/>
      <c r="T432" s="110"/>
      <c r="U432" s="110"/>
      <c r="V432" s="36">
        <f t="shared" si="8"/>
        <v>0</v>
      </c>
      <c r="W432" s="65"/>
    </row>
    <row r="433" spans="2:23" ht="47.25">
      <c r="B433" s="23">
        <v>12</v>
      </c>
      <c r="C433" s="103" t="s">
        <v>98</v>
      </c>
      <c r="D433" s="180"/>
      <c r="E433" s="97" t="s">
        <v>572</v>
      </c>
      <c r="F433" s="26">
        <v>1</v>
      </c>
      <c r="G433" s="27"/>
      <c r="H433" s="27"/>
      <c r="I433" s="27"/>
      <c r="J433" s="27"/>
      <c r="K433" s="121"/>
      <c r="L433" s="168"/>
      <c r="M433" s="168"/>
      <c r="N433" s="120"/>
      <c r="O433" s="120"/>
      <c r="P433" s="120"/>
      <c r="Q433" s="120"/>
      <c r="R433" s="76"/>
      <c r="S433" s="46"/>
      <c r="T433" s="110"/>
      <c r="U433" s="110"/>
      <c r="V433" s="36">
        <f t="shared" si="8"/>
        <v>0</v>
      </c>
      <c r="W433" s="65"/>
    </row>
    <row r="434" spans="2:23" ht="47.25">
      <c r="B434" s="23">
        <v>13</v>
      </c>
      <c r="C434" s="103" t="s">
        <v>298</v>
      </c>
      <c r="D434" s="180"/>
      <c r="E434" s="97" t="s">
        <v>567</v>
      </c>
      <c r="F434" s="26">
        <v>1</v>
      </c>
      <c r="G434" s="27"/>
      <c r="H434" s="27"/>
      <c r="I434" s="27"/>
      <c r="J434" s="120"/>
      <c r="K434" s="27"/>
      <c r="L434" s="168"/>
      <c r="M434" s="168"/>
      <c r="N434" s="120"/>
      <c r="O434" s="27"/>
      <c r="P434" s="27"/>
      <c r="Q434" s="120"/>
      <c r="R434" s="76"/>
      <c r="S434" s="46"/>
      <c r="T434" s="168"/>
      <c r="U434" s="168"/>
      <c r="V434" s="36">
        <f t="shared" si="8"/>
        <v>0</v>
      </c>
      <c r="W434" s="65"/>
    </row>
    <row r="435" spans="2:23" ht="47.25">
      <c r="B435" s="23">
        <v>14</v>
      </c>
      <c r="C435" s="103" t="s">
        <v>605</v>
      </c>
      <c r="D435" s="180"/>
      <c r="E435" s="97" t="s">
        <v>567</v>
      </c>
      <c r="F435" s="26">
        <v>1</v>
      </c>
      <c r="G435" s="119"/>
      <c r="H435" s="76"/>
      <c r="I435" s="76"/>
      <c r="J435" s="120"/>
      <c r="K435" s="76"/>
      <c r="L435" s="57"/>
      <c r="M435" s="57"/>
      <c r="N435" s="76"/>
      <c r="O435" s="120"/>
      <c r="P435" s="120"/>
      <c r="Q435" s="120"/>
      <c r="R435" s="76"/>
      <c r="S435" s="46"/>
      <c r="T435" s="57"/>
      <c r="U435" s="89"/>
      <c r="V435" s="36">
        <f t="shared" si="8"/>
        <v>0</v>
      </c>
      <c r="W435" s="65"/>
    </row>
    <row r="436" spans="2:23" ht="47.25">
      <c r="B436" s="23">
        <v>15</v>
      </c>
      <c r="C436" s="103" t="s">
        <v>606</v>
      </c>
      <c r="D436" s="180"/>
      <c r="E436" s="97" t="s">
        <v>567</v>
      </c>
      <c r="F436" s="26">
        <v>1</v>
      </c>
      <c r="G436" s="119"/>
      <c r="H436" s="119"/>
      <c r="I436" s="119"/>
      <c r="J436" s="120"/>
      <c r="K436" s="121"/>
      <c r="L436" s="127"/>
      <c r="M436" s="127"/>
      <c r="N436" s="27"/>
      <c r="O436" s="120"/>
      <c r="P436" s="120"/>
      <c r="Q436" s="120"/>
      <c r="R436" s="76"/>
      <c r="S436" s="46"/>
      <c r="T436" s="57"/>
      <c r="U436" s="57"/>
      <c r="V436" s="36">
        <f t="shared" si="8"/>
        <v>0</v>
      </c>
      <c r="W436" s="65"/>
    </row>
    <row r="437" spans="2:23" ht="47.25">
      <c r="B437" s="23">
        <v>16</v>
      </c>
      <c r="C437" s="103" t="s">
        <v>297</v>
      </c>
      <c r="D437" s="180"/>
      <c r="E437" s="97" t="s">
        <v>567</v>
      </c>
      <c r="F437" s="26">
        <v>1</v>
      </c>
      <c r="G437" s="76"/>
      <c r="H437" s="76"/>
      <c r="I437" s="119"/>
      <c r="J437" s="76"/>
      <c r="K437" s="76"/>
      <c r="L437" s="57"/>
      <c r="M437" s="57"/>
      <c r="N437" s="120"/>
      <c r="O437" s="76"/>
      <c r="P437" s="76"/>
      <c r="Q437" s="120"/>
      <c r="R437" s="76"/>
      <c r="S437" s="46"/>
      <c r="T437" s="57"/>
      <c r="U437" s="89"/>
      <c r="V437" s="36">
        <f t="shared" si="8"/>
        <v>0</v>
      </c>
      <c r="W437" s="65"/>
    </row>
    <row r="438" spans="2:23" ht="47.25">
      <c r="B438" s="23">
        <v>17</v>
      </c>
      <c r="C438" s="103"/>
      <c r="D438" s="180"/>
      <c r="E438" s="148"/>
      <c r="F438" s="26">
        <v>1</v>
      </c>
      <c r="G438" s="76"/>
      <c r="H438" s="119"/>
      <c r="I438" s="119"/>
      <c r="J438" s="120"/>
      <c r="K438" s="121"/>
      <c r="L438" s="57"/>
      <c r="M438" s="57"/>
      <c r="N438" s="120"/>
      <c r="O438" s="120"/>
      <c r="P438" s="120"/>
      <c r="Q438" s="27"/>
      <c r="R438" s="76"/>
      <c r="S438" s="46"/>
      <c r="T438" s="168"/>
      <c r="U438" s="168"/>
      <c r="V438" s="36">
        <f t="shared" si="8"/>
        <v>0</v>
      </c>
      <c r="W438" s="65"/>
    </row>
    <row r="439" spans="2:23" ht="47.25">
      <c r="B439" s="23">
        <v>18</v>
      </c>
      <c r="C439" s="103" t="s">
        <v>607</v>
      </c>
      <c r="D439" s="180"/>
      <c r="E439" s="97" t="s">
        <v>567</v>
      </c>
      <c r="F439" s="26">
        <v>1</v>
      </c>
      <c r="G439" s="76"/>
      <c r="H439" s="119"/>
      <c r="I439" s="119"/>
      <c r="J439" s="76"/>
      <c r="K439" s="121"/>
      <c r="L439" s="57"/>
      <c r="M439" s="57"/>
      <c r="N439" s="76"/>
      <c r="O439" s="76"/>
      <c r="P439" s="120"/>
      <c r="Q439" s="120"/>
      <c r="R439" s="76"/>
      <c r="S439" s="46"/>
      <c r="T439" s="57"/>
      <c r="U439" s="57"/>
      <c r="V439" s="36">
        <f t="shared" si="8"/>
        <v>0</v>
      </c>
      <c r="W439" s="65"/>
    </row>
    <row r="440" spans="2:23" ht="47.25">
      <c r="B440" s="23">
        <v>19</v>
      </c>
      <c r="C440" s="103" t="s">
        <v>608</v>
      </c>
      <c r="D440" s="180"/>
      <c r="E440" s="97" t="s">
        <v>567</v>
      </c>
      <c r="F440" s="26">
        <v>1</v>
      </c>
      <c r="G440" s="76"/>
      <c r="H440" s="76"/>
      <c r="I440" s="119"/>
      <c r="J440" s="27"/>
      <c r="K440" s="76"/>
      <c r="L440" s="30"/>
      <c r="M440" s="30"/>
      <c r="N440" s="120"/>
      <c r="O440" s="76"/>
      <c r="P440" s="120"/>
      <c r="Q440" s="120"/>
      <c r="R440" s="76"/>
      <c r="S440" s="46"/>
      <c r="T440" s="57"/>
      <c r="U440" s="89"/>
      <c r="V440" s="36">
        <f t="shared" si="8"/>
        <v>0</v>
      </c>
      <c r="W440" s="65"/>
    </row>
    <row r="441" spans="2:23" ht="47.25">
      <c r="B441" s="23">
        <v>20</v>
      </c>
      <c r="C441" s="103" t="s">
        <v>300</v>
      </c>
      <c r="D441" s="180"/>
      <c r="E441" s="97" t="s">
        <v>567</v>
      </c>
      <c r="F441" s="26">
        <v>1</v>
      </c>
      <c r="G441" s="119"/>
      <c r="H441" s="119"/>
      <c r="I441" s="119"/>
      <c r="J441" s="120"/>
      <c r="K441" s="121"/>
      <c r="L441" s="127"/>
      <c r="M441" s="127"/>
      <c r="N441" s="120"/>
      <c r="O441" s="120"/>
      <c r="P441" s="120"/>
      <c r="Q441" s="120"/>
      <c r="R441" s="76"/>
      <c r="S441" s="46"/>
      <c r="T441" s="110"/>
      <c r="U441" s="110"/>
      <c r="V441" s="36">
        <f t="shared" si="8"/>
        <v>0</v>
      </c>
      <c r="W441" s="65"/>
    </row>
    <row r="442" spans="2:23" ht="47.25">
      <c r="B442" s="23">
        <v>21</v>
      </c>
      <c r="C442" s="103" t="s">
        <v>287</v>
      </c>
      <c r="D442" s="180"/>
      <c r="E442" s="97" t="s">
        <v>46</v>
      </c>
      <c r="F442" s="26">
        <v>1</v>
      </c>
      <c r="G442" s="119"/>
      <c r="H442" s="119"/>
      <c r="I442" s="119"/>
      <c r="J442" s="120"/>
      <c r="K442" s="121"/>
      <c r="L442" s="127"/>
      <c r="M442" s="127"/>
      <c r="N442" s="120"/>
      <c r="O442" s="120"/>
      <c r="P442" s="120"/>
      <c r="Q442" s="120"/>
      <c r="R442" s="76"/>
      <c r="S442" s="46"/>
      <c r="T442" s="110"/>
      <c r="U442" s="110"/>
      <c r="V442" s="36">
        <f t="shared" si="8"/>
        <v>0</v>
      </c>
      <c r="W442" s="65"/>
    </row>
    <row r="443" spans="2:23" ht="47.25">
      <c r="B443" s="23">
        <v>22</v>
      </c>
      <c r="C443" s="103" t="s">
        <v>609</v>
      </c>
      <c r="D443" s="180"/>
      <c r="E443" s="97" t="s">
        <v>567</v>
      </c>
      <c r="F443" s="26">
        <v>1</v>
      </c>
      <c r="G443" s="119"/>
      <c r="H443" s="119"/>
      <c r="I443" s="119"/>
      <c r="J443" s="120"/>
      <c r="K443" s="76"/>
      <c r="L443" s="127"/>
      <c r="M443" s="127"/>
      <c r="N443" s="76"/>
      <c r="O443" s="76"/>
      <c r="P443" s="120"/>
      <c r="Q443" s="27"/>
      <c r="R443" s="76"/>
      <c r="S443" s="46"/>
      <c r="T443" s="110"/>
      <c r="U443" s="110"/>
      <c r="V443" s="36">
        <f t="shared" si="8"/>
        <v>0</v>
      </c>
      <c r="W443" s="65"/>
    </row>
    <row r="444" spans="2:23" ht="47.25">
      <c r="B444" s="23">
        <v>23</v>
      </c>
      <c r="C444" s="103" t="s">
        <v>292</v>
      </c>
      <c r="D444" s="180"/>
      <c r="E444" s="97" t="s">
        <v>567</v>
      </c>
      <c r="F444" s="26">
        <v>1</v>
      </c>
      <c r="G444" s="119"/>
      <c r="H444" s="27"/>
      <c r="I444" s="27"/>
      <c r="J444" s="27"/>
      <c r="K444" s="121"/>
      <c r="L444" s="30"/>
      <c r="M444" s="30"/>
      <c r="N444" s="76"/>
      <c r="O444" s="76"/>
      <c r="P444" s="76"/>
      <c r="Q444" s="120"/>
      <c r="R444" s="76"/>
      <c r="S444" s="46"/>
      <c r="T444" s="57"/>
      <c r="U444" s="57"/>
      <c r="V444" s="36">
        <f t="shared" si="8"/>
        <v>0</v>
      </c>
      <c r="W444" s="65"/>
    </row>
    <row r="445" spans="2:23" ht="47.25">
      <c r="B445" s="23">
        <v>24</v>
      </c>
      <c r="C445" s="103" t="s">
        <v>610</v>
      </c>
      <c r="D445" s="180"/>
      <c r="E445" s="97" t="s">
        <v>567</v>
      </c>
      <c r="F445" s="26">
        <v>1</v>
      </c>
      <c r="G445" s="119"/>
      <c r="H445" s="119"/>
      <c r="I445" s="119"/>
      <c r="J445" s="120"/>
      <c r="K445" s="121"/>
      <c r="L445" s="127"/>
      <c r="M445" s="127"/>
      <c r="N445" s="120"/>
      <c r="O445" s="120"/>
      <c r="P445" s="120"/>
      <c r="Q445" s="120"/>
      <c r="R445" s="76"/>
      <c r="S445" s="46"/>
      <c r="T445" s="110"/>
      <c r="U445" s="110"/>
      <c r="V445" s="36">
        <f t="shared" si="8"/>
        <v>0</v>
      </c>
      <c r="W445" s="65"/>
    </row>
    <row r="446" spans="2:23" ht="47.25">
      <c r="B446" s="23">
        <v>25</v>
      </c>
      <c r="C446" s="129" t="s">
        <v>611</v>
      </c>
      <c r="D446" s="193"/>
      <c r="E446" s="97" t="s">
        <v>27</v>
      </c>
      <c r="F446" s="26">
        <v>1</v>
      </c>
      <c r="G446" s="27"/>
      <c r="H446" s="27"/>
      <c r="I446" s="27"/>
      <c r="J446" s="27"/>
      <c r="K446" s="27"/>
      <c r="L446" s="30"/>
      <c r="M446" s="30"/>
      <c r="N446" s="120"/>
      <c r="O446" s="120"/>
      <c r="P446" s="27"/>
      <c r="Q446" s="76"/>
      <c r="R446" s="76"/>
      <c r="S446" s="46"/>
      <c r="T446" s="57"/>
      <c r="U446" s="57"/>
      <c r="V446" s="36">
        <f t="shared" si="8"/>
        <v>0</v>
      </c>
      <c r="W446" s="65"/>
    </row>
    <row r="447" spans="2:23" ht="47.25">
      <c r="B447" s="23">
        <v>26</v>
      </c>
      <c r="C447" s="36" t="s">
        <v>295</v>
      </c>
      <c r="D447" s="177"/>
      <c r="E447" s="97" t="s">
        <v>27</v>
      </c>
      <c r="F447" s="26">
        <v>1</v>
      </c>
      <c r="G447" s="119"/>
      <c r="H447" s="119"/>
      <c r="I447" s="119"/>
      <c r="J447" s="120"/>
      <c r="K447" s="121"/>
      <c r="L447" s="127"/>
      <c r="M447" s="127"/>
      <c r="N447" s="120"/>
      <c r="O447" s="120"/>
      <c r="P447" s="76"/>
      <c r="Q447" s="120"/>
      <c r="R447" s="76"/>
      <c r="S447" s="46"/>
      <c r="T447" s="57"/>
      <c r="U447" s="89"/>
      <c r="V447" s="36">
        <f t="shared" si="8"/>
        <v>0</v>
      </c>
      <c r="W447" s="65"/>
    </row>
    <row r="448" spans="2:23" ht="47.25">
      <c r="B448" s="23">
        <v>27</v>
      </c>
      <c r="C448" s="42" t="s">
        <v>293</v>
      </c>
      <c r="D448" s="173"/>
      <c r="E448" s="97" t="s">
        <v>27</v>
      </c>
      <c r="F448" s="26">
        <v>1</v>
      </c>
      <c r="G448" s="119"/>
      <c r="H448" s="119"/>
      <c r="I448" s="119"/>
      <c r="J448" s="120"/>
      <c r="K448" s="121"/>
      <c r="L448" s="127"/>
      <c r="M448" s="127"/>
      <c r="N448" s="120"/>
      <c r="O448" s="120"/>
      <c r="P448" s="120"/>
      <c r="Q448" s="120"/>
      <c r="R448" s="76"/>
      <c r="S448" s="46"/>
      <c r="T448" s="110"/>
      <c r="U448" s="110"/>
      <c r="V448" s="36">
        <f t="shared" si="8"/>
        <v>0</v>
      </c>
      <c r="W448" s="65"/>
    </row>
    <row r="449" spans="2:23" ht="47.25">
      <c r="B449" s="23">
        <v>28</v>
      </c>
      <c r="C449" s="42" t="s">
        <v>612</v>
      </c>
      <c r="D449" s="173"/>
      <c r="E449" s="97" t="s">
        <v>27</v>
      </c>
      <c r="F449" s="26">
        <v>1</v>
      </c>
      <c r="G449" s="119"/>
      <c r="H449" s="119"/>
      <c r="I449" s="119">
        <v>3</v>
      </c>
      <c r="J449" s="120"/>
      <c r="K449" s="121"/>
      <c r="L449" s="127"/>
      <c r="M449" s="127"/>
      <c r="N449" s="120"/>
      <c r="O449" s="120"/>
      <c r="P449" s="120"/>
      <c r="Q449" s="120"/>
      <c r="R449" s="76"/>
      <c r="S449" s="46"/>
      <c r="T449" s="110"/>
      <c r="U449" s="110"/>
      <c r="V449" s="36">
        <f t="shared" si="8"/>
        <v>1</v>
      </c>
      <c r="W449" s="65"/>
    </row>
    <row r="450" spans="2:23" ht="47.25">
      <c r="B450" s="23">
        <v>29</v>
      </c>
      <c r="C450" s="42" t="s">
        <v>613</v>
      </c>
      <c r="D450" s="173"/>
      <c r="E450" s="97" t="s">
        <v>567</v>
      </c>
      <c r="F450" s="26">
        <v>1</v>
      </c>
      <c r="G450" s="119"/>
      <c r="H450" s="76"/>
      <c r="I450" s="76">
        <v>3</v>
      </c>
      <c r="J450" s="120"/>
      <c r="K450" s="76"/>
      <c r="L450" s="57"/>
      <c r="M450" s="57"/>
      <c r="N450" s="76"/>
      <c r="O450" s="120"/>
      <c r="P450" s="120"/>
      <c r="Q450" s="120"/>
      <c r="R450" s="76"/>
      <c r="S450" s="46"/>
      <c r="T450" s="57"/>
      <c r="U450" s="57"/>
      <c r="V450" s="36">
        <f t="shared" si="8"/>
        <v>1</v>
      </c>
      <c r="W450" s="65"/>
    </row>
    <row r="451" spans="2:23" ht="47.25">
      <c r="B451" s="23">
        <v>30</v>
      </c>
      <c r="C451" s="42" t="s">
        <v>296</v>
      </c>
      <c r="D451" s="173"/>
      <c r="E451" s="97" t="s">
        <v>27</v>
      </c>
      <c r="F451" s="26">
        <v>1</v>
      </c>
      <c r="G451" s="119"/>
      <c r="H451" s="119"/>
      <c r="I451" s="119"/>
      <c r="J451" s="120"/>
      <c r="K451" s="121"/>
      <c r="L451" s="127"/>
      <c r="M451" s="57"/>
      <c r="N451" s="120"/>
      <c r="O451" s="120"/>
      <c r="P451" s="120"/>
      <c r="Q451" s="120"/>
      <c r="R451" s="76"/>
      <c r="S451" s="46"/>
      <c r="T451" s="130"/>
      <c r="U451" s="130"/>
      <c r="V451" s="36">
        <f t="shared" si="8"/>
        <v>0</v>
      </c>
      <c r="W451" s="65"/>
    </row>
    <row r="452" spans="2:23" ht="47.25">
      <c r="B452" s="23">
        <v>31</v>
      </c>
      <c r="C452" s="42" t="s">
        <v>614</v>
      </c>
      <c r="D452" s="173"/>
      <c r="E452" s="97" t="s">
        <v>567</v>
      </c>
      <c r="F452" s="26">
        <v>1</v>
      </c>
      <c r="G452" s="119"/>
      <c r="H452" s="119"/>
      <c r="I452" s="119"/>
      <c r="J452" s="120"/>
      <c r="K452" s="121"/>
      <c r="L452" s="131"/>
      <c r="M452" s="127"/>
      <c r="N452" s="120"/>
      <c r="O452" s="119"/>
      <c r="P452" s="120"/>
      <c r="Q452" s="120"/>
      <c r="R452" s="76"/>
      <c r="S452" s="46"/>
      <c r="T452" s="110"/>
      <c r="U452" s="110"/>
      <c r="V452" s="36">
        <f t="shared" si="8"/>
        <v>0</v>
      </c>
      <c r="W452" s="65"/>
    </row>
    <row r="453" spans="2:23" ht="47.25">
      <c r="B453" s="23">
        <v>32</v>
      </c>
      <c r="C453" s="42" t="s">
        <v>615</v>
      </c>
      <c r="D453" s="173"/>
      <c r="E453" s="97" t="s">
        <v>567</v>
      </c>
      <c r="F453" s="26">
        <v>1</v>
      </c>
      <c r="G453" s="76"/>
      <c r="H453" s="76"/>
      <c r="I453" s="119"/>
      <c r="J453" s="76"/>
      <c r="K453" s="76"/>
      <c r="L453" s="57"/>
      <c r="M453" s="57"/>
      <c r="N453" s="76"/>
      <c r="O453" s="76"/>
      <c r="P453" s="120"/>
      <c r="Q453" s="76"/>
      <c r="R453" s="76"/>
      <c r="S453" s="46"/>
      <c r="T453" s="57"/>
      <c r="U453" s="89"/>
      <c r="V453" s="36">
        <f t="shared" si="8"/>
        <v>0</v>
      </c>
      <c r="W453" s="65"/>
    </row>
    <row r="454" spans="2:23" ht="47.25">
      <c r="B454" s="23">
        <v>33</v>
      </c>
      <c r="C454" s="42" t="s">
        <v>616</v>
      </c>
      <c r="D454" s="173"/>
      <c r="E454" s="97" t="s">
        <v>567</v>
      </c>
      <c r="F454" s="26">
        <v>1</v>
      </c>
      <c r="G454" s="76"/>
      <c r="H454" s="76"/>
      <c r="I454" s="76"/>
      <c r="J454" s="120"/>
      <c r="K454" s="121"/>
      <c r="L454" s="57"/>
      <c r="M454" s="57"/>
      <c r="N454" s="120"/>
      <c r="O454" s="76"/>
      <c r="P454" s="120"/>
      <c r="Q454" s="76"/>
      <c r="R454" s="76"/>
      <c r="S454" s="46"/>
      <c r="T454" s="57"/>
      <c r="U454" s="89"/>
      <c r="V454" s="36">
        <f t="shared" si="8"/>
        <v>0</v>
      </c>
      <c r="W454" s="65"/>
    </row>
    <row r="455" spans="2:23" ht="47.25">
      <c r="B455" s="23">
        <v>34</v>
      </c>
      <c r="C455" s="42" t="s">
        <v>617</v>
      </c>
      <c r="D455" s="173"/>
      <c r="E455" s="97" t="s">
        <v>567</v>
      </c>
      <c r="F455" s="26">
        <v>1</v>
      </c>
      <c r="G455" s="119"/>
      <c r="H455" s="119"/>
      <c r="I455" s="27"/>
      <c r="J455" s="120"/>
      <c r="K455" s="121"/>
      <c r="L455" s="30"/>
      <c r="M455" s="30"/>
      <c r="N455" s="120">
        <v>3</v>
      </c>
      <c r="O455" s="120"/>
      <c r="P455" s="120"/>
      <c r="Q455" s="120"/>
      <c r="R455" s="76"/>
      <c r="S455" s="46"/>
      <c r="T455" s="110"/>
      <c r="U455" s="110"/>
      <c r="V455" s="36">
        <f t="shared" si="8"/>
        <v>1</v>
      </c>
      <c r="W455" s="65"/>
    </row>
    <row r="456" spans="2:23" ht="47.25">
      <c r="B456" s="23">
        <v>35</v>
      </c>
      <c r="C456" s="42" t="s">
        <v>618</v>
      </c>
      <c r="D456" s="173"/>
      <c r="E456" s="97" t="s">
        <v>572</v>
      </c>
      <c r="F456" s="26">
        <v>1</v>
      </c>
      <c r="G456" s="119"/>
      <c r="H456" s="119"/>
      <c r="I456" s="119"/>
      <c r="J456" s="120"/>
      <c r="K456" s="121"/>
      <c r="L456" s="127"/>
      <c r="M456" s="127"/>
      <c r="N456" s="120"/>
      <c r="O456" s="120"/>
      <c r="P456" s="76"/>
      <c r="Q456" s="120"/>
      <c r="R456" s="76"/>
      <c r="S456" s="46"/>
      <c r="T456" s="110"/>
      <c r="U456" s="110"/>
      <c r="V456" s="36">
        <f t="shared" si="8"/>
        <v>0</v>
      </c>
      <c r="W456" s="65"/>
    </row>
    <row r="457" spans="2:23" ht="47.25">
      <c r="B457" s="23">
        <v>36</v>
      </c>
      <c r="C457" s="42" t="s">
        <v>619</v>
      </c>
      <c r="D457" s="173" t="s">
        <v>431</v>
      </c>
      <c r="E457" s="148" t="s">
        <v>567</v>
      </c>
      <c r="F457" s="26">
        <v>1</v>
      </c>
      <c r="G457" s="119"/>
      <c r="H457" s="119"/>
      <c r="I457" s="119"/>
      <c r="J457" s="76"/>
      <c r="K457" s="121"/>
      <c r="L457" s="57"/>
      <c r="M457" s="57"/>
      <c r="N457" s="31">
        <v>3</v>
      </c>
      <c r="O457" s="120"/>
      <c r="P457" s="120"/>
      <c r="Q457" s="120"/>
      <c r="R457" s="76"/>
      <c r="S457" s="46"/>
      <c r="T457" s="168" t="s">
        <v>432</v>
      </c>
      <c r="U457" s="168" t="s">
        <v>24</v>
      </c>
      <c r="V457" s="36">
        <f t="shared" si="8"/>
        <v>1</v>
      </c>
      <c r="W457" s="65"/>
    </row>
    <row r="458" spans="2:23" ht="47.25">
      <c r="B458" s="23">
        <v>37</v>
      </c>
      <c r="C458" s="129"/>
      <c r="D458" s="129"/>
      <c r="E458" s="26"/>
      <c r="F458" s="26"/>
      <c r="G458" s="119"/>
      <c r="H458" s="119"/>
      <c r="I458" s="119"/>
      <c r="J458" s="27"/>
      <c r="K458" s="121"/>
      <c r="L458" s="127"/>
      <c r="M458" s="127"/>
      <c r="N458" s="27"/>
      <c r="O458" s="120"/>
      <c r="P458" s="120"/>
      <c r="Q458" s="120"/>
      <c r="R458" s="76"/>
      <c r="S458" s="46"/>
      <c r="T458" s="57"/>
      <c r="U458" s="57"/>
      <c r="V458" s="36">
        <f t="shared" si="8"/>
        <v>0</v>
      </c>
      <c r="W458" s="65"/>
    </row>
    <row r="459" spans="2:23" ht="47.25">
      <c r="B459" s="23">
        <v>38</v>
      </c>
      <c r="C459" s="42"/>
      <c r="D459" s="42"/>
      <c r="E459" s="26"/>
      <c r="F459" s="26"/>
      <c r="G459" s="119"/>
      <c r="H459" s="119"/>
      <c r="I459" s="119"/>
      <c r="J459" s="120"/>
      <c r="K459" s="27"/>
      <c r="L459" s="56"/>
      <c r="M459" s="57"/>
      <c r="N459" s="120"/>
      <c r="O459" s="120"/>
      <c r="P459" s="120"/>
      <c r="Q459" s="120"/>
      <c r="R459" s="76"/>
      <c r="S459" s="46"/>
      <c r="T459" s="110"/>
      <c r="U459" s="110"/>
      <c r="V459" s="36">
        <f t="shared" si="8"/>
        <v>0</v>
      </c>
      <c r="W459" s="65"/>
    </row>
    <row r="460" spans="2:23" ht="47.25">
      <c r="B460" s="23">
        <v>39</v>
      </c>
      <c r="C460" s="58"/>
      <c r="D460" s="58"/>
      <c r="E460" s="26"/>
      <c r="F460" s="26"/>
      <c r="G460" s="119"/>
      <c r="H460" s="119"/>
      <c r="I460" s="119"/>
      <c r="J460" s="120"/>
      <c r="K460" s="121"/>
      <c r="L460" s="127"/>
      <c r="M460" s="127"/>
      <c r="N460" s="120"/>
      <c r="O460" s="120"/>
      <c r="P460" s="120"/>
      <c r="Q460" s="120"/>
      <c r="R460" s="76"/>
      <c r="S460" s="46"/>
      <c r="T460" s="110"/>
      <c r="U460" s="110"/>
      <c r="V460" s="36">
        <f t="shared" si="8"/>
        <v>0</v>
      </c>
      <c r="W460" s="65"/>
    </row>
    <row r="461" spans="2:23" ht="47.25">
      <c r="B461" s="23">
        <v>40</v>
      </c>
      <c r="C461" s="58"/>
      <c r="D461" s="58"/>
      <c r="E461" s="26"/>
      <c r="F461" s="26"/>
      <c r="G461" s="119"/>
      <c r="H461" s="119"/>
      <c r="I461" s="119"/>
      <c r="J461" s="120"/>
      <c r="K461" s="121"/>
      <c r="L461" s="127"/>
      <c r="M461" s="127"/>
      <c r="N461" s="120"/>
      <c r="O461" s="120"/>
      <c r="P461" s="120"/>
      <c r="Q461" s="120"/>
      <c r="R461" s="76"/>
      <c r="S461" s="46"/>
      <c r="T461" s="110"/>
      <c r="U461" s="110"/>
      <c r="V461" s="36">
        <f t="shared" si="8"/>
        <v>0</v>
      </c>
      <c r="W461" s="65"/>
    </row>
    <row r="462" spans="2:23" ht="47.25">
      <c r="B462" s="23">
        <v>41</v>
      </c>
      <c r="C462" s="93"/>
      <c r="D462" s="93"/>
      <c r="E462" s="26"/>
      <c r="F462" s="26"/>
      <c r="G462" s="122"/>
      <c r="H462" s="122"/>
      <c r="I462" s="122"/>
      <c r="J462" s="123"/>
      <c r="K462" s="124"/>
      <c r="L462" s="132"/>
      <c r="M462" s="132"/>
      <c r="N462" s="123"/>
      <c r="O462" s="123"/>
      <c r="P462" s="123"/>
      <c r="Q462" s="123"/>
      <c r="R462" s="125"/>
      <c r="S462" s="25"/>
      <c r="T462" s="118"/>
      <c r="U462" s="118"/>
      <c r="V462" s="36">
        <f t="shared" si="8"/>
        <v>0</v>
      </c>
      <c r="W462" s="65"/>
    </row>
    <row r="463" spans="2:23" ht="47.25">
      <c r="B463" s="23">
        <v>42</v>
      </c>
      <c r="C463" s="93"/>
      <c r="D463" s="93"/>
      <c r="E463" s="26"/>
      <c r="F463" s="26"/>
      <c r="G463" s="122"/>
      <c r="H463" s="122"/>
      <c r="I463" s="122"/>
      <c r="J463" s="123"/>
      <c r="K463" s="124"/>
      <c r="L463" s="132"/>
      <c r="M463" s="132"/>
      <c r="N463" s="123"/>
      <c r="O463" s="123"/>
      <c r="P463" s="123"/>
      <c r="Q463" s="123"/>
      <c r="R463" s="125"/>
      <c r="S463" s="25"/>
      <c r="T463" s="118"/>
      <c r="U463" s="118"/>
      <c r="V463" s="36">
        <f t="shared" si="8"/>
        <v>0</v>
      </c>
      <c r="W463" s="65"/>
    </row>
    <row r="464" spans="2:23" ht="47.25">
      <c r="B464" s="59" t="s">
        <v>16</v>
      </c>
      <c r="C464" s="93"/>
      <c r="D464" s="93"/>
      <c r="E464" s="26"/>
      <c r="F464" s="26"/>
      <c r="G464" s="36">
        <f>COUNT(G422:G463)</f>
        <v>2</v>
      </c>
      <c r="H464" s="36">
        <f>COUNT(H422:H463)</f>
        <v>0</v>
      </c>
      <c r="I464" s="36">
        <f>COUNT(I422:I463)</f>
        <v>2</v>
      </c>
      <c r="J464" s="36">
        <f>COUNT(J422:J463)</f>
        <v>0</v>
      </c>
      <c r="K464" s="36">
        <f>COUNT(K422:K463)</f>
        <v>0</v>
      </c>
      <c r="L464" s="85"/>
      <c r="M464" s="85"/>
      <c r="N464" s="86">
        <f>COUNT(N422:N463)</f>
        <v>2</v>
      </c>
      <c r="O464" s="86">
        <f>COUNT(O422:O463)</f>
        <v>0</v>
      </c>
      <c r="P464" s="86">
        <f>COUNT(P422:P463)</f>
        <v>0</v>
      </c>
      <c r="Q464" s="86">
        <f>COUNT(Q422:Q463)</f>
        <v>0</v>
      </c>
      <c r="R464" s="86">
        <f>COUNT(R422:R463)</f>
        <v>0</v>
      </c>
      <c r="S464" s="86"/>
      <c r="T464" s="95"/>
      <c r="U464" s="95"/>
      <c r="V464" s="36">
        <f xml:space="preserve"> SUM(G464+H464+I464+J464+K464+N464+O464+P464+Q464+R464)</f>
        <v>6</v>
      </c>
      <c r="W464" s="65"/>
    </row>
    <row r="466" spans="2:28" ht="70.5">
      <c r="B466" s="230" t="s">
        <v>620</v>
      </c>
      <c r="C466" s="230"/>
      <c r="D466" s="230"/>
      <c r="E466" s="230"/>
      <c r="F466" s="1"/>
      <c r="G466" s="63"/>
      <c r="H466" s="63"/>
      <c r="I466" s="63"/>
      <c r="J466" s="64"/>
      <c r="K466" s="65"/>
      <c r="L466" s="65"/>
      <c r="M466" s="65"/>
      <c r="N466" s="65"/>
      <c r="O466" s="65"/>
      <c r="P466" s="65"/>
      <c r="Q466" s="65"/>
      <c r="R466" s="65"/>
      <c r="S466" s="66"/>
      <c r="T466" s="66"/>
      <c r="U466" s="66"/>
      <c r="V466" s="34"/>
      <c r="W466" s="34"/>
    </row>
    <row r="467" spans="2:28" ht="70.5">
      <c r="B467" s="230"/>
      <c r="C467" s="230"/>
      <c r="D467" s="230"/>
      <c r="E467" s="230"/>
      <c r="F467" s="1"/>
      <c r="J467" s="231" t="s">
        <v>1</v>
      </c>
      <c r="K467" s="231"/>
      <c r="L467" s="231"/>
      <c r="M467" s="231"/>
      <c r="N467" s="231"/>
      <c r="O467" s="231"/>
      <c r="P467" s="231"/>
      <c r="Q467" s="231"/>
      <c r="R467" s="231"/>
    </row>
    <row r="468" spans="2:28" ht="70.5">
      <c r="B468" s="230"/>
      <c r="C468" s="230"/>
      <c r="D468" s="230"/>
      <c r="E468" s="230"/>
      <c r="F468" s="1"/>
      <c r="K468" s="268" t="s">
        <v>2</v>
      </c>
      <c r="L468" s="268"/>
      <c r="M468" s="268"/>
      <c r="N468" s="268"/>
      <c r="O468" s="268"/>
      <c r="P468" s="275"/>
      <c r="Q468" s="233" t="s">
        <v>3</v>
      </c>
      <c r="R468" s="234"/>
      <c r="S468" s="234"/>
      <c r="T468" s="234"/>
      <c r="U468" s="234"/>
      <c r="V468" s="235"/>
    </row>
    <row r="469" spans="2:28" ht="70.5">
      <c r="B469" s="230"/>
      <c r="C469" s="230"/>
      <c r="D469" s="230"/>
      <c r="E469" s="230"/>
      <c r="F469" s="1"/>
      <c r="G469" s="2"/>
      <c r="H469" s="2"/>
      <c r="I469" s="2"/>
      <c r="J469" s="2"/>
      <c r="K469" s="2"/>
      <c r="L469" s="2"/>
      <c r="M469" s="2"/>
      <c r="N469" s="2"/>
      <c r="O469" s="276"/>
      <c r="P469" s="277"/>
      <c r="Q469" s="239"/>
      <c r="R469" s="240"/>
      <c r="S469" s="239"/>
      <c r="T469" s="240"/>
      <c r="U469" s="269"/>
      <c r="V469" s="270"/>
      <c r="W469" s="11"/>
    </row>
    <row r="470" spans="2:28" ht="70.5">
      <c r="B470" s="230"/>
      <c r="C470" s="230"/>
      <c r="D470" s="230"/>
      <c r="E470" s="230"/>
      <c r="F470" s="1"/>
      <c r="G470" s="237" t="s">
        <v>423</v>
      </c>
      <c r="H470" s="237"/>
      <c r="I470" s="237" t="s">
        <v>424</v>
      </c>
      <c r="J470" s="237"/>
      <c r="K470" s="12"/>
      <c r="L470" s="68" t="s">
        <v>425</v>
      </c>
      <c r="M470" s="12"/>
      <c r="N470" s="12"/>
      <c r="O470" s="3"/>
      <c r="P470" s="4"/>
      <c r="Q470" s="241"/>
      <c r="R470" s="242"/>
      <c r="S470" s="241"/>
      <c r="T470" s="242"/>
      <c r="U470" s="271"/>
      <c r="V470" s="272"/>
    </row>
    <row r="471" spans="2:28" ht="70.5">
      <c r="B471" s="274"/>
      <c r="C471" s="274"/>
      <c r="D471" s="274"/>
      <c r="E471" s="274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43" t="s">
        <v>7</v>
      </c>
      <c r="R471" s="244"/>
      <c r="S471" s="278" t="s">
        <v>8</v>
      </c>
      <c r="T471" s="252"/>
      <c r="U471" s="243" t="s">
        <v>101</v>
      </c>
      <c r="V471" s="244"/>
    </row>
    <row r="472" spans="2:28" ht="60.75" customHeight="1">
      <c r="B472" s="255" t="s">
        <v>10</v>
      </c>
      <c r="C472" s="258" t="s">
        <v>11</v>
      </c>
      <c r="D472" s="194"/>
      <c r="E472" s="260" t="s">
        <v>12</v>
      </c>
      <c r="F472" s="74"/>
      <c r="G472" s="249" t="s">
        <v>426</v>
      </c>
      <c r="H472" s="250"/>
      <c r="I472" s="250"/>
      <c r="J472" s="250"/>
      <c r="K472" s="251"/>
      <c r="L472" s="246" t="s">
        <v>427</v>
      </c>
      <c r="M472" s="253" t="s">
        <v>14</v>
      </c>
      <c r="N472" s="249" t="s">
        <v>428</v>
      </c>
      <c r="O472" s="250"/>
      <c r="P472" s="250"/>
      <c r="Q472" s="250"/>
      <c r="R472" s="250"/>
      <c r="S472" s="251"/>
      <c r="T472" s="246" t="s">
        <v>427</v>
      </c>
      <c r="U472" s="253" t="s">
        <v>14</v>
      </c>
      <c r="V472" s="253" t="s">
        <v>430</v>
      </c>
      <c r="W472" s="19"/>
    </row>
    <row r="473" spans="2:28" ht="76.5" customHeight="1">
      <c r="B473" s="256"/>
      <c r="C473" s="259"/>
      <c r="D473" s="195"/>
      <c r="E473" s="261"/>
      <c r="F473" s="75"/>
      <c r="G473" s="21" t="s">
        <v>1711</v>
      </c>
      <c r="H473" s="21" t="s">
        <v>1712</v>
      </c>
      <c r="I473" s="21" t="s">
        <v>1713</v>
      </c>
      <c r="J473" s="21" t="s">
        <v>1714</v>
      </c>
      <c r="K473" s="21" t="s">
        <v>1715</v>
      </c>
      <c r="L473" s="247"/>
      <c r="M473" s="254"/>
      <c r="N473" s="21" t="s">
        <v>1716</v>
      </c>
      <c r="O473" s="21" t="s">
        <v>1717</v>
      </c>
      <c r="P473" s="21" t="s">
        <v>1718</v>
      </c>
      <c r="Q473" s="21" t="s">
        <v>1719</v>
      </c>
      <c r="R473" s="21" t="s">
        <v>1720</v>
      </c>
      <c r="S473" s="215" t="s">
        <v>1721</v>
      </c>
      <c r="T473" s="247"/>
      <c r="U473" s="279"/>
      <c r="V473" s="279"/>
      <c r="W473" s="22"/>
    </row>
    <row r="474" spans="2:28" ht="47.25">
      <c r="B474" s="23">
        <v>1</v>
      </c>
      <c r="C474" s="45" t="s">
        <v>311</v>
      </c>
      <c r="D474" s="176" t="s">
        <v>431</v>
      </c>
      <c r="E474" s="196" t="s">
        <v>589</v>
      </c>
      <c r="F474" s="26">
        <v>1</v>
      </c>
      <c r="G474" s="27"/>
      <c r="H474" s="27"/>
      <c r="I474" s="119"/>
      <c r="J474" s="76"/>
      <c r="K474" s="121"/>
      <c r="L474" s="168"/>
      <c r="M474" s="168"/>
      <c r="N474" s="76"/>
      <c r="O474" s="27"/>
      <c r="P474" s="31">
        <v>3</v>
      </c>
      <c r="Q474" s="76"/>
      <c r="R474" s="121"/>
      <c r="S474" s="77"/>
      <c r="T474" s="168" t="s">
        <v>461</v>
      </c>
      <c r="U474" s="168" t="s">
        <v>24</v>
      </c>
      <c r="V474" s="36">
        <f>COUNTA(G474:K474,N474:R474)</f>
        <v>1</v>
      </c>
      <c r="W474" s="65"/>
      <c r="X474" s="35" t="s">
        <v>25</v>
      </c>
      <c r="Z474" s="36">
        <f>COUNTIF(D474:D516,"1C")</f>
        <v>1</v>
      </c>
    </row>
    <row r="475" spans="2:28" ht="47.25">
      <c r="B475" s="23">
        <v>2</v>
      </c>
      <c r="C475" s="45" t="s">
        <v>312</v>
      </c>
      <c r="D475" s="176"/>
      <c r="E475" s="99" t="s">
        <v>572</v>
      </c>
      <c r="F475" s="26">
        <v>1</v>
      </c>
      <c r="G475" s="27"/>
      <c r="H475" s="87"/>
      <c r="I475" s="87"/>
      <c r="J475" s="120"/>
      <c r="K475" s="27"/>
      <c r="L475" s="56"/>
      <c r="M475" s="57"/>
      <c r="N475" s="121"/>
      <c r="O475" s="27"/>
      <c r="P475" s="121"/>
      <c r="Q475" s="121"/>
      <c r="R475" s="76"/>
      <c r="S475" s="46"/>
      <c r="T475" s="56"/>
      <c r="U475" s="57"/>
      <c r="V475" s="36">
        <f t="shared" ref="V475:V515" si="9">COUNTA(G475:K475,N475:R475)</f>
        <v>0</v>
      </c>
      <c r="W475" s="65"/>
      <c r="X475" s="41" t="s">
        <v>28</v>
      </c>
      <c r="Z475" s="36">
        <f>COUNTIF(D474:D516,"1B")</f>
        <v>8</v>
      </c>
    </row>
    <row r="476" spans="2:28" ht="47.25">
      <c r="B476" s="23">
        <v>3</v>
      </c>
      <c r="C476" s="45" t="s">
        <v>621</v>
      </c>
      <c r="D476" s="176" t="s">
        <v>431</v>
      </c>
      <c r="E476" s="174" t="s">
        <v>567</v>
      </c>
      <c r="F476" s="26">
        <v>1</v>
      </c>
      <c r="G476" s="27"/>
      <c r="H476" s="27"/>
      <c r="I476" s="121"/>
      <c r="J476" s="121"/>
      <c r="K476" s="76"/>
      <c r="L476" s="168"/>
      <c r="M476" s="168"/>
      <c r="N476" s="27"/>
      <c r="O476" s="27"/>
      <c r="P476" s="121"/>
      <c r="Q476" s="27"/>
      <c r="R476" s="76"/>
      <c r="S476" s="31">
        <v>3</v>
      </c>
      <c r="T476" s="165" t="s">
        <v>1660</v>
      </c>
      <c r="U476" s="166" t="s">
        <v>24</v>
      </c>
      <c r="V476" s="36">
        <f t="shared" si="9"/>
        <v>0</v>
      </c>
      <c r="W476" s="65"/>
      <c r="X476" s="41" t="s">
        <v>30</v>
      </c>
      <c r="Z476" s="170">
        <f>COUNTIF(D474:D516,"1A")</f>
        <v>0</v>
      </c>
    </row>
    <row r="477" spans="2:28" ht="47.25">
      <c r="B477" s="23">
        <v>4</v>
      </c>
      <c r="C477" s="45" t="s">
        <v>314</v>
      </c>
      <c r="D477" s="176"/>
      <c r="E477" s="99" t="s">
        <v>567</v>
      </c>
      <c r="F477" s="26">
        <v>1</v>
      </c>
      <c r="G477" s="121"/>
      <c r="H477" s="121"/>
      <c r="I477" s="121"/>
      <c r="J477" s="121"/>
      <c r="K477" s="76"/>
      <c r="L477" s="56"/>
      <c r="M477" s="56"/>
      <c r="N477" s="121"/>
      <c r="O477" s="121"/>
      <c r="P477" s="121"/>
      <c r="Q477" s="121"/>
      <c r="R477" s="76"/>
      <c r="S477" s="46"/>
      <c r="T477" s="133"/>
      <c r="U477" s="133"/>
      <c r="V477" s="36">
        <f t="shared" si="9"/>
        <v>0</v>
      </c>
      <c r="W477" s="65"/>
      <c r="Y477" s="183"/>
      <c r="Z477" s="65"/>
      <c r="AA477" s="63"/>
      <c r="AB477" s="65"/>
    </row>
    <row r="478" spans="2:28" ht="47.25">
      <c r="B478" s="23">
        <v>5</v>
      </c>
      <c r="C478" s="45" t="s">
        <v>622</v>
      </c>
      <c r="D478" s="176" t="s">
        <v>431</v>
      </c>
      <c r="E478" s="174" t="s">
        <v>22</v>
      </c>
      <c r="F478" s="26">
        <v>1</v>
      </c>
      <c r="G478" s="121"/>
      <c r="H478" s="121"/>
      <c r="I478" s="31">
        <v>3</v>
      </c>
      <c r="J478" s="121"/>
      <c r="K478" s="76"/>
      <c r="L478" s="168" t="s">
        <v>456</v>
      </c>
      <c r="M478" s="168" t="s">
        <v>24</v>
      </c>
      <c r="N478" s="121"/>
      <c r="O478" s="121"/>
      <c r="P478" s="27"/>
      <c r="Q478" s="27"/>
      <c r="R478" s="76"/>
      <c r="S478" s="46"/>
      <c r="T478" s="168"/>
      <c r="U478" s="168"/>
      <c r="V478" s="36">
        <f t="shared" si="9"/>
        <v>1</v>
      </c>
      <c r="W478" s="65"/>
      <c r="Y478" s="171"/>
      <c r="Z478" s="65"/>
      <c r="AA478" s="63"/>
      <c r="AB478" s="65"/>
    </row>
    <row r="479" spans="2:28" ht="47.25">
      <c r="B479" s="23">
        <v>6</v>
      </c>
      <c r="C479" s="45" t="s">
        <v>623</v>
      </c>
      <c r="D479" s="176"/>
      <c r="E479" s="99" t="s">
        <v>22</v>
      </c>
      <c r="F479" s="26">
        <v>1</v>
      </c>
      <c r="G479" s="121"/>
      <c r="H479" s="121"/>
      <c r="I479" s="121"/>
      <c r="J479" s="121"/>
      <c r="K479" s="76"/>
      <c r="L479" s="56"/>
      <c r="M479" s="57"/>
      <c r="N479" s="27"/>
      <c r="O479" s="121"/>
      <c r="P479" s="121"/>
      <c r="Q479" s="121"/>
      <c r="R479" s="76"/>
      <c r="S479" s="80"/>
      <c r="T479" s="168"/>
      <c r="U479" s="168"/>
      <c r="V479" s="36">
        <f t="shared" si="9"/>
        <v>0</v>
      </c>
      <c r="W479" s="65"/>
      <c r="Y479" s="171"/>
      <c r="Z479" s="65"/>
      <c r="AA479" s="63"/>
      <c r="AB479" s="65"/>
    </row>
    <row r="480" spans="2:28" ht="47.25">
      <c r="B480" s="23">
        <v>7</v>
      </c>
      <c r="C480" s="45" t="s">
        <v>624</v>
      </c>
      <c r="D480" s="176" t="s">
        <v>431</v>
      </c>
      <c r="E480" s="148" t="s">
        <v>567</v>
      </c>
      <c r="F480" s="26">
        <v>1</v>
      </c>
      <c r="G480" s="121"/>
      <c r="H480" s="121"/>
      <c r="I480" s="121"/>
      <c r="J480" s="121"/>
      <c r="K480" s="76"/>
      <c r="L480" s="134"/>
      <c r="M480" s="134"/>
      <c r="N480" s="121"/>
      <c r="O480" s="121"/>
      <c r="P480" s="121"/>
      <c r="Q480" s="121"/>
      <c r="R480" s="31">
        <v>3</v>
      </c>
      <c r="S480" s="46"/>
      <c r="T480" s="165" t="s">
        <v>434</v>
      </c>
      <c r="U480" s="166" t="s">
        <v>24</v>
      </c>
      <c r="V480" s="36">
        <f t="shared" si="9"/>
        <v>1</v>
      </c>
      <c r="W480" s="65"/>
      <c r="Y480" s="65"/>
      <c r="Z480" s="65"/>
      <c r="AA480" s="65"/>
      <c r="AB480" s="65"/>
    </row>
    <row r="481" spans="2:23" ht="47.25">
      <c r="B481" s="23">
        <v>8</v>
      </c>
      <c r="C481" s="45" t="s">
        <v>625</v>
      </c>
      <c r="D481" s="176"/>
      <c r="E481" s="99" t="s">
        <v>27</v>
      </c>
      <c r="F481" s="26">
        <v>1</v>
      </c>
      <c r="G481" s="121"/>
      <c r="H481" s="121"/>
      <c r="I481" s="121"/>
      <c r="J481" s="121"/>
      <c r="K481" s="76"/>
      <c r="L481" s="134"/>
      <c r="M481" s="134"/>
      <c r="N481" s="121"/>
      <c r="O481" s="121"/>
      <c r="P481" s="121"/>
      <c r="Q481" s="121"/>
      <c r="R481" s="76"/>
      <c r="S481" s="46"/>
      <c r="T481" s="133"/>
      <c r="U481" s="133"/>
      <c r="V481" s="36">
        <f t="shared" si="9"/>
        <v>0</v>
      </c>
      <c r="W481" s="65"/>
    </row>
    <row r="482" spans="2:23" ht="47.25">
      <c r="B482" s="23">
        <v>9</v>
      </c>
      <c r="C482" s="45" t="s">
        <v>626</v>
      </c>
      <c r="D482" s="176"/>
      <c r="E482" s="99" t="s">
        <v>27</v>
      </c>
      <c r="F482" s="26">
        <v>1</v>
      </c>
      <c r="G482" s="121"/>
      <c r="H482" s="121"/>
      <c r="I482" s="121"/>
      <c r="J482" s="76"/>
      <c r="K482" s="76"/>
      <c r="L482" s="134"/>
      <c r="M482" s="134"/>
      <c r="N482" s="121"/>
      <c r="O482" s="121"/>
      <c r="P482" s="121"/>
      <c r="Q482" s="76"/>
      <c r="R482" s="76"/>
      <c r="S482" s="46"/>
      <c r="T482" s="133"/>
      <c r="U482" s="133"/>
      <c r="V482" s="36">
        <f t="shared" si="9"/>
        <v>0</v>
      </c>
      <c r="W482" s="65"/>
    </row>
    <row r="483" spans="2:23" ht="47.25">
      <c r="B483" s="23">
        <v>10</v>
      </c>
      <c r="C483" s="45" t="s">
        <v>320</v>
      </c>
      <c r="D483" s="176"/>
      <c r="E483" s="99" t="s">
        <v>27</v>
      </c>
      <c r="F483" s="26">
        <v>1</v>
      </c>
      <c r="G483" s="121"/>
      <c r="H483" s="121"/>
      <c r="I483" s="121"/>
      <c r="J483" s="121"/>
      <c r="K483" s="76"/>
      <c r="L483" s="134"/>
      <c r="M483" s="134"/>
      <c r="N483" s="121"/>
      <c r="O483" s="121"/>
      <c r="P483" s="121"/>
      <c r="Q483" s="121"/>
      <c r="R483" s="76"/>
      <c r="S483" s="46"/>
      <c r="T483" s="133"/>
      <c r="U483" s="133"/>
      <c r="V483" s="36">
        <f t="shared" si="9"/>
        <v>0</v>
      </c>
      <c r="W483" s="65"/>
    </row>
    <row r="484" spans="2:23" ht="47.25">
      <c r="B484" s="23">
        <v>11</v>
      </c>
      <c r="C484" s="45" t="s">
        <v>627</v>
      </c>
      <c r="D484" s="176"/>
      <c r="E484" s="99" t="s">
        <v>27</v>
      </c>
      <c r="F484" s="26">
        <v>1</v>
      </c>
      <c r="G484" s="121"/>
      <c r="H484" s="121"/>
      <c r="I484" s="121"/>
      <c r="J484" s="121"/>
      <c r="K484" s="76"/>
      <c r="L484" s="134"/>
      <c r="M484" s="134"/>
      <c r="N484" s="121"/>
      <c r="O484" s="121"/>
      <c r="P484" s="121"/>
      <c r="Q484" s="121"/>
      <c r="R484" s="76"/>
      <c r="S484" s="46"/>
      <c r="T484" s="133"/>
      <c r="U484" s="133"/>
      <c r="V484" s="36">
        <f t="shared" si="9"/>
        <v>0</v>
      </c>
      <c r="W484" s="65"/>
    </row>
    <row r="485" spans="2:23" ht="47.25">
      <c r="B485" s="23">
        <v>12</v>
      </c>
      <c r="C485" s="45" t="s">
        <v>628</v>
      </c>
      <c r="D485" s="176"/>
      <c r="E485" s="99" t="s">
        <v>27</v>
      </c>
      <c r="F485" s="26">
        <v>1</v>
      </c>
      <c r="G485" s="121"/>
      <c r="H485" s="121"/>
      <c r="I485" s="121"/>
      <c r="J485" s="121"/>
      <c r="K485" s="76"/>
      <c r="L485" s="134"/>
      <c r="M485" s="134"/>
      <c r="N485" s="121"/>
      <c r="O485" s="121"/>
      <c r="P485" s="121"/>
      <c r="Q485" s="121"/>
      <c r="R485" s="76"/>
      <c r="S485" s="46"/>
      <c r="T485" s="133"/>
      <c r="U485" s="133"/>
      <c r="V485" s="36">
        <f t="shared" si="9"/>
        <v>0</v>
      </c>
      <c r="W485" s="65"/>
    </row>
    <row r="486" spans="2:23" ht="47.25">
      <c r="B486" s="23">
        <v>13</v>
      </c>
      <c r="C486" s="45" t="s">
        <v>629</v>
      </c>
      <c r="D486" s="176"/>
      <c r="E486" s="99" t="s">
        <v>27</v>
      </c>
      <c r="F486" s="26">
        <v>1</v>
      </c>
      <c r="G486" s="121"/>
      <c r="H486" s="27"/>
      <c r="I486" s="121"/>
      <c r="J486" s="121"/>
      <c r="K486" s="76"/>
      <c r="L486" s="56"/>
      <c r="M486" s="57"/>
      <c r="N486" s="121"/>
      <c r="O486" s="27"/>
      <c r="P486" s="121"/>
      <c r="Q486" s="121"/>
      <c r="R486" s="76"/>
      <c r="S486" s="46"/>
      <c r="T486" s="56"/>
      <c r="U486" s="57"/>
      <c r="V486" s="36">
        <f t="shared" si="9"/>
        <v>0</v>
      </c>
      <c r="W486" s="65"/>
    </row>
    <row r="487" spans="2:23" ht="47.25">
      <c r="B487" s="23">
        <v>14</v>
      </c>
      <c r="C487" s="45" t="s">
        <v>630</v>
      </c>
      <c r="D487" s="176"/>
      <c r="E487" s="99" t="s">
        <v>22</v>
      </c>
      <c r="F487" s="26">
        <v>1</v>
      </c>
      <c r="G487" s="27"/>
      <c r="H487" s="121"/>
      <c r="I487" s="121"/>
      <c r="J487" s="121"/>
      <c r="K487" s="76"/>
      <c r="L487" s="168"/>
      <c r="M487" s="168"/>
      <c r="N487" s="76"/>
      <c r="O487" s="121"/>
      <c r="P487" s="121"/>
      <c r="Q487" s="121"/>
      <c r="R487" s="76"/>
      <c r="S487" s="46"/>
      <c r="T487" s="56"/>
      <c r="U487" s="137"/>
      <c r="V487" s="36">
        <f t="shared" si="9"/>
        <v>0</v>
      </c>
      <c r="W487" s="65"/>
    </row>
    <row r="488" spans="2:23" ht="47.25">
      <c r="B488" s="23">
        <v>15</v>
      </c>
      <c r="C488" s="45" t="s">
        <v>631</v>
      </c>
      <c r="D488" s="176"/>
      <c r="E488" s="99" t="s">
        <v>22</v>
      </c>
      <c r="F488" s="26">
        <v>1</v>
      </c>
      <c r="G488" s="27"/>
      <c r="H488" s="121"/>
      <c r="I488" s="121"/>
      <c r="J488" s="121"/>
      <c r="K488" s="76"/>
      <c r="L488" s="56"/>
      <c r="M488" s="56"/>
      <c r="N488" s="27"/>
      <c r="O488" s="121"/>
      <c r="P488" s="121"/>
      <c r="Q488" s="121"/>
      <c r="R488" s="27"/>
      <c r="S488" s="46"/>
      <c r="T488" s="57"/>
      <c r="U488" s="57"/>
      <c r="V488" s="36">
        <f t="shared" si="9"/>
        <v>0</v>
      </c>
      <c r="W488" s="65"/>
    </row>
    <row r="489" spans="2:23" ht="47.25">
      <c r="B489" s="23">
        <v>16</v>
      </c>
      <c r="C489" s="49" t="s">
        <v>632</v>
      </c>
      <c r="D489" s="197"/>
      <c r="E489" s="99" t="s">
        <v>46</v>
      </c>
      <c r="F489" s="26">
        <v>1</v>
      </c>
      <c r="G489" s="27"/>
      <c r="H489" s="121"/>
      <c r="I489" s="76"/>
      <c r="J489" s="76"/>
      <c r="K489" s="76"/>
      <c r="L489" s="56"/>
      <c r="M489" s="56"/>
      <c r="N489" s="27"/>
      <c r="O489" s="121"/>
      <c r="P489" s="76"/>
      <c r="Q489" s="76"/>
      <c r="R489" s="76"/>
      <c r="S489" s="46"/>
      <c r="T489" s="57"/>
      <c r="U489" s="57"/>
      <c r="V489" s="36">
        <f t="shared" si="9"/>
        <v>0</v>
      </c>
      <c r="W489" s="65"/>
    </row>
    <row r="490" spans="2:23" ht="47.25">
      <c r="B490" s="23">
        <v>17</v>
      </c>
      <c r="C490" s="49" t="s">
        <v>633</v>
      </c>
      <c r="D490" s="197"/>
      <c r="E490" s="99" t="s">
        <v>22</v>
      </c>
      <c r="F490" s="26">
        <v>1</v>
      </c>
      <c r="G490" s="121"/>
      <c r="H490" s="121"/>
      <c r="I490" s="121"/>
      <c r="J490" s="121"/>
      <c r="K490" s="76"/>
      <c r="L490" s="56"/>
      <c r="M490" s="57"/>
      <c r="N490" s="121"/>
      <c r="O490" s="121"/>
      <c r="P490" s="121"/>
      <c r="Q490" s="121"/>
      <c r="R490" s="76"/>
      <c r="S490" s="46"/>
      <c r="T490" s="133"/>
      <c r="U490" s="133"/>
      <c r="V490" s="36">
        <f t="shared" si="9"/>
        <v>0</v>
      </c>
      <c r="W490" s="65"/>
    </row>
    <row r="491" spans="2:23" ht="47.25">
      <c r="B491" s="23">
        <v>18</v>
      </c>
      <c r="C491" s="45" t="s">
        <v>327</v>
      </c>
      <c r="D491" s="176"/>
      <c r="E491" s="196" t="s">
        <v>589</v>
      </c>
      <c r="F491" s="26">
        <v>1</v>
      </c>
      <c r="G491" s="121"/>
      <c r="H491" s="27"/>
      <c r="I491" s="31">
        <v>3</v>
      </c>
      <c r="J491" s="27"/>
      <c r="K491" s="31">
        <v>3</v>
      </c>
      <c r="L491" s="168"/>
      <c r="M491" s="168"/>
      <c r="N491" s="31">
        <v>3</v>
      </c>
      <c r="O491" s="27"/>
      <c r="P491" s="121"/>
      <c r="Q491" s="31">
        <v>3</v>
      </c>
      <c r="R491" s="27"/>
      <c r="S491" s="46"/>
      <c r="T491" s="168" t="s">
        <v>466</v>
      </c>
      <c r="U491" s="168" t="s">
        <v>24</v>
      </c>
      <c r="V491" s="36">
        <f t="shared" si="9"/>
        <v>4</v>
      </c>
      <c r="W491" s="65"/>
    </row>
    <row r="492" spans="2:23" ht="47.25">
      <c r="B492" s="23">
        <v>19</v>
      </c>
      <c r="C492" s="49" t="s">
        <v>634</v>
      </c>
      <c r="D492" s="197"/>
      <c r="E492" s="148" t="s">
        <v>589</v>
      </c>
      <c r="F492" s="26">
        <v>1</v>
      </c>
      <c r="G492" s="27"/>
      <c r="H492" s="31">
        <v>3</v>
      </c>
      <c r="I492" s="27"/>
      <c r="J492" s="31">
        <v>3</v>
      </c>
      <c r="K492" s="31">
        <v>3</v>
      </c>
      <c r="L492" s="168"/>
      <c r="M492" s="168"/>
      <c r="N492" s="27"/>
      <c r="O492" s="27"/>
      <c r="P492" s="27"/>
      <c r="Q492" s="121"/>
      <c r="R492" s="27"/>
      <c r="S492" s="46"/>
      <c r="T492" s="168"/>
      <c r="U492" s="168"/>
      <c r="V492" s="36">
        <f t="shared" si="9"/>
        <v>3</v>
      </c>
      <c r="W492" s="65"/>
    </row>
    <row r="493" spans="2:23" ht="47.25">
      <c r="B493" s="23">
        <v>20</v>
      </c>
      <c r="C493" s="45" t="s">
        <v>635</v>
      </c>
      <c r="D493" s="176" t="s">
        <v>433</v>
      </c>
      <c r="E493" s="148" t="s">
        <v>27</v>
      </c>
      <c r="F493" s="26">
        <v>1</v>
      </c>
      <c r="G493" s="119"/>
      <c r="H493" s="119"/>
      <c r="I493" s="31">
        <v>3</v>
      </c>
      <c r="J493" s="120"/>
      <c r="K493" s="121"/>
      <c r="L493" s="168" t="s">
        <v>456</v>
      </c>
      <c r="M493" s="168" t="s">
        <v>24</v>
      </c>
      <c r="N493" s="121"/>
      <c r="O493" s="121"/>
      <c r="P493" s="121"/>
      <c r="Q493" s="121"/>
      <c r="R493" s="76"/>
      <c r="S493" s="46"/>
      <c r="T493" s="133"/>
      <c r="U493" s="133"/>
      <c r="V493" s="36">
        <f t="shared" si="9"/>
        <v>1</v>
      </c>
      <c r="W493" s="65"/>
    </row>
    <row r="494" spans="2:23" ht="47.25">
      <c r="B494" s="23">
        <v>21</v>
      </c>
      <c r="C494" s="49" t="s">
        <v>636</v>
      </c>
      <c r="D494" s="197" t="s">
        <v>431</v>
      </c>
      <c r="E494" s="148" t="s">
        <v>589</v>
      </c>
      <c r="F494" s="26">
        <v>1</v>
      </c>
      <c r="G494" s="119"/>
      <c r="H494" s="119"/>
      <c r="I494" s="27"/>
      <c r="J494" s="120"/>
      <c r="K494" s="27"/>
      <c r="L494" s="168"/>
      <c r="M494" s="168"/>
      <c r="N494" s="121"/>
      <c r="O494" s="31">
        <v>3</v>
      </c>
      <c r="P494" s="121"/>
      <c r="Q494" s="121"/>
      <c r="R494" s="27"/>
      <c r="S494" s="46"/>
      <c r="T494" s="168" t="s">
        <v>637</v>
      </c>
      <c r="U494" s="168" t="s">
        <v>24</v>
      </c>
      <c r="V494" s="36">
        <f t="shared" si="9"/>
        <v>1</v>
      </c>
      <c r="W494" s="65"/>
    </row>
    <row r="495" spans="2:23" ht="47.25">
      <c r="B495" s="23">
        <v>22</v>
      </c>
      <c r="C495" s="45" t="s">
        <v>638</v>
      </c>
      <c r="D495" s="176"/>
      <c r="E495" s="148" t="s">
        <v>589</v>
      </c>
      <c r="F495" s="26">
        <v>1</v>
      </c>
      <c r="G495" s="119"/>
      <c r="H495" s="119"/>
      <c r="I495" s="119"/>
      <c r="J495" s="76"/>
      <c r="K495" s="121"/>
      <c r="L495" s="56"/>
      <c r="M495" s="56"/>
      <c r="N495" s="121"/>
      <c r="O495" s="121"/>
      <c r="P495" s="121"/>
      <c r="Q495" s="121"/>
      <c r="R495" s="76"/>
      <c r="S495" s="46"/>
      <c r="T495" s="133"/>
      <c r="U495" s="133"/>
      <c r="V495" s="36">
        <f t="shared" si="9"/>
        <v>0</v>
      </c>
      <c r="W495" s="65"/>
    </row>
    <row r="496" spans="2:23" ht="47.25">
      <c r="B496" s="23">
        <v>23</v>
      </c>
      <c r="C496" s="52" t="s">
        <v>639</v>
      </c>
      <c r="D496" s="189"/>
      <c r="E496" s="148" t="s">
        <v>589</v>
      </c>
      <c r="F496" s="26">
        <v>1</v>
      </c>
      <c r="G496" s="119"/>
      <c r="H496" s="119"/>
      <c r="I496" s="27"/>
      <c r="J496" s="120"/>
      <c r="K496" s="121"/>
      <c r="L496" s="56"/>
      <c r="M496" s="57"/>
      <c r="N496" s="121"/>
      <c r="O496" s="121"/>
      <c r="P496" s="27"/>
      <c r="Q496" s="76"/>
      <c r="R496" s="76"/>
      <c r="S496" s="46"/>
      <c r="T496" s="168"/>
      <c r="U496" s="168"/>
      <c r="V496" s="36">
        <f t="shared" si="9"/>
        <v>0</v>
      </c>
      <c r="W496" s="65"/>
    </row>
    <row r="497" spans="2:23" ht="47.25">
      <c r="B497" s="23">
        <v>24</v>
      </c>
      <c r="C497" s="45" t="s">
        <v>640</v>
      </c>
      <c r="D497" s="176"/>
      <c r="E497" s="148" t="s">
        <v>27</v>
      </c>
      <c r="F497" s="26">
        <v>1</v>
      </c>
      <c r="G497" s="119"/>
      <c r="H497" s="119"/>
      <c r="I497" s="119"/>
      <c r="J497" s="120"/>
      <c r="K497" s="121"/>
      <c r="L497" s="134"/>
      <c r="M497" s="134"/>
      <c r="N497" s="121"/>
      <c r="O497" s="121"/>
      <c r="P497" s="121"/>
      <c r="Q497" s="121"/>
      <c r="R497" s="76"/>
      <c r="S497" s="46"/>
      <c r="T497" s="133"/>
      <c r="U497" s="133"/>
      <c r="V497" s="36">
        <f t="shared" si="9"/>
        <v>0</v>
      </c>
      <c r="W497" s="65"/>
    </row>
    <row r="498" spans="2:23" ht="47.25">
      <c r="B498" s="23">
        <v>25</v>
      </c>
      <c r="C498" s="53" t="s">
        <v>641</v>
      </c>
      <c r="D498" s="53"/>
      <c r="E498" s="198" t="s">
        <v>27</v>
      </c>
      <c r="F498" s="26">
        <v>1</v>
      </c>
      <c r="G498" s="119"/>
      <c r="H498" s="119"/>
      <c r="I498" s="119"/>
      <c r="J498" s="120"/>
      <c r="K498" s="121"/>
      <c r="L498" s="134"/>
      <c r="M498" s="134"/>
      <c r="N498" s="121"/>
      <c r="O498" s="121"/>
      <c r="P498" s="121"/>
      <c r="Q498" s="121"/>
      <c r="R498" s="27"/>
      <c r="S498" s="46"/>
      <c r="T498" s="133"/>
      <c r="U498" s="133"/>
      <c r="V498" s="36">
        <f t="shared" si="9"/>
        <v>0</v>
      </c>
      <c r="W498" s="65"/>
    </row>
    <row r="499" spans="2:23" ht="47.25">
      <c r="B499" s="23">
        <v>26</v>
      </c>
      <c r="C499" s="45" t="s">
        <v>642</v>
      </c>
      <c r="D499" s="176"/>
      <c r="E499" s="148" t="s">
        <v>27</v>
      </c>
      <c r="F499" s="26">
        <v>1</v>
      </c>
      <c r="G499" s="119"/>
      <c r="H499" s="119"/>
      <c r="I499" s="119"/>
      <c r="J499" s="120"/>
      <c r="K499" s="121"/>
      <c r="L499" s="134"/>
      <c r="M499" s="134"/>
      <c r="N499" s="121"/>
      <c r="O499" s="121"/>
      <c r="P499" s="121"/>
      <c r="Q499" s="121"/>
      <c r="R499" s="76"/>
      <c r="S499" s="46"/>
      <c r="T499" s="133"/>
      <c r="U499" s="133"/>
      <c r="V499" s="36">
        <f t="shared" si="9"/>
        <v>0</v>
      </c>
      <c r="W499" s="65"/>
    </row>
    <row r="500" spans="2:23" ht="47.25">
      <c r="B500" s="23">
        <v>27</v>
      </c>
      <c r="C500" s="45" t="s">
        <v>643</v>
      </c>
      <c r="D500" s="176"/>
      <c r="E500" s="148" t="s">
        <v>27</v>
      </c>
      <c r="F500" s="26">
        <v>1</v>
      </c>
      <c r="G500" s="76"/>
      <c r="H500" s="119"/>
      <c r="I500" s="76"/>
      <c r="J500" s="120"/>
      <c r="K500" s="121"/>
      <c r="L500" s="56"/>
      <c r="M500" s="56"/>
      <c r="N500" s="121"/>
      <c r="O500" s="121"/>
      <c r="P500" s="121"/>
      <c r="Q500" s="76"/>
      <c r="R500" s="76"/>
      <c r="S500" s="46"/>
      <c r="T500" s="133"/>
      <c r="U500" s="133"/>
      <c r="V500" s="36">
        <f t="shared" si="9"/>
        <v>0</v>
      </c>
      <c r="W500" s="65"/>
    </row>
    <row r="501" spans="2:23" ht="47.25">
      <c r="B501" s="23">
        <v>28</v>
      </c>
      <c r="C501" s="45" t="s">
        <v>335</v>
      </c>
      <c r="D501" s="176"/>
      <c r="E501" s="148" t="s">
        <v>27</v>
      </c>
      <c r="F501" s="26">
        <v>1</v>
      </c>
      <c r="G501" s="119"/>
      <c r="H501" s="119"/>
      <c r="I501" s="119"/>
      <c r="J501" s="120"/>
      <c r="K501" s="121"/>
      <c r="L501" s="134"/>
      <c r="M501" s="134"/>
      <c r="N501" s="121"/>
      <c r="O501" s="121"/>
      <c r="P501" s="121"/>
      <c r="Q501" s="121"/>
      <c r="R501" s="76"/>
      <c r="S501" s="46"/>
      <c r="T501" s="133"/>
      <c r="U501" s="133"/>
      <c r="V501" s="36">
        <f t="shared" si="9"/>
        <v>0</v>
      </c>
      <c r="W501" s="65"/>
    </row>
    <row r="502" spans="2:23" ht="47.25">
      <c r="B502" s="23">
        <v>29</v>
      </c>
      <c r="C502" s="45" t="s">
        <v>318</v>
      </c>
      <c r="D502" s="176"/>
      <c r="E502" s="148" t="s">
        <v>27</v>
      </c>
      <c r="F502" s="26">
        <v>1</v>
      </c>
      <c r="G502" s="119"/>
      <c r="H502" s="119"/>
      <c r="I502" s="119"/>
      <c r="J502" s="120"/>
      <c r="K502" s="121"/>
      <c r="L502" s="134"/>
      <c r="M502" s="134"/>
      <c r="N502" s="121"/>
      <c r="O502" s="76"/>
      <c r="P502" s="121"/>
      <c r="Q502" s="121"/>
      <c r="R502" s="76"/>
      <c r="S502" s="46"/>
      <c r="T502" s="56"/>
      <c r="U502" s="137"/>
      <c r="V502" s="36">
        <f t="shared" si="9"/>
        <v>0</v>
      </c>
      <c r="W502" s="65"/>
    </row>
    <row r="503" spans="2:23" ht="47.25">
      <c r="B503" s="23">
        <v>30</v>
      </c>
      <c r="C503" s="45" t="s">
        <v>644</v>
      </c>
      <c r="D503" s="176" t="s">
        <v>431</v>
      </c>
      <c r="E503" s="148" t="s">
        <v>589</v>
      </c>
      <c r="F503" s="26">
        <v>1</v>
      </c>
      <c r="G503" s="27"/>
      <c r="H503" s="119"/>
      <c r="I503" s="27"/>
      <c r="J503" s="31">
        <v>3</v>
      </c>
      <c r="K503" s="121"/>
      <c r="L503" s="168" t="s">
        <v>444</v>
      </c>
      <c r="M503" s="168" t="s">
        <v>24</v>
      </c>
      <c r="N503" s="121"/>
      <c r="O503" s="76"/>
      <c r="P503" s="121"/>
      <c r="Q503" s="121"/>
      <c r="R503" s="76"/>
      <c r="S503" s="46"/>
      <c r="T503" s="56"/>
      <c r="U503" s="137"/>
      <c r="V503" s="36">
        <f t="shared" si="9"/>
        <v>1</v>
      </c>
      <c r="W503" s="65"/>
    </row>
    <row r="504" spans="2:23" ht="47.25">
      <c r="B504" s="23">
        <v>31</v>
      </c>
      <c r="C504" s="45" t="s">
        <v>316</v>
      </c>
      <c r="D504" s="176" t="s">
        <v>431</v>
      </c>
      <c r="E504" s="148" t="s">
        <v>589</v>
      </c>
      <c r="F504" s="26">
        <v>1</v>
      </c>
      <c r="G504" s="31">
        <v>3</v>
      </c>
      <c r="H504" s="119"/>
      <c r="I504" s="31">
        <v>3</v>
      </c>
      <c r="J504" s="120"/>
      <c r="K504" s="121"/>
      <c r="L504" s="168" t="s">
        <v>456</v>
      </c>
      <c r="M504" s="168" t="s">
        <v>24</v>
      </c>
      <c r="N504" s="27"/>
      <c r="O504" s="76"/>
      <c r="P504" s="121"/>
      <c r="Q504" s="121"/>
      <c r="R504" s="76"/>
      <c r="S504" s="46"/>
      <c r="T504" s="168"/>
      <c r="U504" s="168"/>
      <c r="V504" s="36">
        <f t="shared" si="9"/>
        <v>2</v>
      </c>
      <c r="W504" s="65"/>
    </row>
    <row r="505" spans="2:23" ht="47.25">
      <c r="B505" s="23">
        <v>32</v>
      </c>
      <c r="C505" s="83" t="s">
        <v>645</v>
      </c>
      <c r="D505" s="178"/>
      <c r="E505" s="148" t="s">
        <v>589</v>
      </c>
      <c r="F505" s="26">
        <v>1</v>
      </c>
      <c r="G505" s="119"/>
      <c r="H505" s="119"/>
      <c r="I505" s="119"/>
      <c r="J505" s="120"/>
      <c r="K505" s="121"/>
      <c r="L505" s="134"/>
      <c r="M505" s="134"/>
      <c r="N505" s="121"/>
      <c r="O505" s="119"/>
      <c r="P505" s="121"/>
      <c r="Q505" s="121"/>
      <c r="R505" s="76"/>
      <c r="S505" s="46"/>
      <c r="T505" s="133"/>
      <c r="U505" s="133"/>
      <c r="V505" s="36">
        <f t="shared" si="9"/>
        <v>0</v>
      </c>
      <c r="W505" s="65"/>
    </row>
    <row r="506" spans="2:23" ht="47.25">
      <c r="B506" s="23">
        <v>33</v>
      </c>
      <c r="C506" s="83" t="s">
        <v>646</v>
      </c>
      <c r="D506" s="178"/>
      <c r="E506" s="148" t="s">
        <v>589</v>
      </c>
      <c r="F506" s="26">
        <v>1</v>
      </c>
      <c r="G506" s="119"/>
      <c r="H506" s="119"/>
      <c r="I506" s="119"/>
      <c r="J506" s="120"/>
      <c r="K506" s="27"/>
      <c r="L506" s="134"/>
      <c r="M506" s="134"/>
      <c r="N506" s="121"/>
      <c r="O506" s="121"/>
      <c r="P506" s="121"/>
      <c r="Q506" s="76"/>
      <c r="R506" s="76"/>
      <c r="S506" s="46"/>
      <c r="T506" s="133"/>
      <c r="U506" s="133"/>
      <c r="V506" s="36">
        <f t="shared" si="9"/>
        <v>0</v>
      </c>
      <c r="W506" s="65"/>
    </row>
    <row r="507" spans="2:23" ht="47.25">
      <c r="B507" s="23">
        <v>34</v>
      </c>
      <c r="C507" s="83" t="s">
        <v>647</v>
      </c>
      <c r="D507" s="178"/>
      <c r="E507" s="148" t="s">
        <v>46</v>
      </c>
      <c r="F507" s="26">
        <v>1</v>
      </c>
      <c r="G507" s="119"/>
      <c r="H507" s="119"/>
      <c r="I507" s="119"/>
      <c r="J507" s="120"/>
      <c r="K507" s="121"/>
      <c r="L507" s="134"/>
      <c r="M507" s="134"/>
      <c r="N507" s="121"/>
      <c r="O507" s="121"/>
      <c r="P507" s="121"/>
      <c r="Q507" s="121"/>
      <c r="R507" s="76"/>
      <c r="S507" s="46"/>
      <c r="T507" s="133"/>
      <c r="U507" s="133"/>
      <c r="V507" s="36">
        <f t="shared" si="9"/>
        <v>0</v>
      </c>
      <c r="W507" s="65"/>
    </row>
    <row r="508" spans="2:23" ht="47.25">
      <c r="B508" s="23">
        <v>35</v>
      </c>
      <c r="C508" s="83" t="s">
        <v>648</v>
      </c>
      <c r="D508" s="178"/>
      <c r="E508" s="148" t="s">
        <v>589</v>
      </c>
      <c r="F508" s="26">
        <v>1</v>
      </c>
      <c r="G508" s="119"/>
      <c r="H508" s="119"/>
      <c r="I508" s="119"/>
      <c r="J508" s="120"/>
      <c r="K508" s="121"/>
      <c r="L508" s="134"/>
      <c r="M508" s="134"/>
      <c r="N508" s="76"/>
      <c r="O508" s="27"/>
      <c r="P508" s="121"/>
      <c r="Q508" s="76"/>
      <c r="R508" s="76"/>
      <c r="S508" s="46"/>
      <c r="T508" s="168"/>
      <c r="U508" s="168"/>
      <c r="V508" s="36">
        <f t="shared" si="9"/>
        <v>0</v>
      </c>
      <c r="W508" s="65"/>
    </row>
    <row r="509" spans="2:23" ht="47.25">
      <c r="B509" s="23">
        <v>36</v>
      </c>
      <c r="C509" s="83" t="s">
        <v>649</v>
      </c>
      <c r="D509" s="178" t="s">
        <v>431</v>
      </c>
      <c r="E509" s="99" t="s">
        <v>567</v>
      </c>
      <c r="F509" s="26">
        <v>1</v>
      </c>
      <c r="G509" s="119"/>
      <c r="H509" s="119"/>
      <c r="I509" s="119"/>
      <c r="J509" s="31">
        <v>3</v>
      </c>
      <c r="K509" s="76"/>
      <c r="L509" s="168"/>
      <c r="M509" s="168"/>
      <c r="N509" s="121"/>
      <c r="O509" s="121"/>
      <c r="P509" s="31">
        <v>3</v>
      </c>
      <c r="Q509" s="121"/>
      <c r="R509" s="76"/>
      <c r="S509" s="31">
        <v>3</v>
      </c>
      <c r="T509" s="165" t="s">
        <v>1660</v>
      </c>
      <c r="U509" s="166" t="s">
        <v>24</v>
      </c>
      <c r="V509" s="36">
        <f t="shared" si="9"/>
        <v>2</v>
      </c>
      <c r="W509" s="65"/>
    </row>
    <row r="510" spans="2:23" ht="47.25">
      <c r="B510" s="23">
        <v>37</v>
      </c>
      <c r="C510" s="83" t="s">
        <v>650</v>
      </c>
      <c r="D510" s="178"/>
      <c r="E510" s="97"/>
      <c r="F510" s="26">
        <v>1</v>
      </c>
      <c r="G510" s="119"/>
      <c r="H510" s="76"/>
      <c r="I510" s="119"/>
      <c r="J510" s="76"/>
      <c r="K510" s="121"/>
      <c r="L510" s="56"/>
      <c r="M510" s="56"/>
      <c r="N510" s="121"/>
      <c r="O510" s="121"/>
      <c r="P510" s="121"/>
      <c r="Q510" s="76"/>
      <c r="R510" s="76"/>
      <c r="S510" s="46"/>
      <c r="T510" s="56"/>
      <c r="U510" s="137"/>
      <c r="V510" s="36">
        <f t="shared" si="9"/>
        <v>0</v>
      </c>
      <c r="W510" s="65"/>
    </row>
    <row r="511" spans="2:23" ht="47.25">
      <c r="B511" s="23">
        <v>38</v>
      </c>
      <c r="C511" s="83"/>
      <c r="D511" s="178"/>
      <c r="E511" s="99"/>
      <c r="F511" s="26"/>
      <c r="G511" s="119"/>
      <c r="H511" s="119"/>
      <c r="I511" s="119"/>
      <c r="J511" s="120"/>
      <c r="K511" s="121"/>
      <c r="L511" s="134"/>
      <c r="M511" s="134"/>
      <c r="N511" s="121"/>
      <c r="O511" s="121"/>
      <c r="P511" s="121"/>
      <c r="Q511" s="121"/>
      <c r="R511" s="27"/>
      <c r="S511" s="46"/>
      <c r="T511" s="133"/>
      <c r="U511" s="133"/>
      <c r="V511" s="36">
        <f t="shared" si="9"/>
        <v>0</v>
      </c>
      <c r="W511" s="65"/>
    </row>
    <row r="512" spans="2:23" ht="47.25">
      <c r="B512" s="23">
        <v>39</v>
      </c>
      <c r="C512" s="58"/>
      <c r="D512" s="58"/>
      <c r="E512" s="26"/>
      <c r="F512" s="26"/>
      <c r="G512" s="119"/>
      <c r="H512" s="119"/>
      <c r="I512" s="119"/>
      <c r="J512" s="120"/>
      <c r="K512" s="121"/>
      <c r="L512" s="134"/>
      <c r="M512" s="134"/>
      <c r="N512" s="121"/>
      <c r="O512" s="121"/>
      <c r="P512" s="121"/>
      <c r="Q512" s="121"/>
      <c r="R512" s="76"/>
      <c r="S512" s="46"/>
      <c r="T512" s="133"/>
      <c r="U512" s="133"/>
      <c r="V512" s="36">
        <f t="shared" si="9"/>
        <v>0</v>
      </c>
      <c r="W512" s="65"/>
    </row>
    <row r="513" spans="2:26" ht="47.25">
      <c r="B513" s="23">
        <v>40</v>
      </c>
      <c r="C513" s="58"/>
      <c r="D513" s="58"/>
      <c r="E513" s="26"/>
      <c r="F513" s="26"/>
      <c r="G513" s="119"/>
      <c r="H513" s="119"/>
      <c r="I513" s="119"/>
      <c r="J513" s="120"/>
      <c r="K513" s="121"/>
      <c r="L513" s="134"/>
      <c r="M513" s="134"/>
      <c r="N513" s="121"/>
      <c r="O513" s="121"/>
      <c r="P513" s="121"/>
      <c r="Q513" s="121"/>
      <c r="R513" s="76"/>
      <c r="S513" s="46"/>
      <c r="T513" s="133"/>
      <c r="U513" s="133"/>
      <c r="V513" s="36">
        <f t="shared" si="9"/>
        <v>0</v>
      </c>
      <c r="W513" s="65"/>
    </row>
    <row r="514" spans="2:26" ht="47.25">
      <c r="B514" s="23">
        <v>41</v>
      </c>
      <c r="C514" s="93"/>
      <c r="D514" s="93"/>
      <c r="E514" s="26"/>
      <c r="F514" s="26"/>
      <c r="G514" s="119"/>
      <c r="H514" s="119"/>
      <c r="I514" s="119"/>
      <c r="J514" s="120"/>
      <c r="K514" s="121"/>
      <c r="L514" s="134"/>
      <c r="M514" s="134"/>
      <c r="N514" s="121"/>
      <c r="O514" s="121"/>
      <c r="P514" s="121"/>
      <c r="Q514" s="121"/>
      <c r="R514" s="76"/>
      <c r="S514" s="46"/>
      <c r="T514" s="139"/>
      <c r="U514" s="139"/>
      <c r="V514" s="36">
        <f t="shared" si="9"/>
        <v>0</v>
      </c>
      <c r="W514" s="65"/>
    </row>
    <row r="515" spans="2:26" ht="47.25">
      <c r="B515" s="23">
        <v>42</v>
      </c>
      <c r="C515" s="93"/>
      <c r="D515" s="93"/>
      <c r="E515" s="26"/>
      <c r="F515" s="26"/>
      <c r="G515" s="122"/>
      <c r="H515" s="122"/>
      <c r="I515" s="122"/>
      <c r="J515" s="123"/>
      <c r="K515" s="124"/>
      <c r="L515" s="140"/>
      <c r="M515" s="140"/>
      <c r="N515" s="124"/>
      <c r="O515" s="124"/>
      <c r="P515" s="124"/>
      <c r="Q515" s="124"/>
      <c r="R515" s="125"/>
      <c r="S515" s="25"/>
      <c r="T515" s="141"/>
      <c r="U515" s="141"/>
      <c r="V515" s="36">
        <f t="shared" si="9"/>
        <v>0</v>
      </c>
      <c r="W515" s="65"/>
    </row>
    <row r="516" spans="2:26" ht="47.25">
      <c r="B516" s="59" t="s">
        <v>16</v>
      </c>
      <c r="C516" s="93"/>
      <c r="D516" s="93"/>
      <c r="E516" s="26"/>
      <c r="F516" s="26"/>
      <c r="G516" s="36">
        <f>COUNT(G474:G515)</f>
        <v>1</v>
      </c>
      <c r="H516" s="36">
        <f>COUNT(H474:H515)</f>
        <v>1</v>
      </c>
      <c r="I516" s="36">
        <f>COUNT(I474:I515)</f>
        <v>4</v>
      </c>
      <c r="J516" s="36">
        <f>COUNT(J474:J515)</f>
        <v>3</v>
      </c>
      <c r="K516" s="36">
        <f>COUNT(K474:K515)</f>
        <v>2</v>
      </c>
      <c r="L516" s="85"/>
      <c r="M516" s="85"/>
      <c r="N516" s="86">
        <f>COUNT(N474:N515)</f>
        <v>1</v>
      </c>
      <c r="O516" s="86">
        <f>COUNT(O474:O515)</f>
        <v>1</v>
      </c>
      <c r="P516" s="86">
        <f>COUNT(P474:P515)</f>
        <v>2</v>
      </c>
      <c r="Q516" s="86">
        <f>COUNT(Q474:Q515)</f>
        <v>1</v>
      </c>
      <c r="R516" s="86">
        <f>COUNT(R474:R515)</f>
        <v>1</v>
      </c>
      <c r="S516" s="86"/>
      <c r="T516" s="95"/>
      <c r="U516" s="95"/>
      <c r="V516" s="36">
        <f xml:space="preserve"> SUM(G516+H516+I516+J516+K516+N516+O516+P516+Q516+R516)</f>
        <v>17</v>
      </c>
      <c r="W516" s="65"/>
    </row>
    <row r="518" spans="2:26" ht="70.5">
      <c r="B518" s="230" t="s">
        <v>342</v>
      </c>
      <c r="C518" s="230"/>
      <c r="D518" s="230"/>
      <c r="E518" s="230"/>
      <c r="F518" s="1"/>
      <c r="G518" s="63"/>
      <c r="H518" s="63"/>
      <c r="I518" s="63"/>
      <c r="J518" s="64"/>
      <c r="K518" s="65"/>
      <c r="L518" s="65"/>
      <c r="M518" s="65"/>
      <c r="N518" s="65"/>
      <c r="O518" s="65"/>
      <c r="P518" s="65"/>
      <c r="Q518" s="65"/>
      <c r="R518" s="65"/>
      <c r="S518" s="66"/>
      <c r="T518" s="66"/>
      <c r="U518" s="66"/>
      <c r="V518" s="34"/>
      <c r="W518" s="34"/>
    </row>
    <row r="519" spans="2:26" ht="70.5">
      <c r="B519" s="230"/>
      <c r="C519" s="230"/>
      <c r="D519" s="230"/>
      <c r="E519" s="230"/>
      <c r="F519" s="1"/>
      <c r="J519" s="231" t="s">
        <v>1</v>
      </c>
      <c r="K519" s="231"/>
      <c r="L519" s="231"/>
      <c r="M519" s="231"/>
      <c r="N519" s="231"/>
      <c r="O519" s="231"/>
      <c r="P519" s="231"/>
      <c r="Q519" s="231"/>
      <c r="R519" s="280"/>
      <c r="S519" s="280"/>
      <c r="T519" s="280"/>
      <c r="U519" s="280"/>
      <c r="V519" s="280"/>
    </row>
    <row r="520" spans="2:26" ht="70.5">
      <c r="B520" s="230"/>
      <c r="C520" s="230"/>
      <c r="D520" s="230"/>
      <c r="E520" s="230"/>
      <c r="F520" s="1"/>
      <c r="J520" s="268" t="s">
        <v>2</v>
      </c>
      <c r="K520" s="268"/>
      <c r="L520" s="268"/>
      <c r="M520" s="268"/>
      <c r="N520" s="268"/>
      <c r="O520" s="268"/>
      <c r="P520" s="268"/>
      <c r="Q520" s="233" t="s">
        <v>3</v>
      </c>
      <c r="R520" s="234"/>
      <c r="S520" s="234"/>
      <c r="T520" s="234"/>
      <c r="U520" s="234"/>
      <c r="V520" s="235"/>
    </row>
    <row r="521" spans="2:26" ht="70.5">
      <c r="B521" s="230"/>
      <c r="C521" s="230"/>
      <c r="D521" s="230"/>
      <c r="E521" s="230"/>
      <c r="F521" s="1"/>
      <c r="G521" s="2"/>
      <c r="H521" s="2"/>
      <c r="I521" s="2"/>
      <c r="J521" s="2"/>
      <c r="K521" s="2"/>
      <c r="L521" s="2"/>
      <c r="M521" s="2"/>
      <c r="N521" s="142"/>
      <c r="O521" s="142"/>
      <c r="P521" s="143"/>
      <c r="Q521" s="257"/>
      <c r="R521" s="257"/>
      <c r="S521" s="257"/>
      <c r="T521" s="257"/>
      <c r="U521" s="257"/>
      <c r="V521" s="257"/>
      <c r="W521" s="11"/>
    </row>
    <row r="522" spans="2:26" ht="70.5">
      <c r="B522" s="230"/>
      <c r="C522" s="230"/>
      <c r="D522" s="230"/>
      <c r="E522" s="230"/>
      <c r="F522" s="1"/>
      <c r="G522" s="237" t="s">
        <v>423</v>
      </c>
      <c r="H522" s="237"/>
      <c r="I522" s="237" t="s">
        <v>424</v>
      </c>
      <c r="J522" s="237"/>
      <c r="K522" s="12"/>
      <c r="L522" s="68" t="s">
        <v>425</v>
      </c>
      <c r="M522" s="12"/>
      <c r="N522" s="12"/>
      <c r="O522" s="3"/>
      <c r="P522" s="4"/>
      <c r="Q522" s="257"/>
      <c r="R522" s="257"/>
      <c r="S522" s="257"/>
      <c r="T522" s="257"/>
      <c r="U522" s="257"/>
      <c r="V522" s="257"/>
    </row>
    <row r="523" spans="2:26" ht="70.5">
      <c r="B523" s="274"/>
      <c r="C523" s="274"/>
      <c r="D523" s="274"/>
      <c r="E523" s="274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43" t="s">
        <v>7</v>
      </c>
      <c r="R523" s="244"/>
      <c r="S523" s="245" t="s">
        <v>8</v>
      </c>
      <c r="T523" s="245"/>
      <c r="U523" s="257" t="s">
        <v>101</v>
      </c>
      <c r="V523" s="257"/>
    </row>
    <row r="524" spans="2:26" ht="60.75" customHeight="1">
      <c r="B524" s="255" t="s">
        <v>10</v>
      </c>
      <c r="C524" s="238" t="s">
        <v>11</v>
      </c>
      <c r="D524" s="164"/>
      <c r="E524" s="248" t="s">
        <v>12</v>
      </c>
      <c r="F524" s="74"/>
      <c r="G524" s="249" t="s">
        <v>426</v>
      </c>
      <c r="H524" s="250"/>
      <c r="I524" s="250"/>
      <c r="J524" s="250"/>
      <c r="K524" s="251"/>
      <c r="L524" s="246" t="s">
        <v>427</v>
      </c>
      <c r="M524" s="253" t="s">
        <v>14</v>
      </c>
      <c r="N524" s="249" t="s">
        <v>428</v>
      </c>
      <c r="O524" s="250"/>
      <c r="P524" s="250"/>
      <c r="Q524" s="250"/>
      <c r="R524" s="250"/>
      <c r="S524" s="251"/>
      <c r="T524" s="246" t="s">
        <v>427</v>
      </c>
      <c r="U524" s="253" t="s">
        <v>14</v>
      </c>
      <c r="V524" s="253" t="s">
        <v>430</v>
      </c>
      <c r="W524" s="19"/>
    </row>
    <row r="525" spans="2:26" ht="82.5" customHeight="1">
      <c r="B525" s="256"/>
      <c r="C525" s="238"/>
      <c r="D525" s="164"/>
      <c r="E525" s="248"/>
      <c r="F525" s="75"/>
      <c r="G525" s="21" t="s">
        <v>1711</v>
      </c>
      <c r="H525" s="21" t="s">
        <v>1712</v>
      </c>
      <c r="I525" s="21" t="s">
        <v>1713</v>
      </c>
      <c r="J525" s="21" t="s">
        <v>1714</v>
      </c>
      <c r="K525" s="21" t="s">
        <v>1715</v>
      </c>
      <c r="L525" s="247"/>
      <c r="M525" s="254"/>
      <c r="N525" s="21" t="s">
        <v>1716</v>
      </c>
      <c r="O525" s="21" t="s">
        <v>1717</v>
      </c>
      <c r="P525" s="21" t="s">
        <v>1718</v>
      </c>
      <c r="Q525" s="21" t="s">
        <v>1719</v>
      </c>
      <c r="R525" s="21" t="s">
        <v>1720</v>
      </c>
      <c r="S525" s="215" t="s">
        <v>1721</v>
      </c>
      <c r="T525" s="247"/>
      <c r="U525" s="254"/>
      <c r="V525" s="254"/>
      <c r="W525" s="22"/>
    </row>
    <row r="526" spans="2:26" ht="47.25">
      <c r="B526" s="23">
        <v>1</v>
      </c>
      <c r="C526" s="48" t="s">
        <v>341</v>
      </c>
      <c r="D526" s="181"/>
      <c r="E526" s="96" t="s">
        <v>22</v>
      </c>
      <c r="F526" s="26">
        <v>1</v>
      </c>
      <c r="G526" s="76"/>
      <c r="H526" s="76"/>
      <c r="I526" s="76"/>
      <c r="J526" s="108"/>
      <c r="K526" s="144"/>
      <c r="L526" s="57"/>
      <c r="M526" s="57"/>
      <c r="N526" s="144"/>
      <c r="O526" s="144"/>
      <c r="P526" s="144"/>
      <c r="Q526" s="144"/>
      <c r="R526" s="144"/>
      <c r="S526" s="144"/>
      <c r="T526" s="130"/>
      <c r="U526" s="130"/>
      <c r="V526" s="36">
        <f>COUNTA(G526:K526,N526:R526)</f>
        <v>0</v>
      </c>
      <c r="W526" s="65"/>
      <c r="X526" s="35" t="s">
        <v>25</v>
      </c>
      <c r="Z526" s="36">
        <f>COUNTIF(D526:D568,"1C")</f>
        <v>2</v>
      </c>
    </row>
    <row r="527" spans="2:26" ht="47.25">
      <c r="B527" s="23">
        <v>2</v>
      </c>
      <c r="C527" s="48" t="s">
        <v>651</v>
      </c>
      <c r="D527" s="181"/>
      <c r="E527" s="99" t="s">
        <v>22</v>
      </c>
      <c r="F527" s="55">
        <v>1</v>
      </c>
      <c r="G527" s="87"/>
      <c r="H527" s="87"/>
      <c r="I527" s="87"/>
      <c r="J527" s="108"/>
      <c r="K527" s="144"/>
      <c r="L527" s="57"/>
      <c r="M527" s="57"/>
      <c r="N527" s="76"/>
      <c r="O527" s="76"/>
      <c r="P527" s="76"/>
      <c r="Q527" s="144"/>
      <c r="R527" s="76"/>
      <c r="S527" s="76"/>
      <c r="T527" s="57"/>
      <c r="U527" s="57"/>
      <c r="V527" s="36">
        <f t="shared" ref="V527:V567" si="10">COUNTA(G527:K527,N527:R527)</f>
        <v>0</v>
      </c>
      <c r="W527" s="65"/>
      <c r="X527" s="41" t="s">
        <v>28</v>
      </c>
      <c r="Z527" s="36">
        <f>COUNTIF(D526:D568,"1B")</f>
        <v>3</v>
      </c>
    </row>
    <row r="528" spans="2:26" ht="47.25">
      <c r="B528" s="23">
        <v>3</v>
      </c>
      <c r="C528" s="42" t="s">
        <v>593</v>
      </c>
      <c r="D528" s="173"/>
      <c r="E528" s="99" t="s">
        <v>27</v>
      </c>
      <c r="F528" s="55">
        <v>1</v>
      </c>
      <c r="G528" s="76"/>
      <c r="H528" s="76"/>
      <c r="I528" s="76"/>
      <c r="J528" s="27"/>
      <c r="K528" s="144"/>
      <c r="L528" s="168"/>
      <c r="M528" s="168"/>
      <c r="N528" s="144"/>
      <c r="O528" s="144"/>
      <c r="P528" s="144"/>
      <c r="Q528" s="144"/>
      <c r="R528" s="76"/>
      <c r="S528" s="76"/>
      <c r="T528" s="130"/>
      <c r="U528" s="130"/>
      <c r="V528" s="36">
        <f t="shared" si="10"/>
        <v>0</v>
      </c>
      <c r="W528" s="65"/>
      <c r="X528" s="41" t="s">
        <v>30</v>
      </c>
      <c r="Z528" s="36">
        <f>COUNTIF(D526:D568,"1A")</f>
        <v>0</v>
      </c>
    </row>
    <row r="529" spans="2:23" ht="47.25">
      <c r="B529" s="23">
        <v>4</v>
      </c>
      <c r="C529" s="42" t="s">
        <v>346</v>
      </c>
      <c r="D529" s="173"/>
      <c r="E529" s="99" t="s">
        <v>567</v>
      </c>
      <c r="F529" s="55">
        <v>1</v>
      </c>
      <c r="G529" s="76"/>
      <c r="H529" s="76"/>
      <c r="I529" s="76"/>
      <c r="J529" s="108"/>
      <c r="K529" s="144"/>
      <c r="L529" s="57"/>
      <c r="M529" s="57"/>
      <c r="N529" s="144"/>
      <c r="O529" s="144"/>
      <c r="P529" s="144"/>
      <c r="Q529" s="144"/>
      <c r="R529" s="76"/>
      <c r="S529" s="76"/>
      <c r="T529" s="130"/>
      <c r="U529" s="130"/>
      <c r="V529" s="36">
        <f t="shared" si="10"/>
        <v>0</v>
      </c>
      <c r="W529" s="65"/>
    </row>
    <row r="530" spans="2:23" ht="47.25">
      <c r="B530" s="23">
        <v>5</v>
      </c>
      <c r="C530" s="48" t="s">
        <v>347</v>
      </c>
      <c r="D530" s="181"/>
      <c r="E530" s="99" t="s">
        <v>567</v>
      </c>
      <c r="F530" s="55">
        <v>1</v>
      </c>
      <c r="G530" s="76"/>
      <c r="H530" s="76"/>
      <c r="I530" s="76"/>
      <c r="J530" s="108"/>
      <c r="K530" s="27"/>
      <c r="L530" s="57"/>
      <c r="M530" s="57"/>
      <c r="N530" s="144"/>
      <c r="O530" s="144"/>
      <c r="P530" s="144"/>
      <c r="Q530" s="144"/>
      <c r="R530" s="76"/>
      <c r="S530" s="76"/>
      <c r="T530" s="130"/>
      <c r="U530" s="130"/>
      <c r="V530" s="36">
        <f t="shared" si="10"/>
        <v>0</v>
      </c>
      <c r="W530" s="65"/>
    </row>
    <row r="531" spans="2:23" ht="47.25">
      <c r="B531" s="23">
        <v>6</v>
      </c>
      <c r="C531" s="42" t="s">
        <v>348</v>
      </c>
      <c r="D531" s="173"/>
      <c r="E531" s="99" t="s">
        <v>22</v>
      </c>
      <c r="F531" s="55">
        <v>1</v>
      </c>
      <c r="G531" s="76"/>
      <c r="H531" s="76"/>
      <c r="I531" s="27"/>
      <c r="J531" s="108"/>
      <c r="K531" s="144"/>
      <c r="L531" s="168"/>
      <c r="M531" s="168"/>
      <c r="N531" s="144"/>
      <c r="O531" s="76"/>
      <c r="P531" s="144"/>
      <c r="Q531" s="144"/>
      <c r="R531" s="76"/>
      <c r="S531" s="145"/>
      <c r="T531" s="57"/>
      <c r="U531" s="57"/>
      <c r="V531" s="36">
        <f t="shared" si="10"/>
        <v>0</v>
      </c>
      <c r="W531" s="65"/>
    </row>
    <row r="532" spans="2:23" ht="47.25">
      <c r="B532" s="23">
        <v>7</v>
      </c>
      <c r="C532" s="42" t="s">
        <v>349</v>
      </c>
      <c r="D532" s="173"/>
      <c r="E532" s="99" t="s">
        <v>22</v>
      </c>
      <c r="F532" s="55">
        <v>1</v>
      </c>
      <c r="G532" s="76"/>
      <c r="H532" s="144"/>
      <c r="I532" s="144"/>
      <c r="J532" s="144"/>
      <c r="K532" s="27"/>
      <c r="L532" s="168"/>
      <c r="M532" s="168"/>
      <c r="N532" s="144"/>
      <c r="O532" s="144"/>
      <c r="P532" s="144"/>
      <c r="Q532" s="144"/>
      <c r="R532" s="27"/>
      <c r="S532" s="76"/>
      <c r="T532" s="146"/>
      <c r="U532" s="147"/>
      <c r="V532" s="36">
        <f t="shared" si="10"/>
        <v>0</v>
      </c>
      <c r="W532" s="65"/>
    </row>
    <row r="533" spans="2:23" ht="47.25">
      <c r="B533" s="23">
        <v>8</v>
      </c>
      <c r="C533" s="42" t="s">
        <v>366</v>
      </c>
      <c r="D533" s="173"/>
      <c r="E533" s="99" t="s">
        <v>572</v>
      </c>
      <c r="F533" s="55">
        <v>1</v>
      </c>
      <c r="G533" s="76"/>
      <c r="H533" s="144"/>
      <c r="I533" s="144"/>
      <c r="J533" s="144"/>
      <c r="K533" s="76"/>
      <c r="L533" s="168"/>
      <c r="M533" s="168"/>
      <c r="N533" s="144"/>
      <c r="O533" s="144"/>
      <c r="P533" s="144"/>
      <c r="Q533" s="144"/>
      <c r="R533" s="76"/>
      <c r="S533" s="76"/>
      <c r="T533" s="130"/>
      <c r="U533" s="130"/>
      <c r="V533" s="36">
        <f t="shared" si="10"/>
        <v>0</v>
      </c>
      <c r="W533" s="65"/>
    </row>
    <row r="534" spans="2:23" ht="47.25">
      <c r="B534" s="23">
        <v>9</v>
      </c>
      <c r="C534" s="42" t="s">
        <v>351</v>
      </c>
      <c r="D534" s="173"/>
      <c r="E534" s="99" t="s">
        <v>572</v>
      </c>
      <c r="F534" s="55">
        <v>1</v>
      </c>
      <c r="G534" s="76"/>
      <c r="H534" s="144"/>
      <c r="I534" s="144"/>
      <c r="J534" s="144"/>
      <c r="K534" s="76"/>
      <c r="L534" s="168"/>
      <c r="M534" s="168"/>
      <c r="N534" s="144"/>
      <c r="O534" s="144"/>
      <c r="P534" s="144"/>
      <c r="Q534" s="144"/>
      <c r="R534" s="76"/>
      <c r="S534" s="76"/>
      <c r="T534" s="130"/>
      <c r="U534" s="130"/>
      <c r="V534" s="36">
        <f t="shared" si="10"/>
        <v>0</v>
      </c>
      <c r="W534" s="65"/>
    </row>
    <row r="535" spans="2:23" ht="47.25">
      <c r="B535" s="23">
        <v>10</v>
      </c>
      <c r="C535" s="42" t="s">
        <v>352</v>
      </c>
      <c r="D535" s="173"/>
      <c r="E535" s="99" t="s">
        <v>27</v>
      </c>
      <c r="F535" s="55">
        <v>1</v>
      </c>
      <c r="G535" s="76"/>
      <c r="H535" s="144"/>
      <c r="I535" s="144"/>
      <c r="J535" s="144"/>
      <c r="K535" s="27"/>
      <c r="L535" s="168"/>
      <c r="M535" s="168"/>
      <c r="N535" s="144"/>
      <c r="O535" s="144"/>
      <c r="P535" s="144"/>
      <c r="Q535" s="144"/>
      <c r="R535" s="27"/>
      <c r="S535" s="76"/>
      <c r="T535" s="130"/>
      <c r="U535" s="130"/>
      <c r="V535" s="36">
        <f t="shared" si="10"/>
        <v>0</v>
      </c>
      <c r="W535" s="65"/>
    </row>
    <row r="536" spans="2:23" ht="47.25">
      <c r="B536" s="23">
        <v>11</v>
      </c>
      <c r="C536" s="42" t="s">
        <v>354</v>
      </c>
      <c r="D536" s="173" t="s">
        <v>433</v>
      </c>
      <c r="E536" s="148" t="s">
        <v>27</v>
      </c>
      <c r="F536" s="55">
        <v>1</v>
      </c>
      <c r="G536" s="76"/>
      <c r="H536" s="144"/>
      <c r="I536" s="144"/>
      <c r="J536" s="144"/>
      <c r="K536" s="31">
        <v>3</v>
      </c>
      <c r="L536" s="168"/>
      <c r="M536" s="168"/>
      <c r="N536" s="144"/>
      <c r="O536" s="144"/>
      <c r="P536" s="144"/>
      <c r="Q536" s="144"/>
      <c r="R536" s="27"/>
      <c r="S536" s="76"/>
      <c r="T536" s="130"/>
      <c r="U536" s="130"/>
      <c r="V536" s="36">
        <f t="shared" si="10"/>
        <v>1</v>
      </c>
      <c r="W536" s="65"/>
    </row>
    <row r="537" spans="2:23" ht="47.25">
      <c r="B537" s="23">
        <v>12</v>
      </c>
      <c r="C537" s="48" t="s">
        <v>355</v>
      </c>
      <c r="D537" s="181"/>
      <c r="E537" s="148" t="s">
        <v>27</v>
      </c>
      <c r="F537" s="55">
        <v>1</v>
      </c>
      <c r="G537" s="76"/>
      <c r="H537" s="144"/>
      <c r="I537" s="144"/>
      <c r="J537" s="76"/>
      <c r="K537" s="76"/>
      <c r="L537" s="57"/>
      <c r="M537" s="57"/>
      <c r="N537" s="144"/>
      <c r="O537" s="144"/>
      <c r="P537" s="144"/>
      <c r="Q537" s="76"/>
      <c r="R537" s="76"/>
      <c r="S537" s="76"/>
      <c r="T537" s="57"/>
      <c r="U537" s="57"/>
      <c r="V537" s="36">
        <f t="shared" si="10"/>
        <v>0</v>
      </c>
      <c r="W537" s="65"/>
    </row>
    <row r="538" spans="2:23" ht="47.25">
      <c r="B538" s="23">
        <v>13</v>
      </c>
      <c r="C538" s="42" t="s">
        <v>112</v>
      </c>
      <c r="D538" s="173"/>
      <c r="E538" s="148" t="s">
        <v>567</v>
      </c>
      <c r="F538" s="55">
        <v>1</v>
      </c>
      <c r="G538" s="76"/>
      <c r="H538" s="76"/>
      <c r="I538" s="144"/>
      <c r="J538" s="144"/>
      <c r="K538" s="76"/>
      <c r="L538" s="57"/>
      <c r="M538" s="57"/>
      <c r="N538" s="144"/>
      <c r="O538" s="76"/>
      <c r="P538" s="144"/>
      <c r="Q538" s="144"/>
      <c r="R538" s="76"/>
      <c r="S538" s="76"/>
      <c r="T538" s="57"/>
      <c r="U538" s="57"/>
      <c r="V538" s="36">
        <f t="shared" si="10"/>
        <v>0</v>
      </c>
      <c r="W538" s="65"/>
    </row>
    <row r="539" spans="2:23" ht="47.25">
      <c r="B539" s="23">
        <v>14</v>
      </c>
      <c r="C539" s="48" t="s">
        <v>356</v>
      </c>
      <c r="D539" s="181" t="s">
        <v>431</v>
      </c>
      <c r="E539" s="148" t="s">
        <v>567</v>
      </c>
      <c r="F539" s="55">
        <v>1</v>
      </c>
      <c r="G539" s="76"/>
      <c r="H539" s="144"/>
      <c r="I539" s="31">
        <v>3</v>
      </c>
      <c r="J539" s="144"/>
      <c r="K539" s="76"/>
      <c r="L539" s="168" t="s">
        <v>456</v>
      </c>
      <c r="M539" s="168" t="s">
        <v>24</v>
      </c>
      <c r="N539" s="144"/>
      <c r="O539" s="144"/>
      <c r="P539" s="144"/>
      <c r="Q539" s="144"/>
      <c r="R539" s="76"/>
      <c r="S539" s="76"/>
      <c r="T539" s="130"/>
      <c r="U539" s="130"/>
      <c r="V539" s="36">
        <f t="shared" si="10"/>
        <v>1</v>
      </c>
      <c r="W539" s="65"/>
    </row>
    <row r="540" spans="2:23" ht="47.25">
      <c r="B540" s="23">
        <v>15</v>
      </c>
      <c r="C540" s="48" t="s">
        <v>254</v>
      </c>
      <c r="D540" s="181"/>
      <c r="E540" s="148" t="s">
        <v>598</v>
      </c>
      <c r="F540" s="55">
        <v>1</v>
      </c>
      <c r="G540" s="76"/>
      <c r="H540" s="144"/>
      <c r="I540" s="144"/>
      <c r="J540" s="144"/>
      <c r="K540" s="76"/>
      <c r="L540" s="57"/>
      <c r="M540" s="57"/>
      <c r="N540" s="27"/>
      <c r="O540" s="144"/>
      <c r="P540" s="144"/>
      <c r="Q540" s="144"/>
      <c r="R540" s="76"/>
      <c r="S540" s="76"/>
      <c r="T540" s="56"/>
      <c r="U540" s="57"/>
      <c r="V540" s="36">
        <f t="shared" si="10"/>
        <v>0</v>
      </c>
      <c r="W540" s="65"/>
    </row>
    <row r="541" spans="2:23" ht="47.25">
      <c r="B541" s="23">
        <v>16</v>
      </c>
      <c r="C541" s="42" t="s">
        <v>357</v>
      </c>
      <c r="D541" s="173"/>
      <c r="E541" s="148" t="s">
        <v>567</v>
      </c>
      <c r="F541" s="55">
        <v>1</v>
      </c>
      <c r="G541" s="76"/>
      <c r="H541" s="27"/>
      <c r="I541" s="144"/>
      <c r="J541" s="144"/>
      <c r="K541" s="76"/>
      <c r="L541" s="168"/>
      <c r="M541" s="168"/>
      <c r="N541" s="144"/>
      <c r="O541" s="27"/>
      <c r="P541" s="144"/>
      <c r="Q541" s="144"/>
      <c r="R541" s="76"/>
      <c r="S541" s="76"/>
      <c r="T541" s="130"/>
      <c r="U541" s="130"/>
      <c r="V541" s="36">
        <f t="shared" si="10"/>
        <v>0</v>
      </c>
      <c r="W541" s="65"/>
    </row>
    <row r="542" spans="2:23" ht="47.25">
      <c r="B542" s="23">
        <v>17</v>
      </c>
      <c r="C542" s="49" t="s">
        <v>358</v>
      </c>
      <c r="D542" s="197" t="s">
        <v>433</v>
      </c>
      <c r="E542" s="99" t="s">
        <v>27</v>
      </c>
      <c r="F542" s="55">
        <v>1</v>
      </c>
      <c r="G542" s="76"/>
      <c r="H542" s="27"/>
      <c r="I542" s="144"/>
      <c r="J542" s="144"/>
      <c r="K542" s="76"/>
      <c r="L542" s="168"/>
      <c r="M542" s="168"/>
      <c r="N542" s="27"/>
      <c r="O542" s="27"/>
      <c r="P542" s="144"/>
      <c r="Q542" s="144"/>
      <c r="R542" s="31">
        <v>3</v>
      </c>
      <c r="S542" s="76"/>
      <c r="T542" s="165" t="s">
        <v>434</v>
      </c>
      <c r="U542" s="166" t="s">
        <v>24</v>
      </c>
      <c r="V542" s="36">
        <f t="shared" si="10"/>
        <v>1</v>
      </c>
      <c r="W542" s="65"/>
    </row>
    <row r="543" spans="2:23" ht="47.25">
      <c r="B543" s="23">
        <v>18</v>
      </c>
      <c r="C543" s="48" t="s">
        <v>343</v>
      </c>
      <c r="D543" s="181"/>
      <c r="E543" s="148" t="s">
        <v>567</v>
      </c>
      <c r="F543" s="55">
        <v>1</v>
      </c>
      <c r="G543" s="76"/>
      <c r="H543" s="144"/>
      <c r="I543" s="144"/>
      <c r="J543" s="144"/>
      <c r="K543" s="76"/>
      <c r="L543" s="130"/>
      <c r="M543" s="130"/>
      <c r="N543" s="144"/>
      <c r="O543" s="144"/>
      <c r="P543" s="144"/>
      <c r="Q543" s="144"/>
      <c r="R543" s="76"/>
      <c r="S543" s="76"/>
      <c r="T543" s="130"/>
      <c r="U543" s="130"/>
      <c r="V543" s="36">
        <f t="shared" si="10"/>
        <v>0</v>
      </c>
      <c r="W543" s="65"/>
    </row>
    <row r="544" spans="2:23" ht="47.25">
      <c r="B544" s="23">
        <v>19</v>
      </c>
      <c r="C544" s="48" t="s">
        <v>359</v>
      </c>
      <c r="D544" s="181"/>
      <c r="E544" s="148" t="s">
        <v>567</v>
      </c>
      <c r="F544" s="55">
        <v>1</v>
      </c>
      <c r="G544" s="76"/>
      <c r="H544" s="27"/>
      <c r="I544" s="27"/>
      <c r="J544" s="144"/>
      <c r="K544" s="76"/>
      <c r="L544" s="168"/>
      <c r="M544" s="168"/>
      <c r="N544" s="76"/>
      <c r="O544" s="27"/>
      <c r="P544" s="27"/>
      <c r="Q544" s="144"/>
      <c r="R544" s="76"/>
      <c r="S544" s="76"/>
      <c r="T544" s="168"/>
      <c r="U544" s="168"/>
      <c r="V544" s="36">
        <f t="shared" si="10"/>
        <v>0</v>
      </c>
      <c r="W544" s="65"/>
    </row>
    <row r="545" spans="2:23" ht="47.25">
      <c r="B545" s="23">
        <v>20</v>
      </c>
      <c r="C545" s="48" t="s">
        <v>360</v>
      </c>
      <c r="D545" s="181"/>
      <c r="E545" s="148" t="s">
        <v>27</v>
      </c>
      <c r="F545" s="55">
        <v>1</v>
      </c>
      <c r="G545" s="76"/>
      <c r="H545" s="27"/>
      <c r="I545" s="144"/>
      <c r="J545" s="144"/>
      <c r="K545" s="27"/>
      <c r="L545" s="57"/>
      <c r="M545" s="57"/>
      <c r="N545" s="144"/>
      <c r="O545" s="27"/>
      <c r="P545" s="144"/>
      <c r="Q545" s="144"/>
      <c r="R545" s="76"/>
      <c r="S545" s="76"/>
      <c r="T545" s="130"/>
      <c r="U545" s="130"/>
      <c r="V545" s="36">
        <f t="shared" si="10"/>
        <v>0</v>
      </c>
      <c r="W545" s="65"/>
    </row>
    <row r="546" spans="2:23" ht="47.25">
      <c r="B546" s="23">
        <v>21</v>
      </c>
      <c r="C546" s="49" t="s">
        <v>361</v>
      </c>
      <c r="D546" s="197"/>
      <c r="E546" s="148" t="s">
        <v>567</v>
      </c>
      <c r="F546" s="55">
        <v>1</v>
      </c>
      <c r="G546" s="76"/>
      <c r="H546" s="27"/>
      <c r="I546" s="144"/>
      <c r="J546" s="144"/>
      <c r="K546" s="27"/>
      <c r="L546" s="168"/>
      <c r="M546" s="168"/>
      <c r="N546" s="144"/>
      <c r="O546" s="27"/>
      <c r="P546" s="144"/>
      <c r="Q546" s="144"/>
      <c r="R546" s="27"/>
      <c r="S546" s="76"/>
      <c r="T546" s="168"/>
      <c r="U546" s="168"/>
      <c r="V546" s="36">
        <f t="shared" si="10"/>
        <v>0</v>
      </c>
      <c r="W546" s="65"/>
    </row>
    <row r="547" spans="2:23" ht="47.25">
      <c r="B547" s="23">
        <v>22</v>
      </c>
      <c r="C547" s="42" t="s">
        <v>362</v>
      </c>
      <c r="D547" s="173"/>
      <c r="E547" s="148" t="s">
        <v>567</v>
      </c>
      <c r="F547" s="55">
        <v>1</v>
      </c>
      <c r="G547" s="76"/>
      <c r="H547" s="76"/>
      <c r="I547" s="144"/>
      <c r="J547" s="144"/>
      <c r="K547" s="76"/>
      <c r="L547" s="57"/>
      <c r="M547" s="57"/>
      <c r="N547" s="144"/>
      <c r="O547" s="76"/>
      <c r="P547" s="144"/>
      <c r="Q547" s="144"/>
      <c r="R547" s="76"/>
      <c r="S547" s="76"/>
      <c r="T547" s="57"/>
      <c r="U547" s="57"/>
      <c r="V547" s="36">
        <f t="shared" si="10"/>
        <v>0</v>
      </c>
      <c r="W547" s="65"/>
    </row>
    <row r="548" spans="2:23" ht="47.25">
      <c r="B548" s="23">
        <v>23</v>
      </c>
      <c r="C548" s="36" t="s">
        <v>363</v>
      </c>
      <c r="D548" s="177"/>
      <c r="E548" s="148" t="s">
        <v>567</v>
      </c>
      <c r="F548" s="55">
        <v>1</v>
      </c>
      <c r="G548" s="76"/>
      <c r="H548" s="144"/>
      <c r="I548" s="144"/>
      <c r="J548" s="144"/>
      <c r="K548" s="76"/>
      <c r="L548" s="57"/>
      <c r="M548" s="57"/>
      <c r="N548" s="144"/>
      <c r="O548" s="144"/>
      <c r="P548" s="144"/>
      <c r="Q548" s="144"/>
      <c r="R548" s="76"/>
      <c r="S548" s="76"/>
      <c r="T548" s="130"/>
      <c r="U548" s="130"/>
      <c r="V548" s="36">
        <f t="shared" si="10"/>
        <v>0</v>
      </c>
      <c r="W548" s="65"/>
    </row>
    <row r="549" spans="2:23" ht="47.25">
      <c r="B549" s="23">
        <v>24</v>
      </c>
      <c r="C549" s="48" t="s">
        <v>350</v>
      </c>
      <c r="D549" s="181" t="s">
        <v>431</v>
      </c>
      <c r="E549" s="148" t="s">
        <v>567</v>
      </c>
      <c r="F549" s="55">
        <v>1</v>
      </c>
      <c r="G549" s="31">
        <v>3</v>
      </c>
      <c r="H549" s="144"/>
      <c r="I549" s="144"/>
      <c r="J549" s="144"/>
      <c r="K549" s="27"/>
      <c r="L549" s="168" t="s">
        <v>497</v>
      </c>
      <c r="M549" s="168" t="s">
        <v>24</v>
      </c>
      <c r="N549" s="144"/>
      <c r="O549" s="27"/>
      <c r="P549" s="144"/>
      <c r="Q549" s="144"/>
      <c r="R549" s="27"/>
      <c r="S549" s="76"/>
      <c r="T549" s="168"/>
      <c r="U549" s="168"/>
      <c r="V549" s="36">
        <f t="shared" si="10"/>
        <v>1</v>
      </c>
      <c r="W549" s="65"/>
    </row>
    <row r="550" spans="2:23" ht="47.25">
      <c r="B550" s="23">
        <v>25</v>
      </c>
      <c r="C550" s="48" t="s">
        <v>364</v>
      </c>
      <c r="D550" s="181"/>
      <c r="E550" s="148" t="s">
        <v>27</v>
      </c>
      <c r="F550" s="55">
        <v>1</v>
      </c>
      <c r="G550" s="27"/>
      <c r="H550" s="76"/>
      <c r="I550" s="76"/>
      <c r="J550" s="76"/>
      <c r="K550" s="144"/>
      <c r="L550" s="57"/>
      <c r="M550" s="57"/>
      <c r="N550" s="144"/>
      <c r="O550" s="144"/>
      <c r="P550" s="144"/>
      <c r="Q550" s="144"/>
      <c r="R550" s="76"/>
      <c r="S550" s="76"/>
      <c r="T550" s="57"/>
      <c r="U550" s="57"/>
      <c r="V550" s="36">
        <f t="shared" si="10"/>
        <v>0</v>
      </c>
      <c r="W550" s="65"/>
    </row>
    <row r="551" spans="2:23" ht="47.25">
      <c r="B551" s="23">
        <v>26</v>
      </c>
      <c r="C551" s="42" t="s">
        <v>365</v>
      </c>
      <c r="D551" s="173"/>
      <c r="E551" s="148" t="s">
        <v>27</v>
      </c>
      <c r="F551" s="55">
        <v>1</v>
      </c>
      <c r="G551" s="76"/>
      <c r="H551" s="76"/>
      <c r="I551" s="76"/>
      <c r="J551" s="108"/>
      <c r="K551" s="144"/>
      <c r="L551" s="57"/>
      <c r="M551" s="57"/>
      <c r="N551" s="144"/>
      <c r="O551" s="144"/>
      <c r="P551" s="144"/>
      <c r="Q551" s="144"/>
      <c r="R551" s="76"/>
      <c r="S551" s="76"/>
      <c r="T551" s="130"/>
      <c r="U551" s="130"/>
      <c r="V551" s="36">
        <f t="shared" si="10"/>
        <v>0</v>
      </c>
      <c r="W551" s="65"/>
    </row>
    <row r="552" spans="2:23" ht="47.25">
      <c r="B552" s="23">
        <v>27</v>
      </c>
      <c r="C552" s="42" t="s">
        <v>367</v>
      </c>
      <c r="D552" s="173"/>
      <c r="E552" s="148" t="s">
        <v>27</v>
      </c>
      <c r="F552" s="55">
        <v>1</v>
      </c>
      <c r="G552" s="76"/>
      <c r="H552" s="76"/>
      <c r="I552" s="76"/>
      <c r="J552" s="108"/>
      <c r="K552" s="144"/>
      <c r="L552" s="57"/>
      <c r="M552" s="57"/>
      <c r="N552" s="144"/>
      <c r="O552" s="144"/>
      <c r="P552" s="144"/>
      <c r="Q552" s="144"/>
      <c r="R552" s="76"/>
      <c r="S552" s="76"/>
      <c r="T552" s="130"/>
      <c r="U552" s="130"/>
      <c r="V552" s="36">
        <f t="shared" si="10"/>
        <v>0</v>
      </c>
      <c r="W552" s="65"/>
    </row>
    <row r="553" spans="2:23" ht="47.25">
      <c r="B553" s="23">
        <v>28</v>
      </c>
      <c r="C553" s="42" t="s">
        <v>368</v>
      </c>
      <c r="D553" s="173"/>
      <c r="E553" s="148" t="s">
        <v>27</v>
      </c>
      <c r="F553" s="55">
        <v>1</v>
      </c>
      <c r="G553" s="76"/>
      <c r="H553" s="76"/>
      <c r="I553" s="76"/>
      <c r="J553" s="108"/>
      <c r="K553" s="27"/>
      <c r="L553" s="57"/>
      <c r="M553" s="57"/>
      <c r="N553" s="144"/>
      <c r="O553" s="144"/>
      <c r="P553" s="144"/>
      <c r="Q553" s="144"/>
      <c r="R553" s="76"/>
      <c r="S553" s="76"/>
      <c r="T553" s="130"/>
      <c r="U553" s="130"/>
      <c r="V553" s="36">
        <f t="shared" si="10"/>
        <v>0</v>
      </c>
      <c r="W553" s="65"/>
    </row>
    <row r="554" spans="2:23" ht="47.25">
      <c r="B554" s="23">
        <v>29</v>
      </c>
      <c r="C554" s="42" t="s">
        <v>369</v>
      </c>
      <c r="D554" s="173"/>
      <c r="E554" s="148" t="s">
        <v>27</v>
      </c>
      <c r="F554" s="55">
        <v>1</v>
      </c>
      <c r="G554" s="76"/>
      <c r="H554" s="76"/>
      <c r="I554" s="76"/>
      <c r="J554" s="108"/>
      <c r="K554" s="144"/>
      <c r="L554" s="57"/>
      <c r="M554" s="57"/>
      <c r="N554" s="144"/>
      <c r="O554" s="144"/>
      <c r="P554" s="144"/>
      <c r="Q554" s="144"/>
      <c r="R554" s="76"/>
      <c r="S554" s="76"/>
      <c r="T554" s="130"/>
      <c r="U554" s="130"/>
      <c r="V554" s="36">
        <f t="shared" si="10"/>
        <v>0</v>
      </c>
      <c r="W554" s="65"/>
    </row>
    <row r="555" spans="2:23" ht="47.25">
      <c r="B555" s="23">
        <v>30</v>
      </c>
      <c r="C555" s="48" t="s">
        <v>370</v>
      </c>
      <c r="D555" s="181"/>
      <c r="E555" s="148" t="s">
        <v>27</v>
      </c>
      <c r="F555" s="55">
        <v>1</v>
      </c>
      <c r="G555" s="76"/>
      <c r="H555" s="27"/>
      <c r="I555" s="76"/>
      <c r="J555" s="108"/>
      <c r="K555" s="144"/>
      <c r="L555" s="57"/>
      <c r="M555" s="57"/>
      <c r="N555" s="144"/>
      <c r="O555" s="144"/>
      <c r="P555" s="144"/>
      <c r="Q555" s="76"/>
      <c r="R555" s="76"/>
      <c r="S555" s="76"/>
      <c r="T555" s="57"/>
      <c r="U555" s="57"/>
      <c r="V555" s="36">
        <f t="shared" si="10"/>
        <v>0</v>
      </c>
      <c r="W555" s="65"/>
    </row>
    <row r="556" spans="2:23" ht="47.25">
      <c r="B556" s="23">
        <v>31</v>
      </c>
      <c r="C556" s="42" t="s">
        <v>652</v>
      </c>
      <c r="D556" s="173"/>
      <c r="E556" s="148" t="s">
        <v>22</v>
      </c>
      <c r="F556" s="55">
        <v>1</v>
      </c>
      <c r="G556" s="76"/>
      <c r="H556" s="27">
        <v>3</v>
      </c>
      <c r="I556" s="76"/>
      <c r="J556" s="27"/>
      <c r="K556" s="144"/>
      <c r="L556" s="168"/>
      <c r="M556" s="168"/>
      <c r="N556" s="76"/>
      <c r="O556" s="76"/>
      <c r="P556" s="76"/>
      <c r="Q556" s="144"/>
      <c r="R556" s="76"/>
      <c r="S556" s="76"/>
      <c r="T556" s="57"/>
      <c r="U556" s="57"/>
      <c r="V556" s="36">
        <f t="shared" si="10"/>
        <v>1</v>
      </c>
      <c r="W556" s="65"/>
    </row>
    <row r="557" spans="2:23" ht="47.25">
      <c r="B557" s="23">
        <v>32</v>
      </c>
      <c r="C557" s="48" t="s">
        <v>371</v>
      </c>
      <c r="D557" s="181"/>
      <c r="E557" s="148" t="s">
        <v>22</v>
      </c>
      <c r="F557" s="55">
        <v>1</v>
      </c>
      <c r="G557" s="76"/>
      <c r="H557" s="76"/>
      <c r="I557" s="76"/>
      <c r="J557" s="108"/>
      <c r="K557" s="144"/>
      <c r="L557" s="57"/>
      <c r="M557" s="57"/>
      <c r="N557" s="144"/>
      <c r="O557" s="76"/>
      <c r="P557" s="144"/>
      <c r="Q557" s="76"/>
      <c r="R557" s="76"/>
      <c r="S557" s="76"/>
      <c r="T557" s="57"/>
      <c r="U557" s="57"/>
      <c r="V557" s="36">
        <f t="shared" si="10"/>
        <v>0</v>
      </c>
      <c r="W557" s="65"/>
    </row>
    <row r="558" spans="2:23" ht="47.25">
      <c r="B558" s="23">
        <v>33</v>
      </c>
      <c r="C558" s="48" t="s">
        <v>372</v>
      </c>
      <c r="D558" s="181"/>
      <c r="E558" s="148" t="s">
        <v>22</v>
      </c>
      <c r="F558" s="55">
        <v>1</v>
      </c>
      <c r="G558" s="76"/>
      <c r="H558" s="76"/>
      <c r="I558" s="76"/>
      <c r="J558" s="108"/>
      <c r="K558" s="144"/>
      <c r="L558" s="57"/>
      <c r="M558" s="57"/>
      <c r="N558" s="144"/>
      <c r="O558" s="144"/>
      <c r="P558" s="144"/>
      <c r="Q558" s="144"/>
      <c r="R558" s="76"/>
      <c r="S558" s="76"/>
      <c r="T558" s="130"/>
      <c r="U558" s="130"/>
      <c r="V558" s="36">
        <f t="shared" si="10"/>
        <v>0</v>
      </c>
      <c r="W558" s="65"/>
    </row>
    <row r="559" spans="2:23" ht="47.25">
      <c r="B559" s="23">
        <v>34</v>
      </c>
      <c r="C559" s="48" t="s">
        <v>373</v>
      </c>
      <c r="D559" s="181"/>
      <c r="E559" s="148" t="s">
        <v>22</v>
      </c>
      <c r="F559" s="55">
        <v>1</v>
      </c>
      <c r="G559" s="76"/>
      <c r="H559" s="76"/>
      <c r="I559" s="76"/>
      <c r="J559" s="108"/>
      <c r="K559" s="144"/>
      <c r="L559" s="57"/>
      <c r="M559" s="57"/>
      <c r="N559" s="144"/>
      <c r="O559" s="144"/>
      <c r="P559" s="144"/>
      <c r="Q559" s="144"/>
      <c r="R559" s="76"/>
      <c r="S559" s="76"/>
      <c r="T559" s="130"/>
      <c r="U559" s="130"/>
      <c r="V559" s="36">
        <f t="shared" si="10"/>
        <v>0</v>
      </c>
      <c r="W559" s="65"/>
    </row>
    <row r="560" spans="2:23" ht="47.25">
      <c r="B560" s="23">
        <v>35</v>
      </c>
      <c r="C560" s="48" t="s">
        <v>653</v>
      </c>
      <c r="D560" s="181"/>
      <c r="E560" s="148" t="s">
        <v>46</v>
      </c>
      <c r="F560" s="55">
        <v>1</v>
      </c>
      <c r="G560" s="76"/>
      <c r="H560" s="76"/>
      <c r="I560" s="76"/>
      <c r="J560" s="108"/>
      <c r="K560" s="144"/>
      <c r="L560" s="57"/>
      <c r="M560" s="57"/>
      <c r="N560" s="144"/>
      <c r="O560" s="144"/>
      <c r="P560" s="144"/>
      <c r="Q560" s="144"/>
      <c r="R560" s="76"/>
      <c r="S560" s="76"/>
      <c r="T560" s="130"/>
      <c r="U560" s="130"/>
      <c r="V560" s="36">
        <f t="shared" si="10"/>
        <v>0</v>
      </c>
      <c r="W560" s="65"/>
    </row>
    <row r="561" spans="2:23" ht="47.25">
      <c r="B561" s="23">
        <v>36</v>
      </c>
      <c r="C561" s="48" t="s">
        <v>374</v>
      </c>
      <c r="D561" s="181" t="s">
        <v>431</v>
      </c>
      <c r="E561" s="148" t="s">
        <v>567</v>
      </c>
      <c r="F561" s="55">
        <v>1</v>
      </c>
      <c r="G561" s="27"/>
      <c r="H561" s="27">
        <v>3</v>
      </c>
      <c r="I561" s="27"/>
      <c r="J561" s="27"/>
      <c r="K561" s="76"/>
      <c r="L561" s="168"/>
      <c r="M561" s="168"/>
      <c r="N561" s="31">
        <v>3</v>
      </c>
      <c r="O561" s="76"/>
      <c r="P561" s="144"/>
      <c r="Q561" s="144"/>
      <c r="R561" s="27">
        <v>3</v>
      </c>
      <c r="S561" s="76"/>
      <c r="T561" s="168" t="s">
        <v>432</v>
      </c>
      <c r="U561" s="168" t="s">
        <v>24</v>
      </c>
      <c r="V561" s="36">
        <f t="shared" si="10"/>
        <v>3</v>
      </c>
      <c r="W561" s="65"/>
    </row>
    <row r="562" spans="2:23" ht="47.25">
      <c r="B562" s="23">
        <v>37</v>
      </c>
      <c r="C562" s="49"/>
      <c r="D562" s="197"/>
      <c r="E562" s="99"/>
      <c r="F562" s="55"/>
      <c r="G562" s="76"/>
      <c r="H562" s="76"/>
      <c r="I562" s="76"/>
      <c r="J562" s="108"/>
      <c r="K562" s="27"/>
      <c r="L562" s="168"/>
      <c r="M562" s="168"/>
      <c r="N562" s="144"/>
      <c r="O562" s="144"/>
      <c r="P562" s="144"/>
      <c r="Q562" s="76"/>
      <c r="R562" s="76"/>
      <c r="S562" s="76"/>
      <c r="T562" s="130"/>
      <c r="U562" s="130"/>
      <c r="V562" s="36">
        <f t="shared" si="10"/>
        <v>0</v>
      </c>
      <c r="W562" s="65"/>
    </row>
    <row r="563" spans="2:23" ht="47.25">
      <c r="B563" s="23">
        <v>38</v>
      </c>
      <c r="C563" s="48"/>
      <c r="D563" s="181"/>
      <c r="E563" s="97"/>
      <c r="F563" s="26"/>
      <c r="G563" s="76"/>
      <c r="H563" s="76"/>
      <c r="I563" s="76"/>
      <c r="J563" s="108"/>
      <c r="K563" s="27"/>
      <c r="L563" s="168"/>
      <c r="M563" s="168"/>
      <c r="N563" s="144"/>
      <c r="O563" s="144"/>
      <c r="P563" s="144"/>
      <c r="Q563" s="144"/>
      <c r="R563" s="76"/>
      <c r="S563" s="76"/>
      <c r="T563" s="130"/>
      <c r="U563" s="130"/>
      <c r="V563" s="36">
        <f t="shared" si="10"/>
        <v>0</v>
      </c>
      <c r="W563" s="65"/>
    </row>
    <row r="564" spans="2:23" ht="47.25">
      <c r="B564" s="23">
        <v>39</v>
      </c>
      <c r="C564" s="48"/>
      <c r="D564" s="48"/>
      <c r="E564" s="26"/>
      <c r="F564" s="26"/>
      <c r="G564" s="76"/>
      <c r="H564" s="76"/>
      <c r="I564" s="76"/>
      <c r="J564" s="108"/>
      <c r="K564" s="144"/>
      <c r="L564" s="57"/>
      <c r="M564" s="57"/>
      <c r="N564" s="144"/>
      <c r="O564" s="144"/>
      <c r="P564" s="144"/>
      <c r="Q564" s="144"/>
      <c r="R564" s="76"/>
      <c r="S564" s="76"/>
      <c r="T564" s="130"/>
      <c r="U564" s="130"/>
      <c r="V564" s="36">
        <f t="shared" si="10"/>
        <v>0</v>
      </c>
      <c r="W564" s="65"/>
    </row>
    <row r="565" spans="2:23" ht="47.25">
      <c r="B565" s="23">
        <v>40</v>
      </c>
      <c r="C565" s="58"/>
      <c r="D565" s="58"/>
      <c r="E565" s="26"/>
      <c r="F565" s="26"/>
      <c r="G565" s="76"/>
      <c r="H565" s="76"/>
      <c r="I565" s="76"/>
      <c r="J565" s="108"/>
      <c r="K565" s="144"/>
      <c r="L565" s="57"/>
      <c r="M565" s="57"/>
      <c r="N565" s="144"/>
      <c r="O565" s="144"/>
      <c r="P565" s="144"/>
      <c r="Q565" s="144"/>
      <c r="R565" s="76"/>
      <c r="S565" s="76"/>
      <c r="T565" s="130"/>
      <c r="U565" s="130"/>
      <c r="V565" s="36">
        <f t="shared" si="10"/>
        <v>0</v>
      </c>
      <c r="W565" s="65"/>
    </row>
    <row r="566" spans="2:23" ht="47.25">
      <c r="B566" s="23">
        <v>41</v>
      </c>
      <c r="C566" s="93"/>
      <c r="D566" s="93"/>
      <c r="E566" s="26"/>
      <c r="F566" s="26"/>
      <c r="G566" s="76"/>
      <c r="H566" s="76"/>
      <c r="I566" s="76"/>
      <c r="J566" s="108"/>
      <c r="K566" s="144"/>
      <c r="L566" s="57"/>
      <c r="M566" s="57"/>
      <c r="N566" s="144"/>
      <c r="O566" s="144"/>
      <c r="P566" s="144"/>
      <c r="Q566" s="144"/>
      <c r="R566" s="76"/>
      <c r="S566" s="76"/>
      <c r="T566" s="57"/>
      <c r="U566" s="57"/>
      <c r="V566" s="36">
        <f t="shared" si="10"/>
        <v>0</v>
      </c>
      <c r="W566" s="65"/>
    </row>
    <row r="567" spans="2:23" ht="47.25">
      <c r="B567" s="23">
        <v>42</v>
      </c>
      <c r="C567" s="93"/>
      <c r="D567" s="93"/>
      <c r="E567" s="26"/>
      <c r="F567" s="26"/>
      <c r="G567" s="76"/>
      <c r="H567" s="76"/>
      <c r="I567" s="76"/>
      <c r="J567" s="108"/>
      <c r="K567" s="144"/>
      <c r="L567" s="57"/>
      <c r="M567" s="57"/>
      <c r="N567" s="144"/>
      <c r="O567" s="144"/>
      <c r="P567" s="144"/>
      <c r="Q567" s="144"/>
      <c r="R567" s="76"/>
      <c r="S567" s="76"/>
      <c r="T567" s="57"/>
      <c r="U567" s="57"/>
      <c r="V567" s="36">
        <f t="shared" si="10"/>
        <v>0</v>
      </c>
      <c r="W567" s="65"/>
    </row>
    <row r="568" spans="2:23" ht="47.25">
      <c r="B568" s="59" t="s">
        <v>16</v>
      </c>
      <c r="C568" s="93"/>
      <c r="D568" s="93"/>
      <c r="E568" s="26"/>
      <c r="F568" s="26"/>
      <c r="G568" s="36">
        <f>COUNT(G526:G567)</f>
        <v>1</v>
      </c>
      <c r="H568" s="36">
        <f>COUNT(H526:H567)</f>
        <v>2</v>
      </c>
      <c r="I568" s="36">
        <f>COUNT(I526:I567)</f>
        <v>1</v>
      </c>
      <c r="J568" s="36">
        <f>COUNT(J526:J567)</f>
        <v>0</v>
      </c>
      <c r="K568" s="36">
        <f>COUNT(K526:K567)</f>
        <v>1</v>
      </c>
      <c r="L568" s="85"/>
      <c r="M568" s="85"/>
      <c r="N568" s="86">
        <f>COUNT(N526:N567)</f>
        <v>1</v>
      </c>
      <c r="O568" s="86">
        <f>COUNT(O526:O567)</f>
        <v>0</v>
      </c>
      <c r="P568" s="86">
        <f>COUNT(P526:P567)</f>
        <v>0</v>
      </c>
      <c r="Q568" s="86">
        <f>COUNT(Q526:Q567)</f>
        <v>0</v>
      </c>
      <c r="R568" s="86">
        <f>COUNT(R526:R567)</f>
        <v>2</v>
      </c>
      <c r="S568" s="86"/>
      <c r="T568" s="95"/>
      <c r="U568" s="95"/>
      <c r="V568" s="36">
        <f xml:space="preserve"> SUM(G568+H568+I568+J568+K568+N568+O568+P568+Q568+R568)</f>
        <v>8</v>
      </c>
      <c r="W568" s="65"/>
    </row>
    <row r="570" spans="2:23" ht="70.5">
      <c r="B570" s="230" t="s">
        <v>654</v>
      </c>
      <c r="C570" s="230"/>
      <c r="D570" s="230"/>
      <c r="E570" s="230"/>
      <c r="F570" s="1"/>
      <c r="G570" s="63"/>
      <c r="H570" s="63"/>
      <c r="I570" s="63"/>
      <c r="J570" s="64"/>
      <c r="K570" s="65"/>
      <c r="L570" s="65"/>
      <c r="M570" s="65"/>
      <c r="N570" s="65"/>
      <c r="O570" s="65"/>
      <c r="P570" s="65"/>
      <c r="Q570" s="65"/>
      <c r="R570" s="281"/>
      <c r="S570" s="281"/>
      <c r="T570" s="281"/>
      <c r="U570" s="281"/>
      <c r="V570" s="34"/>
      <c r="W570" s="34"/>
    </row>
    <row r="571" spans="2:23" ht="70.5">
      <c r="B571" s="230"/>
      <c r="C571" s="230"/>
      <c r="D571" s="230"/>
      <c r="E571" s="230"/>
      <c r="F571" s="1"/>
      <c r="J571" s="231" t="s">
        <v>1</v>
      </c>
      <c r="K571" s="231"/>
      <c r="L571" s="231"/>
      <c r="M571" s="231"/>
      <c r="N571" s="231"/>
      <c r="O571" s="231"/>
      <c r="P571" s="231"/>
      <c r="Q571" s="231"/>
      <c r="R571" s="149"/>
      <c r="S571" s="149"/>
      <c r="T571" s="149"/>
      <c r="U571" s="149"/>
      <c r="V571" s="149"/>
    </row>
    <row r="572" spans="2:23" ht="70.5">
      <c r="B572" s="230"/>
      <c r="C572" s="230"/>
      <c r="D572" s="230"/>
      <c r="E572" s="230"/>
      <c r="F572" s="1"/>
      <c r="J572" s="268" t="s">
        <v>2</v>
      </c>
      <c r="K572" s="268"/>
      <c r="L572" s="268"/>
      <c r="M572" s="268"/>
      <c r="N572" s="268"/>
      <c r="O572" s="268"/>
      <c r="P572" s="268"/>
      <c r="Q572" s="233" t="s">
        <v>3</v>
      </c>
      <c r="R572" s="234"/>
      <c r="S572" s="234"/>
      <c r="T572" s="234"/>
      <c r="U572" s="234"/>
      <c r="V572" s="235"/>
    </row>
    <row r="573" spans="2:23" ht="70.5">
      <c r="B573" s="230"/>
      <c r="C573" s="230"/>
      <c r="D573" s="230"/>
      <c r="E573" s="230"/>
      <c r="F573" s="1"/>
      <c r="G573" s="2"/>
      <c r="H573" s="2"/>
      <c r="I573" s="2"/>
      <c r="J573" s="2"/>
      <c r="K573" s="2"/>
      <c r="L573" s="2"/>
      <c r="M573" s="2"/>
      <c r="N573" s="2"/>
      <c r="O573" s="3"/>
      <c r="P573" s="4"/>
      <c r="Q573" s="245"/>
      <c r="R573" s="245"/>
      <c r="S573" s="245"/>
      <c r="T573" s="245"/>
      <c r="U573" s="245"/>
      <c r="V573" s="245"/>
      <c r="W573" s="11"/>
    </row>
    <row r="574" spans="2:23" ht="70.5">
      <c r="B574" s="230"/>
      <c r="C574" s="230"/>
      <c r="D574" s="230"/>
      <c r="E574" s="230"/>
      <c r="F574" s="1"/>
      <c r="G574" s="237" t="s">
        <v>423</v>
      </c>
      <c r="H574" s="237"/>
      <c r="I574" s="237" t="s">
        <v>424</v>
      </c>
      <c r="J574" s="237"/>
      <c r="K574" s="12"/>
      <c r="L574" s="68" t="s">
        <v>425</v>
      </c>
      <c r="M574" s="12"/>
      <c r="N574" s="12"/>
      <c r="O574" s="3"/>
      <c r="P574" s="4"/>
      <c r="Q574" s="245"/>
      <c r="R574" s="245"/>
      <c r="S574" s="245"/>
      <c r="T574" s="245"/>
      <c r="U574" s="245"/>
      <c r="V574" s="245"/>
    </row>
    <row r="575" spans="2:23" ht="70.5">
      <c r="B575" s="230"/>
      <c r="C575" s="230"/>
      <c r="D575" s="230"/>
      <c r="E575" s="230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43" t="s">
        <v>7</v>
      </c>
      <c r="R575" s="244"/>
      <c r="S575" s="245" t="s">
        <v>8</v>
      </c>
      <c r="T575" s="245"/>
      <c r="U575" s="257" t="s">
        <v>101</v>
      </c>
      <c r="V575" s="257"/>
    </row>
    <row r="576" spans="2:23" ht="60.75" customHeight="1">
      <c r="B576" s="255" t="s">
        <v>10</v>
      </c>
      <c r="C576" s="238" t="s">
        <v>11</v>
      </c>
      <c r="D576" s="164"/>
      <c r="E576" s="282" t="s">
        <v>12</v>
      </c>
      <c r="F576" s="150"/>
      <c r="G576" s="249" t="s">
        <v>426</v>
      </c>
      <c r="H576" s="250"/>
      <c r="I576" s="250"/>
      <c r="J576" s="250"/>
      <c r="K576" s="251"/>
      <c r="L576" s="246" t="s">
        <v>427</v>
      </c>
      <c r="M576" s="253" t="s">
        <v>14</v>
      </c>
      <c r="N576" s="249" t="s">
        <v>428</v>
      </c>
      <c r="O576" s="250"/>
      <c r="P576" s="250"/>
      <c r="Q576" s="250"/>
      <c r="R576" s="250"/>
      <c r="S576" s="251"/>
      <c r="T576" s="246" t="s">
        <v>427</v>
      </c>
      <c r="U576" s="253" t="s">
        <v>14</v>
      </c>
      <c r="V576" s="253" t="s">
        <v>430</v>
      </c>
      <c r="W576" s="19"/>
    </row>
    <row r="577" spans="2:26" ht="79.5" customHeight="1">
      <c r="B577" s="256"/>
      <c r="C577" s="238"/>
      <c r="D577" s="164"/>
      <c r="E577" s="282"/>
      <c r="F577" s="151"/>
      <c r="G577" s="21" t="s">
        <v>1711</v>
      </c>
      <c r="H577" s="21" t="s">
        <v>1712</v>
      </c>
      <c r="I577" s="21" t="s">
        <v>1713</v>
      </c>
      <c r="J577" s="21" t="s">
        <v>1714</v>
      </c>
      <c r="K577" s="21" t="s">
        <v>1715</v>
      </c>
      <c r="L577" s="247"/>
      <c r="M577" s="254"/>
      <c r="N577" s="21" t="s">
        <v>1716</v>
      </c>
      <c r="O577" s="21" t="s">
        <v>1717</v>
      </c>
      <c r="P577" s="21" t="s">
        <v>1718</v>
      </c>
      <c r="Q577" s="21" t="s">
        <v>1719</v>
      </c>
      <c r="R577" s="21" t="s">
        <v>1720</v>
      </c>
      <c r="S577" s="215" t="s">
        <v>1721</v>
      </c>
      <c r="T577" s="247"/>
      <c r="U577" s="254"/>
      <c r="V577" s="254"/>
      <c r="W577" s="22"/>
    </row>
    <row r="578" spans="2:26" ht="47.25">
      <c r="B578" s="23">
        <v>1</v>
      </c>
      <c r="C578" s="152" t="s">
        <v>655</v>
      </c>
      <c r="D578" s="199"/>
      <c r="E578" s="96" t="s">
        <v>22</v>
      </c>
      <c r="F578" s="26">
        <v>1</v>
      </c>
      <c r="G578" s="76"/>
      <c r="H578" s="76"/>
      <c r="I578" s="76"/>
      <c r="J578" s="108"/>
      <c r="K578" s="144"/>
      <c r="L578" s="114"/>
      <c r="M578" s="114"/>
      <c r="N578" s="111"/>
      <c r="O578" s="144"/>
      <c r="P578" s="144"/>
      <c r="Q578" s="144"/>
      <c r="R578" s="144"/>
      <c r="S578" s="144"/>
      <c r="T578" s="130"/>
      <c r="U578" s="130"/>
      <c r="V578" s="36">
        <f>COUNTA(G578:K578,N578:R578)</f>
        <v>0</v>
      </c>
      <c r="W578" s="65"/>
      <c r="X578" s="35" t="s">
        <v>25</v>
      </c>
      <c r="Z578" s="36">
        <f>COUNTIF(D578:D620,"1C")</f>
        <v>3</v>
      </c>
    </row>
    <row r="579" spans="2:26" ht="47.25">
      <c r="B579" s="23">
        <v>2</v>
      </c>
      <c r="C579" s="45" t="s">
        <v>656</v>
      </c>
      <c r="D579" s="176"/>
      <c r="E579" s="148" t="s">
        <v>572</v>
      </c>
      <c r="F579" s="55">
        <v>1</v>
      </c>
      <c r="G579" s="119"/>
      <c r="H579" s="87"/>
      <c r="I579" s="87"/>
      <c r="J579" s="108"/>
      <c r="K579" s="27"/>
      <c r="L579" s="56"/>
      <c r="M579" s="57"/>
      <c r="N579" s="27"/>
      <c r="O579" s="144"/>
      <c r="P579" s="144"/>
      <c r="Q579" s="144"/>
      <c r="R579" s="27"/>
      <c r="S579" s="76"/>
      <c r="T579" s="168"/>
      <c r="U579" s="168"/>
      <c r="V579" s="36">
        <f t="shared" ref="V579:V619" si="11">COUNTA(G579:K579,N579:R579)</f>
        <v>0</v>
      </c>
      <c r="W579" s="65"/>
      <c r="X579" s="41" t="s">
        <v>28</v>
      </c>
      <c r="Z579" s="36">
        <f>COUNTIF(D578:D620,"1B")</f>
        <v>2</v>
      </c>
    </row>
    <row r="580" spans="2:26" ht="47.25">
      <c r="B580" s="23">
        <v>3</v>
      </c>
      <c r="C580" s="45" t="s">
        <v>657</v>
      </c>
      <c r="D580" s="176"/>
      <c r="E580" s="148" t="s">
        <v>46</v>
      </c>
      <c r="F580" s="55">
        <v>1</v>
      </c>
      <c r="G580" s="119"/>
      <c r="H580" s="76"/>
      <c r="I580" s="76"/>
      <c r="J580" s="108"/>
      <c r="K580" s="144"/>
      <c r="L580" s="114"/>
      <c r="M580" s="114"/>
      <c r="N580" s="111"/>
      <c r="O580" s="144"/>
      <c r="P580" s="144"/>
      <c r="Q580" s="144"/>
      <c r="R580" s="76"/>
      <c r="S580" s="76"/>
      <c r="T580" s="130"/>
      <c r="U580" s="130"/>
      <c r="V580" s="36">
        <f t="shared" si="11"/>
        <v>0</v>
      </c>
      <c r="W580" s="65"/>
      <c r="X580" s="41" t="s">
        <v>30</v>
      </c>
      <c r="Z580" s="170">
        <f>COUNTIF(D578:D620,"1A")</f>
        <v>0</v>
      </c>
    </row>
    <row r="581" spans="2:26" ht="47.25">
      <c r="B581" s="23">
        <v>4</v>
      </c>
      <c r="C581" s="45" t="s">
        <v>658</v>
      </c>
      <c r="D581" s="176"/>
      <c r="E581" s="148" t="s">
        <v>567</v>
      </c>
      <c r="F581" s="55">
        <v>1</v>
      </c>
      <c r="G581" s="119"/>
      <c r="H581" s="76"/>
      <c r="I581" s="76"/>
      <c r="J581" s="108"/>
      <c r="K581" s="144"/>
      <c r="L581" s="114"/>
      <c r="M581" s="114"/>
      <c r="N581" s="111"/>
      <c r="O581" s="144"/>
      <c r="P581" s="144"/>
      <c r="Q581" s="144"/>
      <c r="R581" s="27"/>
      <c r="S581" s="76"/>
      <c r="T581" s="130"/>
      <c r="U581" s="130"/>
      <c r="V581" s="36">
        <f t="shared" si="11"/>
        <v>0</v>
      </c>
      <c r="W581" s="65"/>
      <c r="X581" s="171"/>
      <c r="Y581" s="65"/>
      <c r="Z581" s="63"/>
    </row>
    <row r="582" spans="2:26" ht="47.25">
      <c r="B582" s="23">
        <v>5</v>
      </c>
      <c r="C582" s="45" t="s">
        <v>659</v>
      </c>
      <c r="D582" s="176"/>
      <c r="E582" s="148" t="s">
        <v>567</v>
      </c>
      <c r="F582" s="55">
        <v>1</v>
      </c>
      <c r="G582" s="119"/>
      <c r="H582" s="76"/>
      <c r="I582" s="76"/>
      <c r="J582" s="108"/>
      <c r="K582" s="144"/>
      <c r="L582" s="114"/>
      <c r="M582" s="114"/>
      <c r="N582" s="111"/>
      <c r="O582" s="144"/>
      <c r="P582" s="144"/>
      <c r="Q582" s="144"/>
      <c r="R582" s="76"/>
      <c r="S582" s="76"/>
      <c r="T582" s="130"/>
      <c r="U582" s="130"/>
      <c r="V582" s="36">
        <f t="shared" si="11"/>
        <v>0</v>
      </c>
      <c r="W582" s="65"/>
    </row>
    <row r="583" spans="2:26" ht="47.25">
      <c r="B583" s="23">
        <v>6</v>
      </c>
      <c r="C583" s="45" t="s">
        <v>660</v>
      </c>
      <c r="D583" s="176"/>
      <c r="E583" s="148" t="s">
        <v>567</v>
      </c>
      <c r="F583" s="55">
        <v>1</v>
      </c>
      <c r="G583" s="51"/>
      <c r="H583" s="27"/>
      <c r="I583" s="76"/>
      <c r="J583" s="27"/>
      <c r="K583" s="76"/>
      <c r="L583" s="168"/>
      <c r="M583" s="168"/>
      <c r="N583" s="27"/>
      <c r="O583" s="144"/>
      <c r="P583" s="144"/>
      <c r="Q583" s="27"/>
      <c r="R583" s="76"/>
      <c r="S583" s="145"/>
      <c r="T583" s="168"/>
      <c r="U583" s="168"/>
      <c r="V583" s="36">
        <f t="shared" si="11"/>
        <v>0</v>
      </c>
      <c r="W583" s="65"/>
    </row>
    <row r="584" spans="2:26" ht="47.25">
      <c r="B584" s="23">
        <v>7</v>
      </c>
      <c r="C584" s="49" t="s">
        <v>661</v>
      </c>
      <c r="D584" s="197"/>
      <c r="E584" s="148" t="s">
        <v>567</v>
      </c>
      <c r="F584" s="55">
        <v>1</v>
      </c>
      <c r="G584" s="119"/>
      <c r="H584" s="76"/>
      <c r="I584" s="27"/>
      <c r="J584" s="144"/>
      <c r="K584" s="76"/>
      <c r="L584" s="56"/>
      <c r="M584" s="57"/>
      <c r="N584" s="153"/>
      <c r="O584" s="144"/>
      <c r="P584" s="144"/>
      <c r="Q584" s="144"/>
      <c r="R584" s="76"/>
      <c r="S584" s="76"/>
      <c r="T584" s="57"/>
      <c r="U584" s="89"/>
      <c r="V584" s="36">
        <f t="shared" si="11"/>
        <v>0</v>
      </c>
      <c r="W584" s="65"/>
    </row>
    <row r="585" spans="2:26" ht="47.25">
      <c r="B585" s="23">
        <v>8</v>
      </c>
      <c r="C585" s="49" t="s">
        <v>662</v>
      </c>
      <c r="D585" s="197" t="s">
        <v>433</v>
      </c>
      <c r="E585" s="148" t="s">
        <v>27</v>
      </c>
      <c r="F585" s="55">
        <v>1</v>
      </c>
      <c r="G585" s="119"/>
      <c r="H585" s="76"/>
      <c r="I585" s="76"/>
      <c r="J585" s="27"/>
      <c r="K585" s="76"/>
      <c r="L585" s="168"/>
      <c r="M585" s="168"/>
      <c r="N585" s="31">
        <v>3</v>
      </c>
      <c r="O585" s="144"/>
      <c r="P585" s="31">
        <v>3</v>
      </c>
      <c r="Q585" s="31">
        <v>3</v>
      </c>
      <c r="R585" s="76"/>
      <c r="S585" s="76"/>
      <c r="T585" s="168" t="s">
        <v>466</v>
      </c>
      <c r="U585" s="168" t="s">
        <v>24</v>
      </c>
      <c r="V585" s="36">
        <f t="shared" si="11"/>
        <v>3</v>
      </c>
      <c r="W585" s="65"/>
    </row>
    <row r="586" spans="2:26" ht="47.25">
      <c r="B586" s="23">
        <v>9</v>
      </c>
      <c r="C586" s="49" t="s">
        <v>663</v>
      </c>
      <c r="D586" s="197"/>
      <c r="E586" s="148" t="s">
        <v>572</v>
      </c>
      <c r="F586" s="55">
        <v>1</v>
      </c>
      <c r="G586" s="119"/>
      <c r="H586" s="76"/>
      <c r="I586" s="27"/>
      <c r="J586" s="144"/>
      <c r="K586" s="76"/>
      <c r="L586" s="168"/>
      <c r="M586" s="168"/>
      <c r="N586" s="111"/>
      <c r="O586" s="144"/>
      <c r="P586" s="144"/>
      <c r="Q586" s="144"/>
      <c r="R586" s="76"/>
      <c r="S586" s="76"/>
      <c r="T586" s="130"/>
      <c r="U586" s="130"/>
      <c r="V586" s="36">
        <f t="shared" si="11"/>
        <v>0</v>
      </c>
      <c r="W586" s="65"/>
    </row>
    <row r="587" spans="2:26" ht="47.25">
      <c r="B587" s="23">
        <v>10</v>
      </c>
      <c r="C587" s="49" t="s">
        <v>382</v>
      </c>
      <c r="D587" s="197" t="s">
        <v>433</v>
      </c>
      <c r="E587" s="99" t="s">
        <v>27</v>
      </c>
      <c r="F587" s="55">
        <v>1</v>
      </c>
      <c r="G587" s="119"/>
      <c r="H587" s="76"/>
      <c r="I587" s="27"/>
      <c r="J587" s="144"/>
      <c r="K587" s="27"/>
      <c r="L587" s="168"/>
      <c r="M587" s="168"/>
      <c r="N587" s="27"/>
      <c r="O587" s="27"/>
      <c r="P587" s="27"/>
      <c r="Q587" s="144"/>
      <c r="R587" s="31">
        <v>3</v>
      </c>
      <c r="S587" s="76"/>
      <c r="T587" s="165" t="s">
        <v>434</v>
      </c>
      <c r="U587" s="166" t="s">
        <v>24</v>
      </c>
      <c r="V587" s="36">
        <f t="shared" si="11"/>
        <v>1</v>
      </c>
      <c r="W587" s="65"/>
    </row>
    <row r="588" spans="2:26" ht="47.25">
      <c r="B588" s="23">
        <v>11</v>
      </c>
      <c r="C588" s="45" t="s">
        <v>383</v>
      </c>
      <c r="D588" s="176" t="s">
        <v>433</v>
      </c>
      <c r="E588" s="99" t="s">
        <v>27</v>
      </c>
      <c r="F588" s="55">
        <v>1</v>
      </c>
      <c r="G588" s="51"/>
      <c r="H588" s="76"/>
      <c r="I588" s="31">
        <v>3</v>
      </c>
      <c r="J588" s="76"/>
      <c r="K588" s="76"/>
      <c r="L588" s="168"/>
      <c r="M588" s="168"/>
      <c r="N588" s="27"/>
      <c r="O588" s="76"/>
      <c r="P588" s="27"/>
      <c r="Q588" s="76"/>
      <c r="R588" s="31">
        <v>3</v>
      </c>
      <c r="S588" s="76"/>
      <c r="T588" s="165" t="s">
        <v>434</v>
      </c>
      <c r="U588" s="166" t="s">
        <v>24</v>
      </c>
      <c r="V588" s="36">
        <f t="shared" si="11"/>
        <v>2</v>
      </c>
      <c r="W588" s="65"/>
    </row>
    <row r="589" spans="2:26" ht="47.25">
      <c r="B589" s="23">
        <v>12</v>
      </c>
      <c r="C589" s="45" t="s">
        <v>664</v>
      </c>
      <c r="D589" s="176"/>
      <c r="E589" s="148" t="s">
        <v>567</v>
      </c>
      <c r="F589" s="55">
        <v>1</v>
      </c>
      <c r="G589" s="119"/>
      <c r="H589" s="76"/>
      <c r="I589" s="76"/>
      <c r="J589" s="144"/>
      <c r="K589" s="76"/>
      <c r="L589" s="168"/>
      <c r="M589" s="168"/>
      <c r="N589" s="111"/>
      <c r="O589" s="27"/>
      <c r="P589" s="144"/>
      <c r="Q589" s="144"/>
      <c r="R589" s="76"/>
      <c r="S589" s="76"/>
      <c r="T589" s="168"/>
      <c r="U589" s="168"/>
      <c r="V589" s="36">
        <f t="shared" si="11"/>
        <v>0</v>
      </c>
      <c r="W589" s="65"/>
    </row>
    <row r="590" spans="2:26" ht="47.25">
      <c r="B590" s="23">
        <v>13</v>
      </c>
      <c r="C590" s="45" t="s">
        <v>665</v>
      </c>
      <c r="D590" s="176"/>
      <c r="E590" s="148" t="s">
        <v>567</v>
      </c>
      <c r="F590" s="55">
        <v>1</v>
      </c>
      <c r="G590" s="119"/>
      <c r="H590" s="27"/>
      <c r="I590" s="76"/>
      <c r="J590" s="144"/>
      <c r="K590" s="27"/>
      <c r="L590" s="168"/>
      <c r="M590" s="168"/>
      <c r="N590" s="153"/>
      <c r="O590" s="27"/>
      <c r="P590" s="144"/>
      <c r="Q590" s="144"/>
      <c r="R590" s="27"/>
      <c r="S590" s="76"/>
      <c r="T590" s="168"/>
      <c r="U590" s="168"/>
      <c r="V590" s="36">
        <f t="shared" si="11"/>
        <v>0</v>
      </c>
      <c r="W590" s="65"/>
    </row>
    <row r="591" spans="2:26" ht="47.25">
      <c r="B591" s="23">
        <v>14</v>
      </c>
      <c r="C591" s="45" t="s">
        <v>385</v>
      </c>
      <c r="D591" s="176"/>
      <c r="E591" s="148" t="s">
        <v>572</v>
      </c>
      <c r="F591" s="55">
        <v>1</v>
      </c>
      <c r="G591" s="119"/>
      <c r="H591" s="76"/>
      <c r="I591" s="76"/>
      <c r="J591" s="108"/>
      <c r="K591" s="76"/>
      <c r="L591" s="114"/>
      <c r="M591" s="114"/>
      <c r="N591" s="153"/>
      <c r="O591" s="144"/>
      <c r="P591" s="144"/>
      <c r="Q591" s="144"/>
      <c r="R591" s="76"/>
      <c r="S591" s="76"/>
      <c r="T591" s="57"/>
      <c r="U591" s="89"/>
      <c r="V591" s="36">
        <f t="shared" si="11"/>
        <v>0</v>
      </c>
      <c r="W591" s="65"/>
    </row>
    <row r="592" spans="2:26" ht="47.25">
      <c r="B592" s="23">
        <v>15</v>
      </c>
      <c r="C592" s="49" t="s">
        <v>666</v>
      </c>
      <c r="D592" s="197"/>
      <c r="E592" s="148" t="s">
        <v>567</v>
      </c>
      <c r="F592" s="55">
        <v>1</v>
      </c>
      <c r="G592" s="51"/>
      <c r="H592" s="76"/>
      <c r="I592" s="76"/>
      <c r="J592" s="108"/>
      <c r="K592" s="76"/>
      <c r="L592" s="57"/>
      <c r="M592" s="57"/>
      <c r="N592" s="27"/>
      <c r="O592" s="144"/>
      <c r="P592" s="76"/>
      <c r="Q592" s="144"/>
      <c r="R592" s="76"/>
      <c r="S592" s="76"/>
      <c r="T592" s="56"/>
      <c r="U592" s="57"/>
      <c r="V592" s="36">
        <f t="shared" si="11"/>
        <v>0</v>
      </c>
      <c r="W592" s="65"/>
    </row>
    <row r="593" spans="2:23" ht="47.25">
      <c r="B593" s="23">
        <v>16</v>
      </c>
      <c r="C593" s="49" t="s">
        <v>667</v>
      </c>
      <c r="D593" s="197"/>
      <c r="E593" s="148" t="s">
        <v>567</v>
      </c>
      <c r="F593" s="55">
        <v>1</v>
      </c>
      <c r="G593" s="119"/>
      <c r="H593" s="76"/>
      <c r="I593" s="76"/>
      <c r="J593" s="108"/>
      <c r="K593" s="144"/>
      <c r="L593" s="114"/>
      <c r="M593" s="114"/>
      <c r="N593" s="27"/>
      <c r="O593" s="144"/>
      <c r="P593" s="27"/>
      <c r="Q593" s="144"/>
      <c r="R593" s="76"/>
      <c r="S593" s="76"/>
      <c r="T593" s="57"/>
      <c r="U593" s="57"/>
      <c r="V593" s="36">
        <f t="shared" si="11"/>
        <v>0</v>
      </c>
      <c r="W593" s="65"/>
    </row>
    <row r="594" spans="2:23" ht="47.25">
      <c r="B594" s="23">
        <v>17</v>
      </c>
      <c r="C594" s="45" t="s">
        <v>387</v>
      </c>
      <c r="D594" s="176"/>
      <c r="E594" s="148" t="s">
        <v>567</v>
      </c>
      <c r="F594" s="55">
        <v>1</v>
      </c>
      <c r="G594" s="119"/>
      <c r="H594" s="76"/>
      <c r="I594" s="76"/>
      <c r="J594" s="108"/>
      <c r="K594" s="76"/>
      <c r="L594" s="114"/>
      <c r="M594" s="114"/>
      <c r="N594" s="153"/>
      <c r="O594" s="144"/>
      <c r="P594" s="76"/>
      <c r="Q594" s="76"/>
      <c r="R594" s="76"/>
      <c r="S594" s="76"/>
      <c r="T594" s="57"/>
      <c r="U594" s="89"/>
      <c r="V594" s="36">
        <f t="shared" si="11"/>
        <v>0</v>
      </c>
      <c r="W594" s="65"/>
    </row>
    <row r="595" spans="2:23" ht="47.25">
      <c r="B595" s="23">
        <v>18</v>
      </c>
      <c r="C595" s="45" t="s">
        <v>668</v>
      </c>
      <c r="D595" s="176"/>
      <c r="E595" s="148" t="s">
        <v>567</v>
      </c>
      <c r="F595" s="55">
        <v>1</v>
      </c>
      <c r="G595" s="119"/>
      <c r="H595" s="76"/>
      <c r="I595" s="76"/>
      <c r="J595" s="108"/>
      <c r="K595" s="144"/>
      <c r="L595" s="114"/>
      <c r="M595" s="114"/>
      <c r="N595" s="111"/>
      <c r="O595" s="144"/>
      <c r="P595" s="144"/>
      <c r="Q595" s="144"/>
      <c r="R595" s="76"/>
      <c r="S595" s="76"/>
      <c r="T595" s="130"/>
      <c r="U595" s="130"/>
      <c r="V595" s="36">
        <f t="shared" si="11"/>
        <v>0</v>
      </c>
      <c r="W595" s="65"/>
    </row>
    <row r="596" spans="2:23" ht="47.25">
      <c r="B596" s="23">
        <v>19</v>
      </c>
      <c r="C596" s="45" t="s">
        <v>389</v>
      </c>
      <c r="D596" s="176"/>
      <c r="E596" s="148" t="s">
        <v>567</v>
      </c>
      <c r="F596" s="55">
        <v>1</v>
      </c>
      <c r="G596" s="119"/>
      <c r="H596" s="76"/>
      <c r="I596" s="76"/>
      <c r="J596" s="108"/>
      <c r="K596" s="144"/>
      <c r="L596" s="114"/>
      <c r="M596" s="114"/>
      <c r="N596" s="111"/>
      <c r="O596" s="144"/>
      <c r="P596" s="144"/>
      <c r="Q596" s="144"/>
      <c r="R596" s="76"/>
      <c r="S596" s="76"/>
      <c r="T596" s="130"/>
      <c r="U596" s="130"/>
      <c r="V596" s="36">
        <f t="shared" si="11"/>
        <v>0</v>
      </c>
      <c r="W596" s="65"/>
    </row>
    <row r="597" spans="2:23" ht="47.25">
      <c r="B597" s="23">
        <v>20</v>
      </c>
      <c r="C597" s="45" t="s">
        <v>390</v>
      </c>
      <c r="D597" s="176"/>
      <c r="E597" s="148" t="s">
        <v>567</v>
      </c>
      <c r="F597" s="55">
        <v>1</v>
      </c>
      <c r="G597" s="119"/>
      <c r="H597" s="76"/>
      <c r="I597" s="76"/>
      <c r="J597" s="76"/>
      <c r="K597" s="144"/>
      <c r="L597" s="114"/>
      <c r="M597" s="114"/>
      <c r="N597" s="111"/>
      <c r="O597" s="144"/>
      <c r="P597" s="144"/>
      <c r="Q597" s="144"/>
      <c r="R597" s="76"/>
      <c r="S597" s="76"/>
      <c r="T597" s="57"/>
      <c r="U597" s="57"/>
      <c r="V597" s="36">
        <f t="shared" si="11"/>
        <v>0</v>
      </c>
      <c r="W597" s="65"/>
    </row>
    <row r="598" spans="2:23" ht="47.25">
      <c r="B598" s="23">
        <v>21</v>
      </c>
      <c r="C598" s="49" t="s">
        <v>391</v>
      </c>
      <c r="D598" s="197"/>
      <c r="E598" s="148" t="s">
        <v>567</v>
      </c>
      <c r="F598" s="55">
        <v>1</v>
      </c>
      <c r="G598" s="119"/>
      <c r="H598" s="76"/>
      <c r="I598" s="76"/>
      <c r="J598" s="27"/>
      <c r="K598" s="76"/>
      <c r="L598" s="57"/>
      <c r="M598" s="57"/>
      <c r="N598" s="27"/>
      <c r="O598" s="27"/>
      <c r="P598" s="144"/>
      <c r="Q598" s="76"/>
      <c r="R598" s="76"/>
      <c r="S598" s="76"/>
      <c r="T598" s="168"/>
      <c r="U598" s="168"/>
      <c r="V598" s="36">
        <f t="shared" si="11"/>
        <v>0</v>
      </c>
      <c r="W598" s="65"/>
    </row>
    <row r="599" spans="2:23" ht="47.25">
      <c r="B599" s="23">
        <v>22</v>
      </c>
      <c r="C599" s="45" t="s">
        <v>392</v>
      </c>
      <c r="D599" s="176"/>
      <c r="E599" s="148" t="s">
        <v>567</v>
      </c>
      <c r="F599" s="55">
        <v>1</v>
      </c>
      <c r="G599" s="119"/>
      <c r="H599" s="27"/>
      <c r="I599" s="76"/>
      <c r="J599" s="108"/>
      <c r="K599" s="27"/>
      <c r="L599" s="30"/>
      <c r="M599" s="30"/>
      <c r="N599" s="27"/>
      <c r="O599" s="76"/>
      <c r="P599" s="76"/>
      <c r="Q599" s="76"/>
      <c r="R599" s="27"/>
      <c r="S599" s="76"/>
      <c r="T599" s="57"/>
      <c r="U599" s="57"/>
      <c r="V599" s="36">
        <f t="shared" si="11"/>
        <v>0</v>
      </c>
      <c r="W599" s="65"/>
    </row>
    <row r="600" spans="2:23" ht="47.25">
      <c r="B600" s="23">
        <v>23</v>
      </c>
      <c r="C600" s="45" t="s">
        <v>393</v>
      </c>
      <c r="D600" s="176" t="s">
        <v>431</v>
      </c>
      <c r="E600" s="99" t="s">
        <v>589</v>
      </c>
      <c r="F600" s="55">
        <v>1</v>
      </c>
      <c r="G600" s="51"/>
      <c r="H600" s="31">
        <v>3</v>
      </c>
      <c r="I600" s="76"/>
      <c r="J600" s="27"/>
      <c r="K600" s="144"/>
      <c r="L600" s="168"/>
      <c r="M600" s="168"/>
      <c r="N600" s="31">
        <v>3</v>
      </c>
      <c r="O600" s="31">
        <v>3</v>
      </c>
      <c r="P600" s="76"/>
      <c r="Q600" s="27"/>
      <c r="R600" s="31">
        <v>3</v>
      </c>
      <c r="S600" s="76"/>
      <c r="T600" s="165" t="s">
        <v>434</v>
      </c>
      <c r="U600" s="166" t="s">
        <v>24</v>
      </c>
      <c r="V600" s="36">
        <f t="shared" si="11"/>
        <v>4</v>
      </c>
      <c r="W600" s="65"/>
    </row>
    <row r="601" spans="2:23" ht="47.25">
      <c r="B601" s="23">
        <v>24</v>
      </c>
      <c r="C601" s="45" t="s">
        <v>394</v>
      </c>
      <c r="D601" s="176"/>
      <c r="E601" s="148" t="s">
        <v>572</v>
      </c>
      <c r="F601" s="55">
        <v>1</v>
      </c>
      <c r="G601" s="119"/>
      <c r="H601" s="76"/>
      <c r="I601" s="76"/>
      <c r="J601" s="27"/>
      <c r="K601" s="144"/>
      <c r="L601" s="114"/>
      <c r="M601" s="114"/>
      <c r="N601" s="27"/>
      <c r="O601" s="144"/>
      <c r="P601" s="144"/>
      <c r="Q601" s="144"/>
      <c r="R601" s="76"/>
      <c r="S601" s="76"/>
      <c r="T601" s="168"/>
      <c r="U601" s="168"/>
      <c r="V601" s="36">
        <f t="shared" si="11"/>
        <v>0</v>
      </c>
      <c r="W601" s="65"/>
    </row>
    <row r="602" spans="2:23" ht="47.25">
      <c r="B602" s="23">
        <v>25</v>
      </c>
      <c r="C602" s="49" t="s">
        <v>395</v>
      </c>
      <c r="D602" s="197"/>
      <c r="E602" s="148" t="s">
        <v>572</v>
      </c>
      <c r="F602" s="55">
        <v>1</v>
      </c>
      <c r="G602" s="119"/>
      <c r="H602" s="76"/>
      <c r="I602" s="76"/>
      <c r="J602" s="108"/>
      <c r="K602" s="27"/>
      <c r="L602" s="114"/>
      <c r="M602" s="114"/>
      <c r="N602" s="111"/>
      <c r="O602" s="144"/>
      <c r="P602" s="144"/>
      <c r="Q602" s="144"/>
      <c r="R602" s="76"/>
      <c r="S602" s="76"/>
      <c r="T602" s="130"/>
      <c r="U602" s="130"/>
      <c r="V602" s="36">
        <f t="shared" si="11"/>
        <v>0</v>
      </c>
      <c r="W602" s="65"/>
    </row>
    <row r="603" spans="2:23" ht="47.25">
      <c r="B603" s="23">
        <v>26</v>
      </c>
      <c r="C603" s="49" t="s">
        <v>669</v>
      </c>
      <c r="D603" s="197"/>
      <c r="E603" s="148" t="s">
        <v>572</v>
      </c>
      <c r="F603" s="55">
        <v>1</v>
      </c>
      <c r="G603" s="119"/>
      <c r="H603" s="76"/>
      <c r="I603" s="76"/>
      <c r="J603" s="108"/>
      <c r="K603" s="144"/>
      <c r="L603" s="114"/>
      <c r="M603" s="114"/>
      <c r="N603" s="111"/>
      <c r="O603" s="144"/>
      <c r="P603" s="144"/>
      <c r="Q603" s="144"/>
      <c r="R603" s="76"/>
      <c r="S603" s="76"/>
      <c r="T603" s="130"/>
      <c r="U603" s="130"/>
      <c r="V603" s="36">
        <f t="shared" si="11"/>
        <v>0</v>
      </c>
      <c r="W603" s="65"/>
    </row>
    <row r="604" spans="2:23" ht="47.25">
      <c r="B604" s="23">
        <v>27</v>
      </c>
      <c r="C604" s="49" t="s">
        <v>670</v>
      </c>
      <c r="D604" s="197"/>
      <c r="E604" s="148" t="s">
        <v>572</v>
      </c>
      <c r="F604" s="55">
        <v>1</v>
      </c>
      <c r="G604" s="119"/>
      <c r="H604" s="76"/>
      <c r="I604" s="76"/>
      <c r="J604" s="108"/>
      <c r="K604" s="144"/>
      <c r="L604" s="114"/>
      <c r="M604" s="114"/>
      <c r="N604" s="111"/>
      <c r="O604" s="144"/>
      <c r="P604" s="144"/>
      <c r="Q604" s="144"/>
      <c r="R604" s="76"/>
      <c r="S604" s="76"/>
      <c r="T604" s="130"/>
      <c r="U604" s="130"/>
      <c r="V604" s="36">
        <f t="shared" si="11"/>
        <v>0</v>
      </c>
      <c r="W604" s="65"/>
    </row>
    <row r="605" spans="2:23" ht="47.25">
      <c r="B605" s="23">
        <v>28</v>
      </c>
      <c r="C605" s="45" t="s">
        <v>671</v>
      </c>
      <c r="D605" s="176"/>
      <c r="E605" s="148" t="s">
        <v>572</v>
      </c>
      <c r="F605" s="55">
        <v>1</v>
      </c>
      <c r="G605" s="51"/>
      <c r="H605" s="76"/>
      <c r="I605" s="76"/>
      <c r="J605" s="108"/>
      <c r="K605" s="144"/>
      <c r="L605" s="57"/>
      <c r="M605" s="57"/>
      <c r="N605" s="27"/>
      <c r="O605" s="144"/>
      <c r="P605" s="144"/>
      <c r="Q605" s="76"/>
      <c r="R605" s="76"/>
      <c r="S605" s="76"/>
      <c r="T605" s="57"/>
      <c r="U605" s="57"/>
      <c r="V605" s="36">
        <f>COUNTA(G605:K605,N605:R605)</f>
        <v>0</v>
      </c>
      <c r="W605" s="65"/>
    </row>
    <row r="606" spans="2:23" ht="47.25">
      <c r="B606" s="23">
        <v>29</v>
      </c>
      <c r="C606" s="45" t="s">
        <v>672</v>
      </c>
      <c r="D606" s="176"/>
      <c r="E606" s="148" t="s">
        <v>572</v>
      </c>
      <c r="F606" s="55">
        <v>1</v>
      </c>
      <c r="G606" s="51"/>
      <c r="H606" s="76"/>
      <c r="I606" s="76"/>
      <c r="J606" s="108"/>
      <c r="K606" s="76"/>
      <c r="L606" s="56"/>
      <c r="M606" s="57"/>
      <c r="N606" s="111"/>
      <c r="O606" s="144"/>
      <c r="P606" s="144"/>
      <c r="Q606" s="144"/>
      <c r="R606" s="76"/>
      <c r="S606" s="76"/>
      <c r="T606" s="130"/>
      <c r="U606" s="130"/>
      <c r="V606" s="36">
        <f t="shared" si="11"/>
        <v>0</v>
      </c>
      <c r="W606" s="65"/>
    </row>
    <row r="607" spans="2:23" ht="47.25">
      <c r="B607" s="23">
        <v>30</v>
      </c>
      <c r="C607" s="45" t="s">
        <v>400</v>
      </c>
      <c r="D607" s="176" t="s">
        <v>431</v>
      </c>
      <c r="E607" s="148" t="s">
        <v>589</v>
      </c>
      <c r="F607" s="55">
        <v>1</v>
      </c>
      <c r="G607" s="119"/>
      <c r="H607" s="76"/>
      <c r="I607" s="76"/>
      <c r="J607" s="108"/>
      <c r="K607" s="144"/>
      <c r="L607" s="114"/>
      <c r="M607" s="114"/>
      <c r="N607" s="111"/>
      <c r="O607" s="76"/>
      <c r="P607" s="27"/>
      <c r="Q607" s="31">
        <v>3</v>
      </c>
      <c r="R607" s="76"/>
      <c r="S607" s="76"/>
      <c r="T607" s="168" t="s">
        <v>466</v>
      </c>
      <c r="U607" s="168" t="s">
        <v>24</v>
      </c>
      <c r="V607" s="36">
        <f t="shared" si="11"/>
        <v>1</v>
      </c>
      <c r="W607" s="65"/>
    </row>
    <row r="608" spans="2:23" ht="47.25">
      <c r="B608" s="23">
        <v>31</v>
      </c>
      <c r="C608" s="45" t="s">
        <v>673</v>
      </c>
      <c r="D608" s="176"/>
      <c r="E608" s="148" t="s">
        <v>567</v>
      </c>
      <c r="F608" s="55">
        <v>1</v>
      </c>
      <c r="G608" s="51"/>
      <c r="H608" s="27"/>
      <c r="I608" s="27"/>
      <c r="J608" s="108"/>
      <c r="K608" s="144"/>
      <c r="L608" s="168"/>
      <c r="M608" s="32"/>
      <c r="N608" s="111"/>
      <c r="O608" s="76"/>
      <c r="P608" s="144"/>
      <c r="Q608" s="144"/>
      <c r="R608" s="76"/>
      <c r="S608" s="76"/>
      <c r="T608" s="130"/>
      <c r="U608" s="130"/>
      <c r="V608" s="36">
        <f t="shared" si="11"/>
        <v>0</v>
      </c>
      <c r="W608" s="65"/>
    </row>
    <row r="609" spans="2:23" ht="47.25">
      <c r="B609" s="23">
        <v>32</v>
      </c>
      <c r="C609" s="45" t="s">
        <v>674</v>
      </c>
      <c r="D609" s="176"/>
      <c r="E609" s="148" t="s">
        <v>567</v>
      </c>
      <c r="F609" s="55">
        <v>1</v>
      </c>
      <c r="G609" s="119"/>
      <c r="H609" s="76"/>
      <c r="I609" s="76"/>
      <c r="J609" s="76"/>
      <c r="K609" s="76"/>
      <c r="L609" s="114"/>
      <c r="M609" s="114"/>
      <c r="N609" s="111"/>
      <c r="O609" s="76"/>
      <c r="P609" s="144"/>
      <c r="Q609" s="144"/>
      <c r="R609" s="76"/>
      <c r="S609" s="76"/>
      <c r="T609" s="130"/>
      <c r="U609" s="130"/>
      <c r="V609" s="36">
        <f t="shared" si="11"/>
        <v>0</v>
      </c>
      <c r="W609" s="65"/>
    </row>
    <row r="610" spans="2:23" ht="47.25">
      <c r="B610" s="23">
        <v>33</v>
      </c>
      <c r="C610" s="45" t="s">
        <v>403</v>
      </c>
      <c r="D610" s="176"/>
      <c r="E610" s="148" t="s">
        <v>567</v>
      </c>
      <c r="F610" s="55">
        <v>1</v>
      </c>
      <c r="G610" s="119"/>
      <c r="H610" s="76"/>
      <c r="I610" s="76"/>
      <c r="J610" s="76"/>
      <c r="K610" s="144"/>
      <c r="L610" s="114"/>
      <c r="M610" s="114"/>
      <c r="N610" s="111"/>
      <c r="O610" s="144"/>
      <c r="P610" s="144"/>
      <c r="Q610" s="76"/>
      <c r="R610" s="76"/>
      <c r="S610" s="76"/>
      <c r="T610" s="57"/>
      <c r="U610" s="89"/>
      <c r="V610" s="36">
        <f t="shared" si="11"/>
        <v>0</v>
      </c>
      <c r="W610" s="65"/>
    </row>
    <row r="611" spans="2:23" ht="47.25">
      <c r="B611" s="23">
        <v>34</v>
      </c>
      <c r="C611" s="45" t="s">
        <v>325</v>
      </c>
      <c r="D611" s="176"/>
      <c r="E611" s="148" t="s">
        <v>46</v>
      </c>
      <c r="F611" s="55">
        <v>1</v>
      </c>
      <c r="G611" s="119"/>
      <c r="H611" s="76"/>
      <c r="I611" s="76"/>
      <c r="J611" s="108"/>
      <c r="K611" s="144"/>
      <c r="L611" s="114"/>
      <c r="M611" s="114"/>
      <c r="N611" s="111"/>
      <c r="O611" s="144"/>
      <c r="P611" s="144"/>
      <c r="Q611" s="144"/>
      <c r="R611" s="76"/>
      <c r="S611" s="76"/>
      <c r="T611" s="130"/>
      <c r="U611" s="130"/>
      <c r="V611" s="36">
        <f t="shared" si="11"/>
        <v>0</v>
      </c>
      <c r="W611" s="65"/>
    </row>
    <row r="612" spans="2:23" ht="47.25">
      <c r="B612" s="23">
        <v>35</v>
      </c>
      <c r="C612" s="45" t="s">
        <v>404</v>
      </c>
      <c r="D612" s="176"/>
      <c r="E612" s="148" t="s">
        <v>572</v>
      </c>
      <c r="F612" s="55">
        <v>1</v>
      </c>
      <c r="G612" s="51"/>
      <c r="H612" s="76"/>
      <c r="I612" s="76"/>
      <c r="J612" s="76"/>
      <c r="K612" s="27"/>
      <c r="L612" s="56"/>
      <c r="M612" s="57"/>
      <c r="N612" s="153"/>
      <c r="O612" s="76"/>
      <c r="P612" s="144"/>
      <c r="Q612" s="144"/>
      <c r="R612" s="27"/>
      <c r="S612" s="76"/>
      <c r="T612" s="57"/>
      <c r="U612" s="57"/>
      <c r="V612" s="36">
        <f t="shared" si="11"/>
        <v>0</v>
      </c>
      <c r="W612" s="65"/>
    </row>
    <row r="613" spans="2:23" ht="47.25">
      <c r="B613" s="23">
        <v>36</v>
      </c>
      <c r="C613" s="45" t="s">
        <v>344</v>
      </c>
      <c r="D613" s="176"/>
      <c r="E613" s="148" t="s">
        <v>567</v>
      </c>
      <c r="F613" s="55">
        <v>1</v>
      </c>
      <c r="G613" s="119"/>
      <c r="H613" s="76"/>
      <c r="I613" s="76"/>
      <c r="J613" s="108"/>
      <c r="K613" s="144"/>
      <c r="L613" s="114"/>
      <c r="M613" s="114"/>
      <c r="N613" s="111"/>
      <c r="O613" s="144"/>
      <c r="P613" s="144"/>
      <c r="Q613" s="144"/>
      <c r="R613" s="76"/>
      <c r="S613" s="76"/>
      <c r="T613" s="130"/>
      <c r="U613" s="130"/>
      <c r="V613" s="36">
        <f t="shared" si="11"/>
        <v>0</v>
      </c>
      <c r="W613" s="65"/>
    </row>
    <row r="614" spans="2:23" ht="47.25">
      <c r="B614" s="23">
        <v>37</v>
      </c>
      <c r="C614" s="42"/>
      <c r="D614" s="173"/>
      <c r="E614" s="97"/>
      <c r="F614" s="26"/>
      <c r="G614" s="76"/>
      <c r="H614" s="76"/>
      <c r="I614" s="76"/>
      <c r="J614" s="76"/>
      <c r="K614" s="27"/>
      <c r="L614" s="168"/>
      <c r="M614" s="168"/>
      <c r="N614" s="111"/>
      <c r="O614" s="144"/>
      <c r="P614" s="144"/>
      <c r="Q614" s="144"/>
      <c r="R614" s="76"/>
      <c r="S614" s="76"/>
      <c r="T614" s="130"/>
      <c r="U614" s="130"/>
      <c r="V614" s="36">
        <f t="shared" si="11"/>
        <v>0</v>
      </c>
      <c r="W614" s="65"/>
    </row>
    <row r="615" spans="2:23" ht="47.25">
      <c r="B615" s="23">
        <v>38</v>
      </c>
      <c r="C615" s="42"/>
      <c r="D615" s="42"/>
      <c r="E615" s="26"/>
      <c r="F615" s="26"/>
      <c r="G615" s="76"/>
      <c r="H615" s="76"/>
      <c r="I615" s="76"/>
      <c r="J615" s="108"/>
      <c r="K615" s="144"/>
      <c r="L615" s="114"/>
      <c r="M615" s="114"/>
      <c r="N615" s="111"/>
      <c r="O615" s="144"/>
      <c r="P615" s="144"/>
      <c r="Q615" s="144"/>
      <c r="R615" s="76"/>
      <c r="S615" s="76"/>
      <c r="T615" s="130"/>
      <c r="U615" s="130"/>
      <c r="V615" s="36">
        <f t="shared" si="11"/>
        <v>0</v>
      </c>
      <c r="W615" s="65"/>
    </row>
    <row r="616" spans="2:23" ht="47.25">
      <c r="B616" s="23">
        <v>39</v>
      </c>
      <c r="C616" s="58"/>
      <c r="D616" s="58"/>
      <c r="E616" s="26"/>
      <c r="F616" s="26"/>
      <c r="G616" s="76"/>
      <c r="H616" s="76"/>
      <c r="I616" s="76"/>
      <c r="J616" s="108"/>
      <c r="K616" s="144"/>
      <c r="L616" s="114"/>
      <c r="M616" s="114"/>
      <c r="N616" s="111"/>
      <c r="O616" s="144"/>
      <c r="P616" s="144"/>
      <c r="Q616" s="144"/>
      <c r="R616" s="76"/>
      <c r="S616" s="76"/>
      <c r="T616" s="130"/>
      <c r="U616" s="130"/>
      <c r="V616" s="36">
        <f t="shared" si="11"/>
        <v>0</v>
      </c>
      <c r="W616" s="65"/>
    </row>
    <row r="617" spans="2:23" ht="47.25">
      <c r="B617" s="23">
        <v>40</v>
      </c>
      <c r="C617" s="58"/>
      <c r="D617" s="58"/>
      <c r="E617" s="26"/>
      <c r="F617" s="26"/>
      <c r="G617" s="76"/>
      <c r="H617" s="76"/>
      <c r="I617" s="76"/>
      <c r="J617" s="108"/>
      <c r="K617" s="144"/>
      <c r="L617" s="114"/>
      <c r="M617" s="114"/>
      <c r="N617" s="111"/>
      <c r="O617" s="144"/>
      <c r="P617" s="144"/>
      <c r="Q617" s="144"/>
      <c r="R617" s="76"/>
      <c r="S617" s="76"/>
      <c r="T617" s="130"/>
      <c r="U617" s="130"/>
      <c r="V617" s="36">
        <f t="shared" si="11"/>
        <v>0</v>
      </c>
      <c r="W617" s="65"/>
    </row>
    <row r="618" spans="2:23" ht="47.25">
      <c r="B618" s="23">
        <v>41</v>
      </c>
      <c r="C618" s="93"/>
      <c r="D618" s="93"/>
      <c r="E618" s="26"/>
      <c r="F618" s="26"/>
      <c r="G618" s="76"/>
      <c r="H618" s="76"/>
      <c r="I618" s="76"/>
      <c r="J618" s="108"/>
      <c r="K618" s="144"/>
      <c r="L618" s="114"/>
      <c r="M618" s="114"/>
      <c r="N618" s="111"/>
      <c r="O618" s="144"/>
      <c r="P618" s="144"/>
      <c r="Q618" s="144"/>
      <c r="R618" s="76"/>
      <c r="S618" s="76"/>
      <c r="T618" s="57"/>
      <c r="U618" s="57"/>
      <c r="V618" s="36">
        <f t="shared" si="11"/>
        <v>0</v>
      </c>
      <c r="W618" s="65"/>
    </row>
    <row r="619" spans="2:23" ht="47.25">
      <c r="B619" s="23">
        <v>42</v>
      </c>
      <c r="C619" s="93"/>
      <c r="D619" s="93"/>
      <c r="E619" s="26"/>
      <c r="F619" s="26"/>
      <c r="G619" s="125"/>
      <c r="H619" s="125"/>
      <c r="I619" s="125"/>
      <c r="J619" s="115"/>
      <c r="K619" s="117"/>
      <c r="L619" s="118"/>
      <c r="M619" s="118"/>
      <c r="N619" s="116"/>
      <c r="O619" s="117"/>
      <c r="P619" s="117"/>
      <c r="Q619" s="117"/>
      <c r="R619" s="125"/>
      <c r="S619" s="125"/>
      <c r="T619" s="154"/>
      <c r="U619" s="154"/>
      <c r="V619" s="36">
        <f t="shared" si="11"/>
        <v>0</v>
      </c>
      <c r="W619" s="65"/>
    </row>
    <row r="620" spans="2:23" ht="47.25">
      <c r="B620" s="59" t="s">
        <v>16</v>
      </c>
      <c r="C620" s="93"/>
      <c r="D620" s="93"/>
      <c r="E620" s="26"/>
      <c r="F620" s="26"/>
      <c r="G620" s="36">
        <f>COUNT(G578:G619)</f>
        <v>0</v>
      </c>
      <c r="H620" s="36">
        <f>COUNT(H578:H619)</f>
        <v>1</v>
      </c>
      <c r="I620" s="36">
        <f>COUNT(I578:I619)</f>
        <v>1</v>
      </c>
      <c r="J620" s="36">
        <f>COUNT(J578:J619)</f>
        <v>0</v>
      </c>
      <c r="K620" s="36">
        <f>COUNT(K578:K619)</f>
        <v>0</v>
      </c>
      <c r="L620" s="95"/>
      <c r="M620" s="95"/>
      <c r="N620" s="86">
        <f>COUNT(N578:N619)</f>
        <v>2</v>
      </c>
      <c r="O620" s="86">
        <f>COUNT(O578:O619)</f>
        <v>1</v>
      </c>
      <c r="P620" s="86">
        <f>COUNT(P578:P619)</f>
        <v>1</v>
      </c>
      <c r="Q620" s="86">
        <f>COUNT(Q578:Q619)</f>
        <v>2</v>
      </c>
      <c r="R620" s="86">
        <f>COUNT(R578:R619)</f>
        <v>3</v>
      </c>
      <c r="S620" s="86"/>
      <c r="T620" s="95"/>
      <c r="U620" s="95"/>
      <c r="V620" s="36">
        <f xml:space="preserve"> SUM(G620+H620+I620+J620+K620+N620+O620+P620+Q620+R620)</f>
        <v>11</v>
      </c>
      <c r="W620" s="65"/>
    </row>
  </sheetData>
  <mergeCells count="252">
    <mergeCell ref="N576:S576"/>
    <mergeCell ref="T576:T577"/>
    <mergeCell ref="U576:U577"/>
    <mergeCell ref="V576:V577"/>
    <mergeCell ref="B576:B577"/>
    <mergeCell ref="C576:C577"/>
    <mergeCell ref="E576:E577"/>
    <mergeCell ref="G576:K576"/>
    <mergeCell ref="L576:L577"/>
    <mergeCell ref="M576:M577"/>
    <mergeCell ref="B570:E575"/>
    <mergeCell ref="R570:U570"/>
    <mergeCell ref="J571:Q571"/>
    <mergeCell ref="J572:P572"/>
    <mergeCell ref="Q572:V572"/>
    <mergeCell ref="Q573:R574"/>
    <mergeCell ref="B524:B525"/>
    <mergeCell ref="C524:C525"/>
    <mergeCell ref="E524:E525"/>
    <mergeCell ref="G524:K524"/>
    <mergeCell ref="L524:L525"/>
    <mergeCell ref="M524:M525"/>
    <mergeCell ref="S573:T574"/>
    <mergeCell ref="U573:V574"/>
    <mergeCell ref="G574:H574"/>
    <mergeCell ref="I574:J574"/>
    <mergeCell ref="Q575:R575"/>
    <mergeCell ref="S575:T575"/>
    <mergeCell ref="U575:V575"/>
    <mergeCell ref="N524:S524"/>
    <mergeCell ref="T524:T525"/>
    <mergeCell ref="U524:U525"/>
    <mergeCell ref="V524:V525"/>
    <mergeCell ref="B518:E523"/>
    <mergeCell ref="J519:Q519"/>
    <mergeCell ref="R519:V519"/>
    <mergeCell ref="J520:P520"/>
    <mergeCell ref="Q520:V520"/>
    <mergeCell ref="Q521:R522"/>
    <mergeCell ref="B472:B473"/>
    <mergeCell ref="C472:C473"/>
    <mergeCell ref="E472:E473"/>
    <mergeCell ref="G472:K472"/>
    <mergeCell ref="L472:L473"/>
    <mergeCell ref="M472:M473"/>
    <mergeCell ref="S521:T522"/>
    <mergeCell ref="U521:V522"/>
    <mergeCell ref="G522:H522"/>
    <mergeCell ref="I522:J522"/>
    <mergeCell ref="Q523:R523"/>
    <mergeCell ref="S523:T523"/>
    <mergeCell ref="U523:V523"/>
    <mergeCell ref="N472:S472"/>
    <mergeCell ref="T472:T473"/>
    <mergeCell ref="U472:U473"/>
    <mergeCell ref="V472:V473"/>
    <mergeCell ref="B466:E471"/>
    <mergeCell ref="J467:R467"/>
    <mergeCell ref="K468:P468"/>
    <mergeCell ref="Q468:V468"/>
    <mergeCell ref="O469:P469"/>
    <mergeCell ref="Q469:R470"/>
    <mergeCell ref="B420:B421"/>
    <mergeCell ref="C420:C421"/>
    <mergeCell ref="E420:E421"/>
    <mergeCell ref="G420:K420"/>
    <mergeCell ref="L420:L421"/>
    <mergeCell ref="M420:M421"/>
    <mergeCell ref="S469:T470"/>
    <mergeCell ref="U469:V470"/>
    <mergeCell ref="G470:H470"/>
    <mergeCell ref="I470:J470"/>
    <mergeCell ref="Q471:R471"/>
    <mergeCell ref="S471:T471"/>
    <mergeCell ref="U471:V471"/>
    <mergeCell ref="N420:S420"/>
    <mergeCell ref="T420:T421"/>
    <mergeCell ref="U420:U421"/>
    <mergeCell ref="V420:V421"/>
    <mergeCell ref="B414:E419"/>
    <mergeCell ref="J416:P416"/>
    <mergeCell ref="Q416:V416"/>
    <mergeCell ref="O417:P417"/>
    <mergeCell ref="Q417:R418"/>
    <mergeCell ref="S417:T418"/>
    <mergeCell ref="B368:B369"/>
    <mergeCell ref="C368:C369"/>
    <mergeCell ref="E368:E369"/>
    <mergeCell ref="G368:K368"/>
    <mergeCell ref="L368:L369"/>
    <mergeCell ref="M368:M369"/>
    <mergeCell ref="U417:V418"/>
    <mergeCell ref="G418:H418"/>
    <mergeCell ref="I418:J418"/>
    <mergeCell ref="Q419:R419"/>
    <mergeCell ref="S419:T419"/>
    <mergeCell ref="U419:V419"/>
    <mergeCell ref="N368:S368"/>
    <mergeCell ref="T368:T369"/>
    <mergeCell ref="U368:U369"/>
    <mergeCell ref="V368:V369"/>
    <mergeCell ref="B362:E367"/>
    <mergeCell ref="J364:P364"/>
    <mergeCell ref="Q364:V364"/>
    <mergeCell ref="O365:P365"/>
    <mergeCell ref="Q365:R366"/>
    <mergeCell ref="S365:T366"/>
    <mergeCell ref="B316:B317"/>
    <mergeCell ref="C316:C317"/>
    <mergeCell ref="E316:E317"/>
    <mergeCell ref="G316:K316"/>
    <mergeCell ref="L316:L317"/>
    <mergeCell ref="M316:M317"/>
    <mergeCell ref="U365:V366"/>
    <mergeCell ref="G366:H366"/>
    <mergeCell ref="I366:J366"/>
    <mergeCell ref="Q367:R367"/>
    <mergeCell ref="S367:T367"/>
    <mergeCell ref="U367:V367"/>
    <mergeCell ref="N316:S316"/>
    <mergeCell ref="T316:T317"/>
    <mergeCell ref="U316:U317"/>
    <mergeCell ref="V316:V317"/>
    <mergeCell ref="U313:V314"/>
    <mergeCell ref="G314:H314"/>
    <mergeCell ref="I314:J314"/>
    <mergeCell ref="Q315:R315"/>
    <mergeCell ref="S315:T315"/>
    <mergeCell ref="U315:V315"/>
    <mergeCell ref="N264:S264"/>
    <mergeCell ref="T264:T265"/>
    <mergeCell ref="U264:U265"/>
    <mergeCell ref="V264:V265"/>
    <mergeCell ref="V212:V213"/>
    <mergeCell ref="B258:E263"/>
    <mergeCell ref="J260:P260"/>
    <mergeCell ref="Q260:V260"/>
    <mergeCell ref="Q261:R262"/>
    <mergeCell ref="S261:T262"/>
    <mergeCell ref="U261:V262"/>
    <mergeCell ref="G262:H262"/>
    <mergeCell ref="B310:E315"/>
    <mergeCell ref="K312:P312"/>
    <mergeCell ref="Q312:V312"/>
    <mergeCell ref="N313:P313"/>
    <mergeCell ref="Q313:R314"/>
    <mergeCell ref="S313:T314"/>
    <mergeCell ref="I262:J262"/>
    <mergeCell ref="Q263:R263"/>
    <mergeCell ref="S263:T263"/>
    <mergeCell ref="U263:V263"/>
    <mergeCell ref="B264:B265"/>
    <mergeCell ref="C264:C265"/>
    <mergeCell ref="E264:E265"/>
    <mergeCell ref="G264:K264"/>
    <mergeCell ref="L264:L265"/>
    <mergeCell ref="M264:M265"/>
    <mergeCell ref="B212:B213"/>
    <mergeCell ref="C212:C213"/>
    <mergeCell ref="E212:E213"/>
    <mergeCell ref="G212:K212"/>
    <mergeCell ref="L212:L213"/>
    <mergeCell ref="M212:M213"/>
    <mergeCell ref="N212:S212"/>
    <mergeCell ref="T212:T213"/>
    <mergeCell ref="U212:U213"/>
    <mergeCell ref="N160:S160"/>
    <mergeCell ref="T160:T161"/>
    <mergeCell ref="U160:U161"/>
    <mergeCell ref="V160:V161"/>
    <mergeCell ref="B206:E211"/>
    <mergeCell ref="J207:R207"/>
    <mergeCell ref="J208:P208"/>
    <mergeCell ref="Q208:V208"/>
    <mergeCell ref="G210:H210"/>
    <mergeCell ref="I210:J210"/>
    <mergeCell ref="B160:B161"/>
    <mergeCell ref="C160:C161"/>
    <mergeCell ref="E160:E161"/>
    <mergeCell ref="G160:K160"/>
    <mergeCell ref="L160:L161"/>
    <mergeCell ref="M160:M161"/>
    <mergeCell ref="Q211:R211"/>
    <mergeCell ref="S211:T211"/>
    <mergeCell ref="U211:V211"/>
    <mergeCell ref="V108:V109"/>
    <mergeCell ref="B154:E159"/>
    <mergeCell ref="J155:Q155"/>
    <mergeCell ref="K156:P156"/>
    <mergeCell ref="Q156:V156"/>
    <mergeCell ref="G158:H158"/>
    <mergeCell ref="I158:J158"/>
    <mergeCell ref="Q159:R159"/>
    <mergeCell ref="S159:T159"/>
    <mergeCell ref="U159:V159"/>
    <mergeCell ref="B108:B109"/>
    <mergeCell ref="C108:C109"/>
    <mergeCell ref="E108:E109"/>
    <mergeCell ref="G108:K108"/>
    <mergeCell ref="L108:L109"/>
    <mergeCell ref="M108:M109"/>
    <mergeCell ref="N108:S108"/>
    <mergeCell ref="T108:T109"/>
    <mergeCell ref="U108:U109"/>
    <mergeCell ref="V57:V58"/>
    <mergeCell ref="B102:E107"/>
    <mergeCell ref="J103:Q103"/>
    <mergeCell ref="J104:P104"/>
    <mergeCell ref="Q104:V104"/>
    <mergeCell ref="G106:H106"/>
    <mergeCell ref="I106:J106"/>
    <mergeCell ref="Q107:R107"/>
    <mergeCell ref="S107:T107"/>
    <mergeCell ref="U107:V107"/>
    <mergeCell ref="B57:B58"/>
    <mergeCell ref="C57:C58"/>
    <mergeCell ref="E57:E58"/>
    <mergeCell ref="G57:K57"/>
    <mergeCell ref="L57:L58"/>
    <mergeCell ref="M57:M58"/>
    <mergeCell ref="N57:S57"/>
    <mergeCell ref="T57:T58"/>
    <mergeCell ref="U57:U58"/>
    <mergeCell ref="B51:E56"/>
    <mergeCell ref="J52:Q52"/>
    <mergeCell ref="J53:P53"/>
    <mergeCell ref="Q53:V53"/>
    <mergeCell ref="N54:P54"/>
    <mergeCell ref="G55:H55"/>
    <mergeCell ref="I55:J55"/>
    <mergeCell ref="S56:T56"/>
    <mergeCell ref="U56:V56"/>
    <mergeCell ref="Q5:R5"/>
    <mergeCell ref="S5:T5"/>
    <mergeCell ref="U5:V5"/>
    <mergeCell ref="B6:B7"/>
    <mergeCell ref="C6:C7"/>
    <mergeCell ref="E6:E7"/>
    <mergeCell ref="G6:K6"/>
    <mergeCell ref="L6:L7"/>
    <mergeCell ref="M6:M7"/>
    <mergeCell ref="N6:S6"/>
    <mergeCell ref="B1:E5"/>
    <mergeCell ref="J1:Q1"/>
    <mergeCell ref="K2:P2"/>
    <mergeCell ref="Q2:V2"/>
    <mergeCell ref="G4:H4"/>
    <mergeCell ref="I4:J4"/>
    <mergeCell ref="L4:M4"/>
    <mergeCell ref="T6:T7"/>
    <mergeCell ref="U6:U7"/>
    <mergeCell ref="V6:V7"/>
  </mergeCells>
  <phoneticPr fontId="58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C620"/>
  <sheetViews>
    <sheetView topLeftCell="B472" zoomScale="25" zoomScaleNormal="25" workbookViewId="0">
      <selection activeCell="N488" sqref="N488"/>
    </sheetView>
  </sheetViews>
  <sheetFormatPr baseColWidth="10" defaultRowHeight="15"/>
  <cols>
    <col min="1" max="1" width="0.140625" hidden="1" customWidth="1"/>
    <col min="2" max="2" width="16.5703125" customWidth="1"/>
    <col min="3" max="3" width="48" style="155" customWidth="1"/>
    <col min="4" max="4" width="22.28515625" style="155" customWidth="1"/>
    <col min="5" max="5" width="23.7109375" style="156" customWidth="1"/>
    <col min="6" max="6" width="20" style="156" customWidth="1"/>
    <col min="7" max="11" width="25.7109375" customWidth="1"/>
    <col min="12" max="12" width="42.28515625" customWidth="1"/>
    <col min="13" max="13" width="28.7109375" customWidth="1"/>
    <col min="14" max="18" width="25.7109375" customWidth="1"/>
    <col min="19" max="19" width="29.5703125" customWidth="1"/>
    <col min="20" max="20" width="40" customWidth="1"/>
    <col min="21" max="21" width="32.42578125" customWidth="1"/>
    <col min="22" max="22" width="28.42578125" customWidth="1"/>
    <col min="23" max="23" width="41.42578125" customWidth="1"/>
    <col min="24" max="24" width="25.5703125" customWidth="1"/>
    <col min="26" max="26" width="18.42578125" bestFit="1" customWidth="1"/>
    <col min="27" max="27" width="12.7109375" bestFit="1" customWidth="1"/>
  </cols>
  <sheetData>
    <row r="1" spans="2:26" ht="70.5" customHeight="1">
      <c r="B1" s="230" t="s">
        <v>0</v>
      </c>
      <c r="C1" s="230"/>
      <c r="D1" s="230"/>
      <c r="E1" s="230"/>
      <c r="F1" s="1"/>
      <c r="J1" s="265" t="s">
        <v>1</v>
      </c>
      <c r="K1" s="265"/>
      <c r="L1" s="265"/>
      <c r="M1" s="265"/>
      <c r="N1" s="265"/>
      <c r="O1" s="265"/>
      <c r="P1" s="265"/>
      <c r="Q1" s="265"/>
    </row>
    <row r="2" spans="2:26" ht="70.5">
      <c r="B2" s="230"/>
      <c r="C2" s="230"/>
      <c r="D2" s="230"/>
      <c r="E2" s="230"/>
      <c r="F2" s="1"/>
      <c r="K2" s="266" t="s">
        <v>2</v>
      </c>
      <c r="L2" s="266"/>
      <c r="M2" s="266"/>
      <c r="N2" s="266"/>
      <c r="O2" s="266"/>
      <c r="P2" s="266"/>
      <c r="Q2" s="233" t="s">
        <v>3</v>
      </c>
      <c r="R2" s="234"/>
      <c r="S2" s="234"/>
      <c r="T2" s="234"/>
      <c r="U2" s="234"/>
      <c r="V2" s="235"/>
    </row>
    <row r="3" spans="2:26" ht="70.5">
      <c r="B3" s="230"/>
      <c r="C3" s="230"/>
      <c r="D3" s="230"/>
      <c r="E3" s="230"/>
      <c r="F3" s="1"/>
      <c r="G3" s="2"/>
      <c r="H3" s="2"/>
      <c r="I3" s="2"/>
      <c r="J3" s="2"/>
      <c r="K3" s="2"/>
      <c r="L3" s="2"/>
      <c r="M3" s="2"/>
      <c r="N3" s="2"/>
      <c r="O3" s="3"/>
      <c r="P3" s="4"/>
      <c r="Q3" s="5"/>
      <c r="R3" s="6"/>
      <c r="S3" s="7"/>
      <c r="T3" s="8"/>
      <c r="U3" s="9"/>
      <c r="V3" s="10"/>
      <c r="W3" s="11"/>
    </row>
    <row r="4" spans="2:26" ht="70.5">
      <c r="B4" s="230"/>
      <c r="C4" s="230"/>
      <c r="D4" s="230"/>
      <c r="E4" s="230"/>
      <c r="F4" s="1"/>
      <c r="G4" s="262" t="s">
        <v>4</v>
      </c>
      <c r="H4" s="262"/>
      <c r="I4" s="262" t="s">
        <v>5</v>
      </c>
      <c r="J4" s="262"/>
      <c r="K4" s="12"/>
      <c r="L4" s="262" t="s">
        <v>6</v>
      </c>
      <c r="M4" s="262"/>
      <c r="N4" s="13"/>
      <c r="O4" s="3"/>
      <c r="P4" s="4"/>
      <c r="Q4" s="14"/>
      <c r="R4" s="4"/>
      <c r="S4" s="15"/>
      <c r="T4" s="16"/>
      <c r="U4" s="15"/>
      <c r="V4" s="17"/>
      <c r="W4" s="2"/>
    </row>
    <row r="5" spans="2:26" ht="70.5">
      <c r="B5" s="230"/>
      <c r="C5" s="230"/>
      <c r="D5" s="230"/>
      <c r="E5" s="230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57" t="s">
        <v>7</v>
      </c>
      <c r="R5" s="257"/>
      <c r="S5" s="245" t="s">
        <v>8</v>
      </c>
      <c r="T5" s="245"/>
      <c r="U5" s="257" t="s">
        <v>9</v>
      </c>
      <c r="V5" s="257"/>
      <c r="W5" s="2"/>
    </row>
    <row r="6" spans="2:26" ht="60.75" customHeight="1">
      <c r="B6" s="255" t="s">
        <v>10</v>
      </c>
      <c r="C6" s="238" t="s">
        <v>11</v>
      </c>
      <c r="D6" s="258"/>
      <c r="E6" s="263" t="s">
        <v>12</v>
      </c>
      <c r="F6" s="18"/>
      <c r="G6" s="249" t="s">
        <v>949</v>
      </c>
      <c r="H6" s="250"/>
      <c r="I6" s="250"/>
      <c r="J6" s="250"/>
      <c r="K6" s="251"/>
      <c r="L6" s="246" t="s">
        <v>13</v>
      </c>
      <c r="M6" s="253" t="s">
        <v>14</v>
      </c>
      <c r="N6" s="249" t="s">
        <v>950</v>
      </c>
      <c r="O6" s="250"/>
      <c r="P6" s="250"/>
      <c r="Q6" s="250"/>
      <c r="R6" s="251"/>
      <c r="S6" s="267" t="s">
        <v>15</v>
      </c>
      <c r="T6" s="267" t="s">
        <v>13</v>
      </c>
      <c r="U6" s="264" t="s">
        <v>14</v>
      </c>
      <c r="V6" s="264" t="s">
        <v>16</v>
      </c>
      <c r="W6" s="19"/>
    </row>
    <row r="7" spans="2:26" ht="61.5">
      <c r="B7" s="256"/>
      <c r="C7" s="238"/>
      <c r="D7" s="259"/>
      <c r="E7" s="263"/>
      <c r="F7" s="20"/>
      <c r="G7" s="21" t="s">
        <v>951</v>
      </c>
      <c r="H7" s="21" t="s">
        <v>952</v>
      </c>
      <c r="I7" s="21" t="s">
        <v>953</v>
      </c>
      <c r="J7" s="21" t="s">
        <v>954</v>
      </c>
      <c r="K7" s="21" t="s">
        <v>955</v>
      </c>
      <c r="L7" s="247"/>
      <c r="M7" s="254"/>
      <c r="N7" s="21" t="s">
        <v>956</v>
      </c>
      <c r="O7" s="21" t="s">
        <v>957</v>
      </c>
      <c r="P7" s="21" t="s">
        <v>958</v>
      </c>
      <c r="Q7" s="21" t="s">
        <v>959</v>
      </c>
      <c r="R7" s="21" t="s">
        <v>960</v>
      </c>
      <c r="S7" s="247"/>
      <c r="T7" s="247"/>
      <c r="U7" s="254"/>
      <c r="V7" s="254"/>
      <c r="W7" s="22"/>
    </row>
    <row r="8" spans="2:26" ht="46.5">
      <c r="B8" s="23">
        <v>1</v>
      </c>
      <c r="C8" s="36" t="s">
        <v>21</v>
      </c>
      <c r="D8" s="36"/>
      <c r="E8" s="46" t="s">
        <v>22</v>
      </c>
      <c r="F8" s="26"/>
      <c r="G8" s="27"/>
      <c r="H8" s="27"/>
      <c r="I8" s="27"/>
      <c r="J8" s="28"/>
      <c r="K8" s="29"/>
      <c r="L8" s="30"/>
      <c r="M8" s="30"/>
      <c r="N8" s="27"/>
      <c r="O8" s="27"/>
      <c r="P8" s="29"/>
      <c r="Q8" s="29"/>
      <c r="R8" s="29"/>
      <c r="S8" s="29"/>
      <c r="T8" s="210"/>
      <c r="U8" s="166"/>
      <c r="V8" s="33">
        <f>COUNTA(G8:K8,N8:R8)</f>
        <v>0</v>
      </c>
      <c r="W8" s="34"/>
      <c r="X8" s="35" t="s">
        <v>25</v>
      </c>
      <c r="Z8" s="36">
        <f>COUNTIF(D8:D50,"1C")</f>
        <v>0</v>
      </c>
    </row>
    <row r="9" spans="2:26" ht="46.5">
      <c r="B9" s="23">
        <v>2</v>
      </c>
      <c r="C9" s="200" t="s">
        <v>26</v>
      </c>
      <c r="D9" s="200"/>
      <c r="E9" s="46" t="s">
        <v>27</v>
      </c>
      <c r="F9" s="26"/>
      <c r="G9" s="27"/>
      <c r="H9" s="27"/>
      <c r="I9" s="38"/>
      <c r="J9" s="28"/>
      <c r="K9" s="27"/>
      <c r="L9" s="30"/>
      <c r="M9" s="30"/>
      <c r="N9" s="27"/>
      <c r="O9" s="29"/>
      <c r="P9" s="29"/>
      <c r="Q9" s="29"/>
      <c r="R9" s="29"/>
      <c r="S9" s="39"/>
      <c r="T9" s="210"/>
      <c r="U9" s="166"/>
      <c r="V9" s="33">
        <f t="shared" ref="V9:V49" si="0">COUNTA(G9:K9,N9:R9)</f>
        <v>0</v>
      </c>
      <c r="W9" s="40"/>
      <c r="X9" s="41" t="s">
        <v>28</v>
      </c>
      <c r="Z9" s="36">
        <f>COUNTIF(D8:D50,"1B")</f>
        <v>5</v>
      </c>
    </row>
    <row r="10" spans="2:26" ht="46.5">
      <c r="B10" s="23">
        <v>3</v>
      </c>
      <c r="C10" s="42" t="s">
        <v>29</v>
      </c>
      <c r="D10" s="42"/>
      <c r="E10" s="46" t="s">
        <v>22</v>
      </c>
      <c r="F10" s="26"/>
      <c r="G10" s="43"/>
      <c r="H10" s="27"/>
      <c r="I10" s="43"/>
      <c r="J10" s="28"/>
      <c r="K10" s="29"/>
      <c r="L10" s="30"/>
      <c r="M10" s="30"/>
      <c r="N10" s="29"/>
      <c r="O10" s="29"/>
      <c r="P10" s="29"/>
      <c r="Q10" s="29"/>
      <c r="R10" s="29"/>
      <c r="S10" s="39"/>
      <c r="T10" s="39"/>
      <c r="U10" s="39"/>
      <c r="V10" s="33">
        <f t="shared" si="0"/>
        <v>0</v>
      </c>
      <c r="W10" s="44"/>
      <c r="X10" s="41" t="s">
        <v>30</v>
      </c>
      <c r="Z10" s="36">
        <f>COUNTIF(D8:D50,"1A")</f>
        <v>0</v>
      </c>
    </row>
    <row r="11" spans="2:26" ht="47.25">
      <c r="B11" s="23">
        <v>4</v>
      </c>
      <c r="C11" s="45" t="s">
        <v>31</v>
      </c>
      <c r="D11" s="45" t="s">
        <v>1661</v>
      </c>
      <c r="E11" s="46" t="s">
        <v>675</v>
      </c>
      <c r="F11" s="26" t="s">
        <v>1661</v>
      </c>
      <c r="G11" s="27"/>
      <c r="H11" s="27"/>
      <c r="I11" s="27"/>
      <c r="J11" s="27"/>
      <c r="K11" s="31">
        <v>3</v>
      </c>
      <c r="L11" s="32" t="s">
        <v>961</v>
      </c>
      <c r="M11" s="32" t="s">
        <v>962</v>
      </c>
      <c r="N11" s="27"/>
      <c r="O11" s="29"/>
      <c r="P11" s="27"/>
      <c r="Q11" s="29"/>
      <c r="R11" s="29"/>
      <c r="S11" s="39"/>
      <c r="T11" s="210"/>
      <c r="U11" s="166"/>
      <c r="V11" s="33">
        <f t="shared" si="0"/>
        <v>1</v>
      </c>
      <c r="W11" s="44"/>
    </row>
    <row r="12" spans="2:26" ht="47.25">
      <c r="B12" s="23">
        <v>5</v>
      </c>
      <c r="C12" s="45" t="s">
        <v>42</v>
      </c>
      <c r="D12" s="45"/>
      <c r="E12" s="46" t="s">
        <v>22</v>
      </c>
      <c r="F12" s="26"/>
      <c r="G12" s="27"/>
      <c r="H12" s="27"/>
      <c r="I12" s="43"/>
      <c r="J12" s="27"/>
      <c r="K12" s="27"/>
      <c r="L12" s="32"/>
      <c r="M12" s="32"/>
      <c r="N12" s="29"/>
      <c r="O12" s="29"/>
      <c r="P12" s="27"/>
      <c r="Q12" s="29"/>
      <c r="R12" s="29"/>
      <c r="S12" s="39"/>
      <c r="T12" s="30"/>
      <c r="U12" s="30"/>
      <c r="V12" s="33">
        <f t="shared" si="0"/>
        <v>0</v>
      </c>
      <c r="W12" s="44"/>
    </row>
    <row r="13" spans="2:26" ht="47.25">
      <c r="B13" s="23">
        <v>6</v>
      </c>
      <c r="C13" s="45" t="s">
        <v>34</v>
      </c>
      <c r="D13" s="45"/>
      <c r="E13" s="46" t="s">
        <v>22</v>
      </c>
      <c r="F13" s="26" t="s">
        <v>1661</v>
      </c>
      <c r="G13" s="27"/>
      <c r="H13" s="27"/>
      <c r="I13" s="27"/>
      <c r="J13" s="28"/>
      <c r="K13" s="27"/>
      <c r="L13" s="32" t="s">
        <v>961</v>
      </c>
      <c r="M13" s="32" t="s">
        <v>962</v>
      </c>
      <c r="N13" s="27"/>
      <c r="O13" s="27"/>
      <c r="P13" s="27"/>
      <c r="Q13" s="27"/>
      <c r="R13" s="29"/>
      <c r="S13" s="39"/>
      <c r="T13" s="210"/>
      <c r="U13" s="166"/>
      <c r="V13" s="33">
        <f t="shared" si="0"/>
        <v>0</v>
      </c>
      <c r="W13" s="40"/>
    </row>
    <row r="14" spans="2:26" ht="47.25">
      <c r="B14" s="23">
        <v>7</v>
      </c>
      <c r="C14" s="45" t="s">
        <v>36</v>
      </c>
      <c r="D14" s="45"/>
      <c r="E14" s="46" t="s">
        <v>27</v>
      </c>
      <c r="F14" s="26"/>
      <c r="G14" s="43"/>
      <c r="H14" s="43"/>
      <c r="I14" s="27"/>
      <c r="J14" s="28"/>
      <c r="K14" s="27"/>
      <c r="L14" s="32"/>
      <c r="M14" s="32"/>
      <c r="N14" s="29"/>
      <c r="O14" s="29"/>
      <c r="P14" s="29"/>
      <c r="Q14" s="29"/>
      <c r="R14" s="29"/>
      <c r="S14" s="39"/>
      <c r="T14" s="39"/>
      <c r="U14" s="39"/>
      <c r="V14" s="33">
        <f t="shared" si="0"/>
        <v>0</v>
      </c>
    </row>
    <row r="15" spans="2:26" ht="46.5">
      <c r="B15" s="23">
        <v>8</v>
      </c>
      <c r="C15" s="45" t="s">
        <v>963</v>
      </c>
      <c r="D15" s="45"/>
      <c r="E15" s="46" t="s">
        <v>27</v>
      </c>
      <c r="F15" s="26"/>
      <c r="G15" s="43"/>
      <c r="H15" s="43"/>
      <c r="I15" s="43"/>
      <c r="J15" s="28"/>
      <c r="K15" s="29"/>
      <c r="L15" s="47"/>
      <c r="M15" s="29"/>
      <c r="N15" s="29"/>
      <c r="O15" s="29"/>
      <c r="P15" s="27"/>
      <c r="Q15" s="29"/>
      <c r="R15" s="29"/>
      <c r="S15" s="39"/>
      <c r="T15" s="38"/>
      <c r="U15" s="39"/>
      <c r="V15" s="33">
        <f t="shared" si="0"/>
        <v>0</v>
      </c>
      <c r="W15" s="34"/>
    </row>
    <row r="16" spans="2:26" ht="46.5">
      <c r="B16" s="23">
        <v>9</v>
      </c>
      <c r="C16" s="45" t="s">
        <v>964</v>
      </c>
      <c r="D16" s="45"/>
      <c r="E16" s="46" t="s">
        <v>27</v>
      </c>
      <c r="F16" s="26"/>
      <c r="G16" s="43"/>
      <c r="H16" s="43"/>
      <c r="I16" s="43"/>
      <c r="J16" s="28"/>
      <c r="K16" s="29"/>
      <c r="L16" s="47"/>
      <c r="M16" s="29"/>
      <c r="N16" s="29"/>
      <c r="O16" s="29"/>
      <c r="P16" s="29"/>
      <c r="Q16" s="29"/>
      <c r="R16" s="29"/>
      <c r="S16" s="39"/>
      <c r="T16" s="39"/>
      <c r="U16" s="39"/>
      <c r="V16" s="33">
        <f t="shared" si="0"/>
        <v>0</v>
      </c>
      <c r="W16" s="34"/>
    </row>
    <row r="17" spans="2:23" ht="46.5">
      <c r="B17" s="23">
        <v>10</v>
      </c>
      <c r="C17" s="49" t="s">
        <v>39</v>
      </c>
      <c r="D17" s="49"/>
      <c r="E17" s="46" t="s">
        <v>27</v>
      </c>
      <c r="F17" s="26"/>
      <c r="G17" s="43"/>
      <c r="H17" s="43"/>
      <c r="I17" s="43"/>
      <c r="J17" s="28"/>
      <c r="K17" s="29"/>
      <c r="L17" s="47"/>
      <c r="M17" s="29"/>
      <c r="N17" s="29"/>
      <c r="O17" s="29"/>
      <c r="P17" s="29"/>
      <c r="Q17" s="29"/>
      <c r="R17" s="29"/>
      <c r="S17" s="39"/>
      <c r="T17" s="39"/>
      <c r="U17" s="39"/>
      <c r="V17" s="33">
        <f t="shared" si="0"/>
        <v>0</v>
      </c>
      <c r="W17" s="34"/>
    </row>
    <row r="18" spans="2:23" ht="46.5">
      <c r="B18" s="23">
        <v>11</v>
      </c>
      <c r="C18" s="49" t="s">
        <v>59</v>
      </c>
      <c r="D18" s="49"/>
      <c r="E18" s="46" t="s">
        <v>27</v>
      </c>
      <c r="F18" s="26"/>
      <c r="G18" s="43"/>
      <c r="H18" s="43"/>
      <c r="I18" s="43"/>
      <c r="J18" s="28"/>
      <c r="K18" s="29"/>
      <c r="L18" s="47"/>
      <c r="M18" s="29"/>
      <c r="N18" s="29"/>
      <c r="O18" s="29"/>
      <c r="P18" s="29"/>
      <c r="Q18" s="29"/>
      <c r="R18" s="29"/>
      <c r="S18" s="39"/>
      <c r="T18" s="39"/>
      <c r="U18" s="39"/>
      <c r="V18" s="33">
        <f t="shared" si="0"/>
        <v>0</v>
      </c>
      <c r="W18" s="34"/>
    </row>
    <row r="19" spans="2:23" ht="46.5">
      <c r="B19" s="23">
        <v>12</v>
      </c>
      <c r="C19" s="49" t="s">
        <v>41</v>
      </c>
      <c r="D19" s="49"/>
      <c r="E19" s="46" t="s">
        <v>27</v>
      </c>
      <c r="F19" s="26"/>
      <c r="G19" s="43"/>
      <c r="H19" s="43"/>
      <c r="I19" s="43"/>
      <c r="J19" s="28"/>
      <c r="K19" s="29"/>
      <c r="L19" s="47"/>
      <c r="M19" s="29"/>
      <c r="N19" s="29"/>
      <c r="O19" s="29"/>
      <c r="P19" s="29"/>
      <c r="Q19" s="29"/>
      <c r="R19" s="29"/>
      <c r="S19" s="39"/>
      <c r="T19" s="39"/>
      <c r="U19" s="39"/>
      <c r="V19" s="33">
        <f t="shared" si="0"/>
        <v>0</v>
      </c>
      <c r="W19" s="34"/>
    </row>
    <row r="20" spans="2:23" ht="46.5">
      <c r="B20" s="23">
        <v>13</v>
      </c>
      <c r="C20" s="45" t="s">
        <v>965</v>
      </c>
      <c r="D20" s="45"/>
      <c r="E20" s="46" t="s">
        <v>22</v>
      </c>
      <c r="F20" s="26"/>
      <c r="G20" s="43"/>
      <c r="H20" s="43"/>
      <c r="I20" s="43"/>
      <c r="J20" s="28"/>
      <c r="K20" s="29"/>
      <c r="L20" s="47"/>
      <c r="M20" s="29"/>
      <c r="N20" s="29"/>
      <c r="O20" s="29"/>
      <c r="P20" s="29"/>
      <c r="Q20" s="29"/>
      <c r="R20" s="29"/>
      <c r="S20" s="39"/>
      <c r="T20" s="39"/>
      <c r="U20" s="39"/>
      <c r="V20" s="33">
        <f t="shared" si="0"/>
        <v>0</v>
      </c>
      <c r="W20" s="34"/>
    </row>
    <row r="21" spans="2:23" ht="47.25">
      <c r="B21" s="23">
        <v>14</v>
      </c>
      <c r="C21" s="45" t="s">
        <v>32</v>
      </c>
      <c r="D21" s="45" t="s">
        <v>1661</v>
      </c>
      <c r="E21" s="46" t="s">
        <v>22</v>
      </c>
      <c r="F21" s="26" t="s">
        <v>1661</v>
      </c>
      <c r="G21" s="27"/>
      <c r="H21" s="27"/>
      <c r="I21" s="27"/>
      <c r="J21" s="27"/>
      <c r="K21" s="27"/>
      <c r="L21" s="32"/>
      <c r="M21" s="32"/>
      <c r="N21" s="27"/>
      <c r="O21" s="27"/>
      <c r="P21" s="27"/>
      <c r="Q21" s="27"/>
      <c r="R21" s="31">
        <v>3</v>
      </c>
      <c r="S21" s="39"/>
      <c r="T21" s="32" t="s">
        <v>1662</v>
      </c>
      <c r="U21" s="32" t="s">
        <v>24</v>
      </c>
      <c r="V21" s="33">
        <f t="shared" si="0"/>
        <v>1</v>
      </c>
      <c r="W21" s="34"/>
    </row>
    <row r="22" spans="2:23" ht="47.25">
      <c r="B22" s="23">
        <v>15</v>
      </c>
      <c r="C22" s="45" t="s">
        <v>44</v>
      </c>
      <c r="D22" s="45"/>
      <c r="E22" s="46" t="s">
        <v>22</v>
      </c>
      <c r="F22" s="26"/>
      <c r="G22" s="27"/>
      <c r="H22" s="27"/>
      <c r="I22" s="27"/>
      <c r="J22" s="27"/>
      <c r="K22" s="29"/>
      <c r="L22" s="32"/>
      <c r="M22" s="32"/>
      <c r="N22" s="27"/>
      <c r="O22" s="27"/>
      <c r="P22" s="27"/>
      <c r="Q22" s="27"/>
      <c r="R22" s="27"/>
      <c r="S22" s="39"/>
      <c r="T22" s="32"/>
      <c r="U22" s="32"/>
      <c r="V22" s="33">
        <f t="shared" si="0"/>
        <v>0</v>
      </c>
      <c r="W22" s="34"/>
    </row>
    <row r="23" spans="2:23" ht="46.5">
      <c r="B23" s="23">
        <v>16</v>
      </c>
      <c r="C23" s="45" t="s">
        <v>45</v>
      </c>
      <c r="D23" s="45"/>
      <c r="E23" s="46" t="s">
        <v>46</v>
      </c>
      <c r="F23" s="26"/>
      <c r="G23" s="43"/>
      <c r="H23" s="29"/>
      <c r="I23" s="29"/>
      <c r="J23" s="29"/>
      <c r="K23" s="29"/>
      <c r="L23" s="39"/>
      <c r="M23" s="39"/>
      <c r="N23" s="29"/>
      <c r="O23" s="29"/>
      <c r="P23" s="29"/>
      <c r="Q23" s="29"/>
      <c r="R23" s="29"/>
      <c r="S23" s="39"/>
      <c r="T23" s="39"/>
      <c r="U23" s="39"/>
      <c r="V23" s="33">
        <f t="shared" si="0"/>
        <v>0</v>
      </c>
      <c r="W23" s="34"/>
    </row>
    <row r="24" spans="2:23" ht="46.5">
      <c r="B24" s="23">
        <v>17</v>
      </c>
      <c r="C24" s="49" t="s">
        <v>966</v>
      </c>
      <c r="D24" s="49"/>
      <c r="E24" s="46" t="s">
        <v>22</v>
      </c>
      <c r="F24" s="26"/>
      <c r="G24" s="43"/>
      <c r="H24" s="29"/>
      <c r="I24" s="29"/>
      <c r="J24" s="29"/>
      <c r="K24" s="29"/>
      <c r="L24" s="39"/>
      <c r="M24" s="39"/>
      <c r="N24" s="29"/>
      <c r="O24" s="29"/>
      <c r="P24" s="29"/>
      <c r="Q24" s="29"/>
      <c r="R24" s="29"/>
      <c r="S24" s="39"/>
      <c r="T24" s="39"/>
      <c r="U24" s="39"/>
      <c r="V24" s="33">
        <f t="shared" si="0"/>
        <v>0</v>
      </c>
      <c r="W24" s="34"/>
    </row>
    <row r="25" spans="2:23" ht="47.25">
      <c r="B25" s="23">
        <v>18</v>
      </c>
      <c r="C25" s="49" t="s">
        <v>47</v>
      </c>
      <c r="D25" s="49"/>
      <c r="E25" s="46" t="s">
        <v>22</v>
      </c>
      <c r="F25" s="26"/>
      <c r="G25" s="43"/>
      <c r="H25" s="27"/>
      <c r="I25" s="29"/>
      <c r="J25" s="27"/>
      <c r="K25" s="29"/>
      <c r="L25" s="32"/>
      <c r="M25" s="32"/>
      <c r="N25" s="27"/>
      <c r="O25" s="27"/>
      <c r="P25" s="29"/>
      <c r="Q25" s="27"/>
      <c r="R25" s="29"/>
      <c r="S25" s="39"/>
      <c r="T25" s="32"/>
      <c r="U25" s="32"/>
      <c r="V25" s="33">
        <f t="shared" si="0"/>
        <v>0</v>
      </c>
      <c r="W25" s="34"/>
    </row>
    <row r="26" spans="2:23" ht="46.5">
      <c r="B26" s="23">
        <v>19</v>
      </c>
      <c r="C26" s="45" t="s">
        <v>967</v>
      </c>
      <c r="D26" s="45"/>
      <c r="E26" s="46" t="s">
        <v>22</v>
      </c>
      <c r="F26" s="26"/>
      <c r="G26" s="51"/>
      <c r="H26" s="29"/>
      <c r="I26" s="29"/>
      <c r="J26" s="29"/>
      <c r="K26" s="29"/>
      <c r="L26" s="39"/>
      <c r="M26" s="39"/>
      <c r="N26" s="29"/>
      <c r="O26" s="29"/>
      <c r="P26" s="29"/>
      <c r="Q26" s="29"/>
      <c r="R26" s="29"/>
      <c r="S26" s="39"/>
      <c r="T26" s="39"/>
      <c r="U26" s="39"/>
      <c r="V26" s="33">
        <f t="shared" si="0"/>
        <v>0</v>
      </c>
      <c r="W26" s="34"/>
    </row>
    <row r="27" spans="2:23" ht="46.5">
      <c r="B27" s="23">
        <v>20</v>
      </c>
      <c r="C27" s="49" t="s">
        <v>48</v>
      </c>
      <c r="D27" s="49"/>
      <c r="E27" s="46" t="s">
        <v>22</v>
      </c>
      <c r="F27" s="26"/>
      <c r="G27" s="27"/>
      <c r="H27" s="29"/>
      <c r="I27" s="29"/>
      <c r="J27" s="29"/>
      <c r="K27" s="29"/>
      <c r="L27" s="39"/>
      <c r="M27" s="39"/>
      <c r="N27" s="29"/>
      <c r="O27" s="29"/>
      <c r="P27" s="29"/>
      <c r="Q27" s="29"/>
      <c r="R27" s="29"/>
      <c r="S27" s="39"/>
      <c r="T27" s="39"/>
      <c r="U27" s="39"/>
      <c r="V27" s="33">
        <f t="shared" si="0"/>
        <v>0</v>
      </c>
      <c r="W27" s="34"/>
    </row>
    <row r="28" spans="2:23" ht="46.5">
      <c r="B28" s="23">
        <v>21</v>
      </c>
      <c r="C28" s="52" t="s">
        <v>968</v>
      </c>
      <c r="D28" s="52"/>
      <c r="E28" s="46" t="s">
        <v>27</v>
      </c>
      <c r="F28" s="26"/>
      <c r="G28" s="43"/>
      <c r="H28" s="29"/>
      <c r="I28" s="29"/>
      <c r="J28" s="29"/>
      <c r="K28" s="29"/>
      <c r="L28" s="39"/>
      <c r="M28" s="39"/>
      <c r="N28" s="27"/>
      <c r="O28" s="29"/>
      <c r="P28" s="29"/>
      <c r="Q28" s="29"/>
      <c r="R28" s="29"/>
      <c r="S28" s="39"/>
      <c r="T28" s="210"/>
      <c r="U28" s="166"/>
      <c r="V28" s="33">
        <f t="shared" si="0"/>
        <v>0</v>
      </c>
      <c r="W28" s="34"/>
    </row>
    <row r="29" spans="2:23" ht="46.5">
      <c r="B29" s="23">
        <v>22</v>
      </c>
      <c r="C29" s="49" t="s">
        <v>969</v>
      </c>
      <c r="D29" s="49"/>
      <c r="E29" s="46" t="s">
        <v>22</v>
      </c>
      <c r="F29" s="26"/>
      <c r="G29" s="43"/>
      <c r="H29" s="29"/>
      <c r="I29" s="29"/>
      <c r="J29" s="29"/>
      <c r="K29" s="29"/>
      <c r="L29" s="39"/>
      <c r="M29" s="39"/>
      <c r="N29" s="29"/>
      <c r="O29" s="29"/>
      <c r="P29" s="29"/>
      <c r="Q29" s="29"/>
      <c r="R29" s="29"/>
      <c r="S29" s="39"/>
      <c r="T29" s="39"/>
      <c r="U29" s="39"/>
      <c r="V29" s="33">
        <f t="shared" si="0"/>
        <v>0</v>
      </c>
      <c r="W29" s="34"/>
    </row>
    <row r="30" spans="2:23" ht="47.25">
      <c r="B30" s="23">
        <v>23</v>
      </c>
      <c r="C30" s="52" t="s">
        <v>50</v>
      </c>
      <c r="D30" s="52"/>
      <c r="E30" s="46" t="s">
        <v>22</v>
      </c>
      <c r="F30" s="26"/>
      <c r="G30" s="43"/>
      <c r="H30" s="27"/>
      <c r="I30" s="29"/>
      <c r="J30" s="27"/>
      <c r="K30" s="29"/>
      <c r="L30" s="32"/>
      <c r="M30" s="32"/>
      <c r="N30" s="27"/>
      <c r="O30" s="27"/>
      <c r="P30" s="27"/>
      <c r="Q30" s="29"/>
      <c r="R30" s="29"/>
      <c r="S30" s="39"/>
      <c r="T30" s="32"/>
      <c r="U30" s="32"/>
      <c r="V30" s="33">
        <f t="shared" si="0"/>
        <v>0</v>
      </c>
      <c r="W30" s="34"/>
    </row>
    <row r="31" spans="2:23" ht="47.25">
      <c r="B31" s="23">
        <v>24</v>
      </c>
      <c r="C31" s="49" t="s">
        <v>970</v>
      </c>
      <c r="D31" s="49"/>
      <c r="E31" s="46" t="s">
        <v>22</v>
      </c>
      <c r="F31" s="26"/>
      <c r="G31" s="27"/>
      <c r="H31" s="27"/>
      <c r="I31" s="29"/>
      <c r="J31" s="29"/>
      <c r="K31" s="29"/>
      <c r="L31" s="32"/>
      <c r="M31" s="32"/>
      <c r="N31" s="27"/>
      <c r="O31" s="29"/>
      <c r="P31" s="29"/>
      <c r="Q31" s="27"/>
      <c r="R31" s="29"/>
      <c r="S31" s="39"/>
      <c r="T31" s="32"/>
      <c r="U31" s="32"/>
      <c r="V31" s="33">
        <f t="shared" si="0"/>
        <v>0</v>
      </c>
      <c r="W31" s="34"/>
    </row>
    <row r="32" spans="2:23" ht="47.25">
      <c r="B32" s="23">
        <v>25</v>
      </c>
      <c r="C32" s="49" t="s">
        <v>971</v>
      </c>
      <c r="D32" s="49" t="s">
        <v>1661</v>
      </c>
      <c r="E32" s="46" t="s">
        <v>22</v>
      </c>
      <c r="F32" s="26" t="s">
        <v>1661</v>
      </c>
      <c r="G32" s="43"/>
      <c r="H32" s="29"/>
      <c r="I32" s="27"/>
      <c r="J32" s="27"/>
      <c r="K32" s="31">
        <v>3</v>
      </c>
      <c r="L32" s="32"/>
      <c r="M32" s="32"/>
      <c r="N32" s="29"/>
      <c r="O32" s="29"/>
      <c r="P32" s="27"/>
      <c r="Q32" s="27"/>
      <c r="R32" s="31">
        <v>3</v>
      </c>
      <c r="S32" s="39"/>
      <c r="T32" s="32" t="s">
        <v>1662</v>
      </c>
      <c r="U32" s="32" t="s">
        <v>24</v>
      </c>
      <c r="V32" s="33">
        <f t="shared" si="0"/>
        <v>2</v>
      </c>
      <c r="W32" s="34"/>
    </row>
    <row r="33" spans="2:23" ht="47.25">
      <c r="B33" s="23">
        <v>26</v>
      </c>
      <c r="C33" s="52" t="s">
        <v>972</v>
      </c>
      <c r="D33" s="52"/>
      <c r="E33" s="46" t="s">
        <v>22</v>
      </c>
      <c r="F33" s="26" t="s">
        <v>1661</v>
      </c>
      <c r="G33" s="43"/>
      <c r="H33" s="29"/>
      <c r="I33" s="27"/>
      <c r="J33" s="29"/>
      <c r="K33" s="27"/>
      <c r="L33" s="32"/>
      <c r="M33" s="32"/>
      <c r="N33" s="29"/>
      <c r="O33" s="29"/>
      <c r="P33" s="29"/>
      <c r="Q33" s="29"/>
      <c r="R33" s="27"/>
      <c r="S33" s="39"/>
      <c r="T33" s="39"/>
      <c r="U33" s="39"/>
      <c r="V33" s="33">
        <f t="shared" si="0"/>
        <v>0</v>
      </c>
      <c r="W33" s="34"/>
    </row>
    <row r="34" spans="2:23" ht="46.5">
      <c r="B34" s="23">
        <v>27</v>
      </c>
      <c r="C34" s="52" t="s">
        <v>973</v>
      </c>
      <c r="D34" s="52"/>
      <c r="E34" s="46" t="s">
        <v>27</v>
      </c>
      <c r="F34" s="26"/>
      <c r="G34" s="43"/>
      <c r="H34" s="29"/>
      <c r="I34" s="29"/>
      <c r="J34" s="29"/>
      <c r="K34" s="29"/>
      <c r="L34" s="39"/>
      <c r="M34" s="39"/>
      <c r="N34" s="29"/>
      <c r="O34" s="29"/>
      <c r="P34" s="29"/>
      <c r="Q34" s="29"/>
      <c r="R34" s="29"/>
      <c r="S34" s="39"/>
      <c r="T34" s="39"/>
      <c r="U34" s="39"/>
      <c r="V34" s="33">
        <f t="shared" si="0"/>
        <v>0</v>
      </c>
      <c r="W34" s="34"/>
    </row>
    <row r="35" spans="2:23" ht="46.5">
      <c r="B35" s="23">
        <v>28</v>
      </c>
      <c r="C35" s="45" t="s">
        <v>57</v>
      </c>
      <c r="D35" s="45"/>
      <c r="E35" s="46" t="s">
        <v>27</v>
      </c>
      <c r="F35" s="26"/>
      <c r="G35" s="43"/>
      <c r="H35" s="29"/>
      <c r="I35" s="29"/>
      <c r="J35" s="29"/>
      <c r="K35" s="29"/>
      <c r="L35" s="39"/>
      <c r="M35" s="39"/>
      <c r="N35" s="29"/>
      <c r="O35" s="29"/>
      <c r="P35" s="29"/>
      <c r="Q35" s="29"/>
      <c r="R35" s="29"/>
      <c r="S35" s="39"/>
      <c r="T35" s="39"/>
      <c r="U35" s="39"/>
      <c r="V35" s="33">
        <f t="shared" si="0"/>
        <v>0</v>
      </c>
      <c r="W35" s="34"/>
    </row>
    <row r="36" spans="2:23" ht="46.5">
      <c r="B36" s="23">
        <v>29</v>
      </c>
      <c r="C36" s="45" t="s">
        <v>974</v>
      </c>
      <c r="D36" s="45"/>
      <c r="E36" s="46" t="s">
        <v>27</v>
      </c>
      <c r="F36" s="26"/>
      <c r="G36" s="43"/>
      <c r="H36" s="29"/>
      <c r="I36" s="29"/>
      <c r="J36" s="29"/>
      <c r="K36" s="29"/>
      <c r="L36" s="39"/>
      <c r="M36" s="39"/>
      <c r="N36" s="29"/>
      <c r="O36" s="29"/>
      <c r="P36" s="29"/>
      <c r="Q36" s="29"/>
      <c r="R36" s="29"/>
      <c r="S36" s="39"/>
      <c r="T36" s="39"/>
      <c r="U36" s="39"/>
      <c r="V36" s="33">
        <f t="shared" si="0"/>
        <v>0</v>
      </c>
      <c r="W36" s="34"/>
    </row>
    <row r="37" spans="2:23" ht="46.5">
      <c r="B37" s="23">
        <v>30</v>
      </c>
      <c r="C37" s="45" t="s">
        <v>40</v>
      </c>
      <c r="D37" s="45"/>
      <c r="E37" s="46" t="s">
        <v>27</v>
      </c>
      <c r="F37" s="26"/>
      <c r="G37" s="43"/>
      <c r="H37" s="29"/>
      <c r="I37" s="29"/>
      <c r="J37" s="29"/>
      <c r="K37" s="29"/>
      <c r="L37" s="39"/>
      <c r="M37" s="39"/>
      <c r="N37" s="29"/>
      <c r="O37" s="29"/>
      <c r="P37" s="29"/>
      <c r="Q37" s="29"/>
      <c r="R37" s="29"/>
      <c r="S37" s="39"/>
      <c r="T37" s="39"/>
      <c r="U37" s="39"/>
      <c r="V37" s="33">
        <f t="shared" si="0"/>
        <v>0</v>
      </c>
      <c r="W37" s="34"/>
    </row>
    <row r="38" spans="2:23" ht="47.25">
      <c r="B38" s="23">
        <v>31</v>
      </c>
      <c r="C38" s="45" t="s">
        <v>60</v>
      </c>
      <c r="D38" s="45"/>
      <c r="E38" s="46" t="s">
        <v>27</v>
      </c>
      <c r="F38" s="55"/>
      <c r="G38" s="43"/>
      <c r="H38" s="29"/>
      <c r="I38" s="43"/>
      <c r="J38" s="27"/>
      <c r="K38" s="29"/>
      <c r="L38" s="32"/>
      <c r="M38" s="32"/>
      <c r="N38" s="29"/>
      <c r="O38" s="29"/>
      <c r="P38" s="43"/>
      <c r="Q38" s="27"/>
      <c r="R38" s="27"/>
      <c r="S38" s="39"/>
      <c r="T38" s="32"/>
      <c r="U38" s="32"/>
      <c r="V38" s="33">
        <f t="shared" si="0"/>
        <v>0</v>
      </c>
      <c r="W38" s="34"/>
    </row>
    <row r="39" spans="2:23" ht="46.5">
      <c r="B39" s="23">
        <v>32</v>
      </c>
      <c r="C39" s="52" t="s">
        <v>975</v>
      </c>
      <c r="D39" s="52"/>
      <c r="E39" s="46" t="s">
        <v>22</v>
      </c>
      <c r="F39" s="26"/>
      <c r="G39" s="43"/>
      <c r="H39" s="27"/>
      <c r="I39" s="43"/>
      <c r="J39" s="29"/>
      <c r="K39" s="27"/>
      <c r="L39" s="56"/>
      <c r="M39" s="57"/>
      <c r="N39" s="29"/>
      <c r="O39" s="27"/>
      <c r="P39" s="43"/>
      <c r="Q39" s="29"/>
      <c r="R39" s="29"/>
      <c r="S39" s="39"/>
      <c r="T39" s="56"/>
      <c r="U39" s="57"/>
      <c r="V39" s="33">
        <f t="shared" si="0"/>
        <v>0</v>
      </c>
      <c r="W39" s="34"/>
    </row>
    <row r="40" spans="2:23" ht="46.5">
      <c r="B40" s="23">
        <v>33</v>
      </c>
      <c r="C40" s="45" t="s">
        <v>61</v>
      </c>
      <c r="D40" s="45"/>
      <c r="E40" s="46" t="s">
        <v>22</v>
      </c>
      <c r="F40" s="26"/>
      <c r="G40" s="43"/>
      <c r="H40" s="29"/>
      <c r="I40" s="29"/>
      <c r="J40" s="29"/>
      <c r="K40" s="29"/>
      <c r="L40" s="39"/>
      <c r="M40" s="39"/>
      <c r="N40" s="29"/>
      <c r="O40" s="29"/>
      <c r="P40" s="29"/>
      <c r="Q40" s="29"/>
      <c r="R40" s="29"/>
      <c r="S40" s="39"/>
      <c r="T40" s="39"/>
      <c r="U40" s="39"/>
      <c r="V40" s="33">
        <f t="shared" si="0"/>
        <v>0</v>
      </c>
      <c r="W40" s="34"/>
    </row>
    <row r="41" spans="2:23" ht="47.25">
      <c r="B41" s="23">
        <v>34</v>
      </c>
      <c r="C41" s="45" t="s">
        <v>976</v>
      </c>
      <c r="D41" s="45"/>
      <c r="E41" s="46" t="s">
        <v>27</v>
      </c>
      <c r="F41" s="26"/>
      <c r="G41" s="27"/>
      <c r="H41" s="27"/>
      <c r="I41" s="27"/>
      <c r="J41" s="29"/>
      <c r="K41" s="29"/>
      <c r="L41" s="32"/>
      <c r="M41" s="32"/>
      <c r="N41" s="27"/>
      <c r="O41" s="27"/>
      <c r="P41" s="29"/>
      <c r="Q41" s="29"/>
      <c r="R41" s="29"/>
      <c r="S41" s="39"/>
      <c r="T41" s="30"/>
      <c r="U41" s="30"/>
      <c r="V41" s="33">
        <f t="shared" si="0"/>
        <v>0</v>
      </c>
      <c r="W41" s="34"/>
    </row>
    <row r="42" spans="2:23" ht="47.25">
      <c r="B42" s="23">
        <v>35</v>
      </c>
      <c r="C42" s="45" t="s">
        <v>62</v>
      </c>
      <c r="D42" s="45"/>
      <c r="E42" s="46" t="s">
        <v>46</v>
      </c>
      <c r="F42" s="26"/>
      <c r="G42" s="27"/>
      <c r="H42" s="27"/>
      <c r="I42" s="29"/>
      <c r="J42" s="27"/>
      <c r="K42" s="29"/>
      <c r="L42" s="32"/>
      <c r="M42" s="32"/>
      <c r="N42" s="27"/>
      <c r="O42" s="27"/>
      <c r="P42" s="27"/>
      <c r="Q42" s="27"/>
      <c r="R42" s="29"/>
      <c r="S42" s="39"/>
      <c r="T42" s="210"/>
      <c r="U42" s="166"/>
      <c r="V42" s="33">
        <f t="shared" si="0"/>
        <v>0</v>
      </c>
      <c r="W42" s="34"/>
    </row>
    <row r="43" spans="2:23" ht="47.25">
      <c r="B43" s="23">
        <v>36</v>
      </c>
      <c r="C43" s="45" t="s">
        <v>63</v>
      </c>
      <c r="D43" s="45" t="s">
        <v>431</v>
      </c>
      <c r="E43" s="46" t="s">
        <v>22</v>
      </c>
      <c r="F43" s="26" t="s">
        <v>1661</v>
      </c>
      <c r="G43" s="43"/>
      <c r="H43" s="43"/>
      <c r="I43" s="43"/>
      <c r="J43" s="28"/>
      <c r="K43" s="27"/>
      <c r="L43" s="32"/>
      <c r="M43" s="32"/>
      <c r="N43" s="31">
        <v>3</v>
      </c>
      <c r="O43" s="29"/>
      <c r="P43" s="29"/>
      <c r="Q43" s="29"/>
      <c r="R43" s="27"/>
      <c r="S43" s="39"/>
      <c r="T43" s="32" t="s">
        <v>977</v>
      </c>
      <c r="U43" s="32" t="s">
        <v>978</v>
      </c>
      <c r="V43" s="33">
        <f t="shared" si="0"/>
        <v>1</v>
      </c>
      <c r="W43" s="34"/>
    </row>
    <row r="44" spans="2:23" ht="46.5">
      <c r="B44" s="23">
        <v>37</v>
      </c>
      <c r="C44" s="45" t="s">
        <v>64</v>
      </c>
      <c r="D44" s="45"/>
      <c r="E44" s="46" t="s">
        <v>22</v>
      </c>
      <c r="F44" s="26"/>
      <c r="G44" s="27"/>
      <c r="H44" s="43"/>
      <c r="I44" s="27"/>
      <c r="J44" s="27"/>
      <c r="K44" s="29"/>
      <c r="L44" s="56"/>
      <c r="M44" s="57"/>
      <c r="N44" s="29"/>
      <c r="O44" s="29"/>
      <c r="P44" s="29"/>
      <c r="Q44" s="29"/>
      <c r="R44" s="29"/>
      <c r="S44" s="39"/>
      <c r="T44" s="39"/>
      <c r="U44" s="39"/>
      <c r="V44" s="33">
        <f t="shared" si="0"/>
        <v>0</v>
      </c>
      <c r="W44" s="34"/>
    </row>
    <row r="45" spans="2:23" ht="47.25">
      <c r="B45" s="23">
        <v>38</v>
      </c>
      <c r="C45" s="45" t="s">
        <v>979</v>
      </c>
      <c r="D45" s="45" t="s">
        <v>431</v>
      </c>
      <c r="E45" s="46" t="s">
        <v>22</v>
      </c>
      <c r="F45" s="26" t="s">
        <v>1661</v>
      </c>
      <c r="G45" s="43"/>
      <c r="H45" s="27"/>
      <c r="I45" s="31">
        <v>3</v>
      </c>
      <c r="J45" s="28"/>
      <c r="K45" s="29"/>
      <c r="L45" s="32" t="s">
        <v>980</v>
      </c>
      <c r="M45" s="32" t="s">
        <v>978</v>
      </c>
      <c r="N45" s="29"/>
      <c r="O45" s="29"/>
      <c r="P45" s="29"/>
      <c r="Q45" s="29"/>
      <c r="R45" s="29"/>
      <c r="S45" s="39"/>
      <c r="T45" s="39"/>
      <c r="U45" s="39"/>
      <c r="V45" s="33">
        <f t="shared" si="0"/>
        <v>1</v>
      </c>
      <c r="W45" s="34"/>
    </row>
    <row r="46" spans="2:23" ht="46.5">
      <c r="B46" s="23">
        <v>39</v>
      </c>
      <c r="C46" s="58"/>
      <c r="D46" s="58"/>
      <c r="E46" s="25"/>
      <c r="F46" s="26"/>
      <c r="G46" s="43"/>
      <c r="H46" s="43"/>
      <c r="I46" s="43"/>
      <c r="J46" s="28"/>
      <c r="K46" s="29"/>
      <c r="L46" s="29"/>
      <c r="M46" s="29"/>
      <c r="N46" s="29"/>
      <c r="O46" s="29"/>
      <c r="P46" s="29"/>
      <c r="Q46" s="29"/>
      <c r="R46" s="29"/>
      <c r="S46" s="39"/>
      <c r="T46" s="39"/>
      <c r="U46" s="39"/>
      <c r="V46" s="33">
        <f t="shared" si="0"/>
        <v>0</v>
      </c>
      <c r="W46" s="34"/>
    </row>
    <row r="47" spans="2:23" ht="46.5">
      <c r="B47" s="23">
        <v>40</v>
      </c>
      <c r="C47" s="58"/>
      <c r="D47" s="58"/>
      <c r="E47" s="26"/>
      <c r="F47" s="26"/>
      <c r="G47" s="43"/>
      <c r="H47" s="43"/>
      <c r="I47" s="43"/>
      <c r="J47" s="28"/>
      <c r="K47" s="29"/>
      <c r="L47" s="29"/>
      <c r="M47" s="29"/>
      <c r="N47" s="29"/>
      <c r="O47" s="29"/>
      <c r="P47" s="29"/>
      <c r="Q47" s="29"/>
      <c r="R47" s="29"/>
      <c r="S47" s="39"/>
      <c r="T47" s="39"/>
      <c r="U47" s="39"/>
      <c r="V47" s="33">
        <f t="shared" si="0"/>
        <v>0</v>
      </c>
      <c r="W47" s="34"/>
    </row>
    <row r="48" spans="2:23" ht="46.5">
      <c r="B48" s="23">
        <v>41</v>
      </c>
      <c r="C48" s="58"/>
      <c r="D48" s="58"/>
      <c r="E48" s="26"/>
      <c r="F48" s="26"/>
      <c r="G48" s="43"/>
      <c r="H48" s="43"/>
      <c r="I48" s="43"/>
      <c r="J48" s="28"/>
      <c r="K48" s="29"/>
      <c r="L48" s="29"/>
      <c r="M48" s="29"/>
      <c r="N48" s="29"/>
      <c r="O48" s="29"/>
      <c r="P48" s="29"/>
      <c r="Q48" s="29"/>
      <c r="R48" s="29"/>
      <c r="S48" s="39"/>
      <c r="T48" s="39"/>
      <c r="U48" s="39"/>
      <c r="V48" s="33">
        <f t="shared" si="0"/>
        <v>0</v>
      </c>
      <c r="W48" s="34"/>
    </row>
    <row r="49" spans="2:26" ht="46.5">
      <c r="B49" s="23">
        <v>42</v>
      </c>
      <c r="C49" s="58"/>
      <c r="D49" s="58"/>
      <c r="E49" s="26"/>
      <c r="F49" s="26"/>
      <c r="G49" s="43"/>
      <c r="H49" s="43"/>
      <c r="I49" s="43"/>
      <c r="J49" s="28"/>
      <c r="K49" s="29"/>
      <c r="L49" s="29"/>
      <c r="M49" s="29"/>
      <c r="N49" s="29"/>
      <c r="O49" s="29"/>
      <c r="P49" s="29"/>
      <c r="Q49" s="29"/>
      <c r="R49" s="29"/>
      <c r="S49" s="39"/>
      <c r="T49" s="39"/>
      <c r="U49" s="39"/>
      <c r="V49" s="33">
        <f t="shared" si="0"/>
        <v>0</v>
      </c>
      <c r="W49" s="34"/>
    </row>
    <row r="50" spans="2:26" ht="46.5">
      <c r="B50" s="59" t="s">
        <v>16</v>
      </c>
      <c r="C50" s="58"/>
      <c r="D50" s="58"/>
      <c r="E50" s="26"/>
      <c r="F50" s="26"/>
      <c r="G50" s="33">
        <f>COUNT(G8:G49)</f>
        <v>0</v>
      </c>
      <c r="H50" s="33">
        <f>COUNT(H8:H49)</f>
        <v>0</v>
      </c>
      <c r="I50" s="33">
        <f>COUNT(I8:I49)</f>
        <v>1</v>
      </c>
      <c r="J50" s="33">
        <f>COUNT(J8:J49)</f>
        <v>0</v>
      </c>
      <c r="K50" s="33">
        <f>COUNT(K8:K49)</f>
        <v>2</v>
      </c>
      <c r="L50" s="60"/>
      <c r="M50" s="61"/>
      <c r="N50" s="61">
        <f>COUNT(N8:N49)</f>
        <v>1</v>
      </c>
      <c r="O50" s="61">
        <f>COUNT(O8:O49)</f>
        <v>0</v>
      </c>
      <c r="P50" s="61">
        <f>COUNT(P8:P49)</f>
        <v>0</v>
      </c>
      <c r="Q50" s="61">
        <f>COUNT(Q8:Q49)</f>
        <v>0</v>
      </c>
      <c r="R50" s="61">
        <f>COUNT(R8:R49)</f>
        <v>2</v>
      </c>
      <c r="S50" s="61"/>
      <c r="T50" s="62"/>
      <c r="U50" s="62"/>
      <c r="V50" s="33">
        <f xml:space="preserve"> SUM(G50+H50+I50+J50+K50+N50+O50+P50+Q50+R50)</f>
        <v>6</v>
      </c>
      <c r="W50" s="34"/>
    </row>
    <row r="51" spans="2:26" ht="70.5" customHeight="1">
      <c r="B51" s="230" t="s">
        <v>67</v>
      </c>
      <c r="C51" s="230"/>
      <c r="D51" s="230"/>
      <c r="E51" s="230"/>
      <c r="F51" s="1"/>
      <c r="G51" s="63"/>
      <c r="H51" s="63"/>
      <c r="I51" s="63"/>
      <c r="J51" s="64"/>
      <c r="K51" s="65"/>
      <c r="L51" s="65"/>
      <c r="M51" s="65"/>
      <c r="N51" s="65"/>
      <c r="O51" s="65"/>
      <c r="P51" s="65"/>
      <c r="Q51" s="65"/>
      <c r="R51" s="65"/>
      <c r="S51" s="66"/>
      <c r="T51" s="66"/>
      <c r="U51" s="66"/>
      <c r="V51" s="34"/>
      <c r="W51" s="34"/>
    </row>
    <row r="52" spans="2:26" ht="70.5">
      <c r="B52" s="230"/>
      <c r="C52" s="230"/>
      <c r="D52" s="230"/>
      <c r="E52" s="230"/>
      <c r="F52" s="1"/>
      <c r="J52" s="231" t="s">
        <v>1</v>
      </c>
      <c r="K52" s="231"/>
      <c r="L52" s="231"/>
      <c r="M52" s="231"/>
      <c r="N52" s="231"/>
      <c r="O52" s="231"/>
      <c r="P52" s="231"/>
      <c r="Q52" s="231"/>
    </row>
    <row r="53" spans="2:26" ht="70.5">
      <c r="B53" s="230"/>
      <c r="C53" s="230"/>
      <c r="D53" s="230"/>
      <c r="E53" s="230"/>
      <c r="F53" s="1"/>
      <c r="J53" s="232" t="s">
        <v>2</v>
      </c>
      <c r="K53" s="232"/>
      <c r="L53" s="232"/>
      <c r="M53" s="232"/>
      <c r="N53" s="232"/>
      <c r="O53" s="232"/>
      <c r="P53" s="232"/>
      <c r="Q53" s="233" t="s">
        <v>3</v>
      </c>
      <c r="R53" s="234"/>
      <c r="S53" s="234"/>
      <c r="T53" s="234"/>
      <c r="U53" s="234"/>
      <c r="V53" s="235"/>
    </row>
    <row r="54" spans="2:26" ht="70.5">
      <c r="B54" s="230"/>
      <c r="C54" s="230"/>
      <c r="D54" s="230"/>
      <c r="E54" s="230"/>
      <c r="F54" s="1"/>
      <c r="G54" s="2"/>
      <c r="H54" s="2"/>
      <c r="I54" s="2"/>
      <c r="J54" s="2"/>
      <c r="K54" s="2"/>
      <c r="L54" s="2"/>
      <c r="M54" s="2"/>
      <c r="N54" s="236"/>
      <c r="O54" s="236"/>
      <c r="P54" s="236"/>
      <c r="Q54" s="7"/>
      <c r="R54" s="67"/>
      <c r="S54" s="7"/>
      <c r="T54" s="10"/>
      <c r="U54" s="9"/>
      <c r="V54" s="10"/>
      <c r="W54" s="11"/>
    </row>
    <row r="55" spans="2:26" ht="70.5">
      <c r="B55" s="230"/>
      <c r="C55" s="230"/>
      <c r="D55" s="230"/>
      <c r="E55" s="230"/>
      <c r="F55" s="1"/>
      <c r="G55" s="237" t="s">
        <v>4</v>
      </c>
      <c r="H55" s="237"/>
      <c r="I55" s="237" t="s">
        <v>5</v>
      </c>
      <c r="J55" s="237"/>
      <c r="K55" s="12"/>
      <c r="L55" s="68" t="s">
        <v>6</v>
      </c>
      <c r="M55" s="12"/>
      <c r="N55" s="12"/>
      <c r="O55" s="3"/>
      <c r="P55" s="4"/>
      <c r="Q55" s="69"/>
      <c r="R55" s="70"/>
      <c r="S55" s="71"/>
      <c r="T55" s="70"/>
      <c r="U55" s="71"/>
      <c r="V55" s="72"/>
    </row>
    <row r="56" spans="2:26" ht="70.5">
      <c r="B56" s="230"/>
      <c r="C56" s="230"/>
      <c r="D56" s="230"/>
      <c r="E56" s="230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73" t="s">
        <v>7</v>
      </c>
      <c r="R56" s="73"/>
      <c r="S56" s="252" t="s">
        <v>8</v>
      </c>
      <c r="T56" s="245"/>
      <c r="U56" s="243" t="s">
        <v>9</v>
      </c>
      <c r="V56" s="244"/>
    </row>
    <row r="57" spans="2:26" ht="60.75" customHeight="1">
      <c r="B57" s="255" t="s">
        <v>10</v>
      </c>
      <c r="C57" s="238" t="s">
        <v>11</v>
      </c>
      <c r="D57" s="164"/>
      <c r="E57" s="248" t="s">
        <v>12</v>
      </c>
      <c r="F57" s="74"/>
      <c r="G57" s="249" t="s">
        <v>949</v>
      </c>
      <c r="H57" s="250"/>
      <c r="I57" s="250"/>
      <c r="J57" s="250"/>
      <c r="K57" s="251"/>
      <c r="L57" s="246" t="s">
        <v>13</v>
      </c>
      <c r="M57" s="253" t="s">
        <v>14</v>
      </c>
      <c r="N57" s="249" t="s">
        <v>950</v>
      </c>
      <c r="O57" s="250"/>
      <c r="P57" s="250"/>
      <c r="Q57" s="250"/>
      <c r="R57" s="251"/>
      <c r="S57" s="246" t="s">
        <v>15</v>
      </c>
      <c r="T57" s="246" t="s">
        <v>13</v>
      </c>
      <c r="U57" s="253" t="s">
        <v>14</v>
      </c>
      <c r="V57" s="253" t="s">
        <v>16</v>
      </c>
      <c r="W57" s="19"/>
      <c r="X57" s="65"/>
    </row>
    <row r="58" spans="2:26" ht="61.5">
      <c r="B58" s="256"/>
      <c r="C58" s="238"/>
      <c r="D58" s="164"/>
      <c r="E58" s="248"/>
      <c r="F58" s="75"/>
      <c r="G58" s="21" t="s">
        <v>951</v>
      </c>
      <c r="H58" s="21" t="s">
        <v>952</v>
      </c>
      <c r="I58" s="21" t="s">
        <v>953</v>
      </c>
      <c r="J58" s="21" t="s">
        <v>954</v>
      </c>
      <c r="K58" s="21" t="s">
        <v>955</v>
      </c>
      <c r="L58" s="247"/>
      <c r="M58" s="254"/>
      <c r="N58" s="21" t="s">
        <v>956</v>
      </c>
      <c r="O58" s="21" t="s">
        <v>957</v>
      </c>
      <c r="P58" s="21" t="s">
        <v>958</v>
      </c>
      <c r="Q58" s="21" t="s">
        <v>959</v>
      </c>
      <c r="R58" s="21" t="s">
        <v>960</v>
      </c>
      <c r="S58" s="247"/>
      <c r="T58" s="247"/>
      <c r="U58" s="254"/>
      <c r="V58" s="254"/>
      <c r="W58" s="22"/>
      <c r="X58" s="65"/>
    </row>
    <row r="59" spans="2:26" ht="47.25">
      <c r="B59" s="23">
        <v>1</v>
      </c>
      <c r="C59" s="49" t="s">
        <v>65</v>
      </c>
      <c r="D59" s="49"/>
      <c r="E59" s="46" t="s">
        <v>22</v>
      </c>
      <c r="F59" s="55">
        <v>1</v>
      </c>
      <c r="G59" s="27"/>
      <c r="H59" s="27"/>
      <c r="I59" s="27"/>
      <c r="J59" s="27"/>
      <c r="K59" s="27"/>
      <c r="L59" s="32"/>
      <c r="M59" s="32"/>
      <c r="N59" s="27"/>
      <c r="O59" s="27"/>
      <c r="P59" s="27"/>
      <c r="Q59" s="27"/>
      <c r="R59" s="27"/>
      <c r="S59" s="77"/>
      <c r="T59" s="32" t="s">
        <v>981</v>
      </c>
      <c r="U59" s="32" t="s">
        <v>978</v>
      </c>
      <c r="V59" s="33">
        <f>COUNTA(G59:K59,N59:R59)</f>
        <v>0</v>
      </c>
      <c r="W59" s="65"/>
      <c r="X59" s="35" t="s">
        <v>25</v>
      </c>
      <c r="Z59" s="36">
        <f>COUNTIF(D59:D101,"1C")</f>
        <v>0</v>
      </c>
    </row>
    <row r="60" spans="2:26" ht="47.25">
      <c r="B60" s="23">
        <v>2</v>
      </c>
      <c r="C60" s="49" t="s">
        <v>68</v>
      </c>
      <c r="D60" s="49"/>
      <c r="E60" s="46" t="s">
        <v>27</v>
      </c>
      <c r="F60" s="55">
        <v>1</v>
      </c>
      <c r="G60" s="169"/>
      <c r="H60" s="38"/>
      <c r="I60" s="38"/>
      <c r="J60" s="78"/>
      <c r="K60" s="77"/>
      <c r="L60" s="77"/>
      <c r="M60" s="77"/>
      <c r="N60" s="77"/>
      <c r="O60" s="77"/>
      <c r="P60" s="77"/>
      <c r="Q60" s="77"/>
      <c r="R60" s="46"/>
      <c r="S60" s="46"/>
      <c r="T60" s="79"/>
      <c r="U60" s="79"/>
      <c r="V60" s="33">
        <f t="shared" ref="V60:V100" si="1">COUNTA(G60:K60,N60:R60)</f>
        <v>0</v>
      </c>
      <c r="W60" s="65"/>
      <c r="X60" s="41" t="s">
        <v>28</v>
      </c>
      <c r="Z60" s="36">
        <f>COUNTIF(D59:D101,"1B")</f>
        <v>7</v>
      </c>
    </row>
    <row r="61" spans="2:26" ht="47.25">
      <c r="B61" s="23">
        <v>3</v>
      </c>
      <c r="C61" s="45" t="s">
        <v>460</v>
      </c>
      <c r="D61" s="45"/>
      <c r="E61" s="46" t="s">
        <v>22</v>
      </c>
      <c r="F61" s="55">
        <v>1</v>
      </c>
      <c r="G61" s="52"/>
      <c r="H61" s="52"/>
      <c r="I61" s="52"/>
      <c r="J61" s="78"/>
      <c r="K61" s="77"/>
      <c r="L61" s="77"/>
      <c r="M61" s="77"/>
      <c r="N61" s="77"/>
      <c r="O61" s="77"/>
      <c r="P61" s="77"/>
      <c r="Q61" s="77"/>
      <c r="R61" s="46"/>
      <c r="S61" s="46"/>
      <c r="T61" s="79"/>
      <c r="U61" s="79"/>
      <c r="V61" s="33">
        <f t="shared" si="1"/>
        <v>0</v>
      </c>
      <c r="W61" s="65"/>
      <c r="X61" s="41" t="s">
        <v>30</v>
      </c>
      <c r="Z61" s="170">
        <f>COUNTIF(D59:D101,"1A")</f>
        <v>0</v>
      </c>
    </row>
    <row r="62" spans="2:26" ht="47.25">
      <c r="B62" s="23">
        <v>4</v>
      </c>
      <c r="C62" s="45" t="s">
        <v>72</v>
      </c>
      <c r="D62" s="45" t="s">
        <v>1661</v>
      </c>
      <c r="E62" s="46" t="s">
        <v>22</v>
      </c>
      <c r="F62" s="55">
        <v>1</v>
      </c>
      <c r="G62" s="52"/>
      <c r="H62" s="52"/>
      <c r="I62" s="52"/>
      <c r="J62" s="78"/>
      <c r="K62" s="77"/>
      <c r="L62" s="77"/>
      <c r="M62" s="77"/>
      <c r="N62" s="77"/>
      <c r="O62" s="77"/>
      <c r="P62" s="77"/>
      <c r="Q62" s="77"/>
      <c r="R62" s="31">
        <v>3</v>
      </c>
      <c r="S62" s="46"/>
      <c r="T62" s="32" t="s">
        <v>1662</v>
      </c>
      <c r="U62" s="32" t="s">
        <v>24</v>
      </c>
      <c r="V62" s="33">
        <f t="shared" si="1"/>
        <v>1</v>
      </c>
      <c r="W62" s="65"/>
      <c r="X62" s="41"/>
      <c r="Z62" s="63"/>
    </row>
    <row r="63" spans="2:26" ht="47.25">
      <c r="B63" s="23">
        <v>5</v>
      </c>
      <c r="C63" s="49" t="s">
        <v>94</v>
      </c>
      <c r="D63" s="49" t="s">
        <v>1661</v>
      </c>
      <c r="E63" s="46" t="s">
        <v>22</v>
      </c>
      <c r="F63" s="55">
        <v>1</v>
      </c>
      <c r="G63" s="52"/>
      <c r="H63" s="27"/>
      <c r="I63" s="27"/>
      <c r="J63" s="78"/>
      <c r="K63" s="27"/>
      <c r="L63" s="32"/>
      <c r="M63" s="32"/>
      <c r="N63" s="77"/>
      <c r="O63" s="77"/>
      <c r="P63" s="27"/>
      <c r="Q63" s="27"/>
      <c r="R63" s="31">
        <v>3</v>
      </c>
      <c r="S63" s="46"/>
      <c r="T63" s="32" t="s">
        <v>1662</v>
      </c>
      <c r="U63" s="32" t="s">
        <v>24</v>
      </c>
      <c r="V63" s="33">
        <f t="shared" si="1"/>
        <v>1</v>
      </c>
      <c r="W63" s="65"/>
    </row>
    <row r="64" spans="2:26" ht="47.25">
      <c r="B64" s="23">
        <v>6</v>
      </c>
      <c r="C64" s="45" t="s">
        <v>71</v>
      </c>
      <c r="D64" s="45"/>
      <c r="E64" s="46" t="s">
        <v>22</v>
      </c>
      <c r="F64" s="55">
        <v>1</v>
      </c>
      <c r="G64" s="51"/>
      <c r="H64" s="52"/>
      <c r="I64" s="52"/>
      <c r="J64" s="27"/>
      <c r="K64" s="77"/>
      <c r="L64" s="30"/>
      <c r="M64" s="30"/>
      <c r="N64" s="77"/>
      <c r="O64" s="77"/>
      <c r="P64" s="77"/>
      <c r="Q64" s="27"/>
      <c r="R64" s="27"/>
      <c r="S64" s="80"/>
      <c r="T64" s="32" t="s">
        <v>1662</v>
      </c>
      <c r="U64" s="32" t="s">
        <v>24</v>
      </c>
      <c r="V64" s="33">
        <f t="shared" si="1"/>
        <v>0</v>
      </c>
      <c r="W64" s="65"/>
    </row>
    <row r="65" spans="2:23" ht="47.25">
      <c r="B65" s="23">
        <v>7</v>
      </c>
      <c r="C65" s="45" t="s">
        <v>78</v>
      </c>
      <c r="D65" s="45" t="s">
        <v>1661</v>
      </c>
      <c r="E65" s="46" t="s">
        <v>22</v>
      </c>
      <c r="F65" s="26">
        <v>1</v>
      </c>
      <c r="G65" s="52"/>
      <c r="H65" s="52"/>
      <c r="I65" s="52"/>
      <c r="J65" s="31">
        <v>3</v>
      </c>
      <c r="K65" s="77"/>
      <c r="L65" s="32"/>
      <c r="M65" s="32"/>
      <c r="N65" s="27"/>
      <c r="O65" s="77"/>
      <c r="P65" s="77"/>
      <c r="Q65" s="82"/>
      <c r="R65" s="46"/>
      <c r="S65" s="46"/>
      <c r="T65" s="32"/>
      <c r="U65" s="32"/>
      <c r="V65" s="33">
        <f t="shared" si="1"/>
        <v>1</v>
      </c>
      <c r="W65" s="65"/>
    </row>
    <row r="66" spans="2:23" ht="47.25">
      <c r="B66" s="23">
        <v>8</v>
      </c>
      <c r="C66" s="45" t="s">
        <v>73</v>
      </c>
      <c r="D66" s="45"/>
      <c r="E66" s="46" t="s">
        <v>27</v>
      </c>
      <c r="F66" s="26">
        <v>1</v>
      </c>
      <c r="G66" s="52"/>
      <c r="H66" s="52"/>
      <c r="I66" s="52"/>
      <c r="J66" s="78"/>
      <c r="K66" s="77"/>
      <c r="L66" s="77"/>
      <c r="M66" s="77"/>
      <c r="N66" s="77"/>
      <c r="O66" s="77"/>
      <c r="P66" s="77"/>
      <c r="Q66" s="77"/>
      <c r="R66" s="46"/>
      <c r="S66" s="46"/>
      <c r="T66" s="79"/>
      <c r="U66" s="79"/>
      <c r="V66" s="33">
        <f t="shared" si="1"/>
        <v>0</v>
      </c>
      <c r="W66" s="65"/>
    </row>
    <row r="67" spans="2:23" ht="47.25">
      <c r="B67" s="23">
        <v>9</v>
      </c>
      <c r="C67" s="45" t="s">
        <v>74</v>
      </c>
      <c r="D67" s="45"/>
      <c r="E67" s="46" t="s">
        <v>27</v>
      </c>
      <c r="F67" s="26">
        <v>1</v>
      </c>
      <c r="G67" s="52"/>
      <c r="H67" s="52"/>
      <c r="I67" s="52"/>
      <c r="J67" s="78"/>
      <c r="K67" s="77"/>
      <c r="L67" s="77"/>
      <c r="M67" s="77"/>
      <c r="N67" s="77"/>
      <c r="O67" s="77"/>
      <c r="P67" s="77"/>
      <c r="Q67" s="77"/>
      <c r="R67" s="46"/>
      <c r="S67" s="46"/>
      <c r="T67" s="79"/>
      <c r="U67" s="79"/>
      <c r="V67" s="33">
        <f t="shared" si="1"/>
        <v>0</v>
      </c>
      <c r="W67" s="65"/>
    </row>
    <row r="68" spans="2:23" ht="47.25">
      <c r="B68" s="23">
        <v>10</v>
      </c>
      <c r="C68" s="45" t="s">
        <v>75</v>
      </c>
      <c r="D68" s="45"/>
      <c r="E68" s="46" t="s">
        <v>27</v>
      </c>
      <c r="F68" s="26">
        <v>1</v>
      </c>
      <c r="G68" s="52"/>
      <c r="H68" s="52"/>
      <c r="I68" s="52"/>
      <c r="J68" s="78"/>
      <c r="K68" s="27"/>
      <c r="L68" s="56"/>
      <c r="M68" s="57"/>
      <c r="N68" s="77"/>
      <c r="O68" s="77"/>
      <c r="P68" s="77"/>
      <c r="Q68" s="77"/>
      <c r="R68" s="46"/>
      <c r="S68" s="46"/>
      <c r="T68" s="79"/>
      <c r="U68" s="79"/>
      <c r="V68" s="33">
        <f>COUNTA(G68:K68,N68:R68)</f>
        <v>0</v>
      </c>
      <c r="W68" s="65"/>
    </row>
    <row r="69" spans="2:23" ht="47.25">
      <c r="B69" s="23">
        <v>11</v>
      </c>
      <c r="C69" s="49" t="s">
        <v>76</v>
      </c>
      <c r="D69" s="49"/>
      <c r="E69" s="46" t="s">
        <v>27</v>
      </c>
      <c r="F69" s="26">
        <v>1</v>
      </c>
      <c r="G69" s="52"/>
      <c r="H69" s="52"/>
      <c r="I69" s="52"/>
      <c r="J69" s="78"/>
      <c r="K69" s="77"/>
      <c r="L69" s="77"/>
      <c r="M69" s="77"/>
      <c r="N69" s="77"/>
      <c r="O69" s="77"/>
      <c r="P69" s="77"/>
      <c r="Q69" s="77"/>
      <c r="R69" s="46"/>
      <c r="S69" s="46"/>
      <c r="T69" s="79"/>
      <c r="U69" s="79"/>
      <c r="V69" s="33">
        <f t="shared" si="1"/>
        <v>0</v>
      </c>
      <c r="W69" s="65"/>
    </row>
    <row r="70" spans="2:23" ht="47.25">
      <c r="B70" s="23">
        <v>12</v>
      </c>
      <c r="C70" s="49" t="s">
        <v>77</v>
      </c>
      <c r="D70" s="49"/>
      <c r="E70" s="46" t="s">
        <v>27</v>
      </c>
      <c r="F70" s="26">
        <v>1</v>
      </c>
      <c r="G70" s="52"/>
      <c r="H70" s="52"/>
      <c r="I70" s="52"/>
      <c r="J70" s="78"/>
      <c r="K70" s="77"/>
      <c r="L70" s="77"/>
      <c r="M70" s="77"/>
      <c r="N70" s="77"/>
      <c r="O70" s="77"/>
      <c r="P70" s="77"/>
      <c r="Q70" s="77"/>
      <c r="R70" s="46"/>
      <c r="S70" s="46"/>
      <c r="T70" s="79"/>
      <c r="U70" s="79"/>
      <c r="V70" s="33">
        <f t="shared" si="1"/>
        <v>0</v>
      </c>
      <c r="W70" s="65"/>
    </row>
    <row r="71" spans="2:23" ht="47.25">
      <c r="B71" s="23">
        <v>13</v>
      </c>
      <c r="C71" s="49" t="s">
        <v>70</v>
      </c>
      <c r="D71" s="49"/>
      <c r="E71" s="46" t="s">
        <v>22</v>
      </c>
      <c r="F71" s="26">
        <v>1</v>
      </c>
      <c r="G71" s="52"/>
      <c r="H71" s="52"/>
      <c r="I71" s="52"/>
      <c r="J71" s="78"/>
      <c r="K71" s="77"/>
      <c r="L71" s="77"/>
      <c r="M71" s="77"/>
      <c r="N71" s="77"/>
      <c r="O71" s="27"/>
      <c r="P71" s="77"/>
      <c r="Q71" s="27"/>
      <c r="R71" s="46"/>
      <c r="S71" s="46"/>
      <c r="T71" s="32"/>
      <c r="U71" s="32"/>
      <c r="V71" s="33">
        <f t="shared" si="1"/>
        <v>0</v>
      </c>
      <c r="W71" s="65"/>
    </row>
    <row r="72" spans="2:23" ht="47.25">
      <c r="B72" s="23">
        <v>14</v>
      </c>
      <c r="C72" s="45" t="s">
        <v>79</v>
      </c>
      <c r="D72" s="45"/>
      <c r="E72" s="46" t="s">
        <v>22</v>
      </c>
      <c r="F72" s="26">
        <v>1</v>
      </c>
      <c r="G72" s="52"/>
      <c r="H72" s="52"/>
      <c r="I72" s="52"/>
      <c r="J72" s="78"/>
      <c r="K72" s="27"/>
      <c r="L72" s="77"/>
      <c r="M72" s="77"/>
      <c r="N72" s="77"/>
      <c r="O72" s="27"/>
      <c r="P72" s="77"/>
      <c r="Q72" s="77"/>
      <c r="R72" s="46"/>
      <c r="S72" s="46"/>
      <c r="T72" s="32"/>
      <c r="U72" s="32"/>
      <c r="V72" s="33">
        <f t="shared" si="1"/>
        <v>0</v>
      </c>
      <c r="W72" s="65"/>
    </row>
    <row r="73" spans="2:23" ht="46.5">
      <c r="B73" s="23">
        <v>15</v>
      </c>
      <c r="C73" s="52" t="s">
        <v>80</v>
      </c>
      <c r="D73" s="52"/>
      <c r="E73" s="46" t="s">
        <v>22</v>
      </c>
      <c r="F73" s="26">
        <v>1</v>
      </c>
      <c r="G73" s="27"/>
      <c r="H73" s="27"/>
      <c r="I73" s="27"/>
      <c r="J73" s="27"/>
      <c r="K73" s="27"/>
      <c r="L73" s="210"/>
      <c r="M73" s="166"/>
      <c r="N73" s="77"/>
      <c r="O73" s="77"/>
      <c r="P73" s="77"/>
      <c r="Q73" s="77"/>
      <c r="R73" s="46"/>
      <c r="S73" s="46"/>
      <c r="T73" s="79"/>
      <c r="U73" s="79"/>
      <c r="V73" s="33">
        <f t="shared" si="1"/>
        <v>0</v>
      </c>
      <c r="W73" s="65"/>
    </row>
    <row r="74" spans="2:23" ht="47.25">
      <c r="B74" s="23">
        <v>16</v>
      </c>
      <c r="C74" s="45" t="s">
        <v>81</v>
      </c>
      <c r="D74" s="45"/>
      <c r="E74" s="46" t="s">
        <v>46</v>
      </c>
      <c r="F74" s="26">
        <v>1</v>
      </c>
      <c r="G74" s="52"/>
      <c r="H74" s="52"/>
      <c r="I74" s="52"/>
      <c r="J74" s="78"/>
      <c r="K74" s="77"/>
      <c r="L74" s="77"/>
      <c r="M74" s="77"/>
      <c r="N74" s="77"/>
      <c r="O74" s="77"/>
      <c r="P74" s="77"/>
      <c r="Q74" s="77"/>
      <c r="R74" s="46"/>
      <c r="S74" s="46"/>
      <c r="T74" s="79"/>
      <c r="U74" s="79"/>
      <c r="V74" s="33">
        <f t="shared" si="1"/>
        <v>0</v>
      </c>
      <c r="W74" s="65"/>
    </row>
    <row r="75" spans="2:23" ht="47.25">
      <c r="B75" s="23">
        <v>17</v>
      </c>
      <c r="C75" s="52" t="s">
        <v>82</v>
      </c>
      <c r="D75" s="52"/>
      <c r="E75" s="46" t="s">
        <v>22</v>
      </c>
      <c r="F75" s="26">
        <v>1</v>
      </c>
      <c r="G75" s="52"/>
      <c r="H75" s="52"/>
      <c r="I75" s="52"/>
      <c r="J75" s="78"/>
      <c r="K75" s="77"/>
      <c r="L75" s="77"/>
      <c r="M75" s="77"/>
      <c r="N75" s="77"/>
      <c r="O75" s="77"/>
      <c r="P75" s="77"/>
      <c r="Q75" s="77"/>
      <c r="R75" s="46"/>
      <c r="S75" s="46"/>
      <c r="T75" s="79"/>
      <c r="U75" s="79"/>
      <c r="V75" s="33">
        <f t="shared" si="1"/>
        <v>0</v>
      </c>
      <c r="W75" s="65"/>
    </row>
    <row r="76" spans="2:23" ht="47.25">
      <c r="B76" s="23">
        <v>18</v>
      </c>
      <c r="C76" s="83" t="s">
        <v>83</v>
      </c>
      <c r="D76" s="83"/>
      <c r="E76" s="46" t="s">
        <v>22</v>
      </c>
      <c r="F76" s="26">
        <v>1</v>
      </c>
      <c r="G76" s="52"/>
      <c r="H76" s="52"/>
      <c r="I76" s="52"/>
      <c r="J76" s="78"/>
      <c r="K76" s="77"/>
      <c r="L76" s="77"/>
      <c r="M76" s="77"/>
      <c r="N76" s="76"/>
      <c r="O76" s="27"/>
      <c r="P76" s="77"/>
      <c r="Q76" s="77"/>
      <c r="R76" s="46"/>
      <c r="S76" s="46"/>
      <c r="T76" s="210"/>
      <c r="U76" s="166"/>
      <c r="V76" s="33">
        <f t="shared" si="1"/>
        <v>0</v>
      </c>
      <c r="W76" s="65"/>
    </row>
    <row r="77" spans="2:23" ht="46.5">
      <c r="B77" s="23">
        <v>19</v>
      </c>
      <c r="C77" s="45" t="s">
        <v>84</v>
      </c>
      <c r="D77" s="45"/>
      <c r="E77" s="46" t="s">
        <v>22</v>
      </c>
      <c r="F77" s="26">
        <v>1</v>
      </c>
      <c r="G77" s="52"/>
      <c r="H77" s="52"/>
      <c r="I77" s="27"/>
      <c r="J77" s="82"/>
      <c r="K77" s="77"/>
      <c r="L77" s="30"/>
      <c r="M77" s="30"/>
      <c r="N77" s="77"/>
      <c r="O77" s="77"/>
      <c r="P77" s="77"/>
      <c r="Q77" s="77"/>
      <c r="R77" s="46"/>
      <c r="S77" s="46"/>
      <c r="T77" s="79"/>
      <c r="U77" s="79"/>
      <c r="V77" s="33">
        <f t="shared" si="1"/>
        <v>0</v>
      </c>
      <c r="W77" s="65"/>
    </row>
    <row r="78" spans="2:23" ht="47.25">
      <c r="B78" s="23">
        <v>20</v>
      </c>
      <c r="C78" s="52" t="s">
        <v>85</v>
      </c>
      <c r="D78" s="52"/>
      <c r="E78" s="46" t="s">
        <v>22</v>
      </c>
      <c r="F78" s="26">
        <v>1</v>
      </c>
      <c r="G78" s="52"/>
      <c r="H78" s="27"/>
      <c r="I78" s="52"/>
      <c r="J78" s="78"/>
      <c r="K78" s="77"/>
      <c r="L78" s="30"/>
      <c r="M78" s="30"/>
      <c r="N78" s="77"/>
      <c r="O78" s="77"/>
      <c r="P78" s="77"/>
      <c r="Q78" s="77"/>
      <c r="R78" s="46"/>
      <c r="S78" s="46"/>
      <c r="T78" s="79"/>
      <c r="U78" s="79"/>
      <c r="V78" s="33">
        <f t="shared" si="1"/>
        <v>0</v>
      </c>
      <c r="W78" s="65"/>
    </row>
    <row r="79" spans="2:23" ht="47.25">
      <c r="B79" s="23">
        <v>21</v>
      </c>
      <c r="C79" s="45" t="s">
        <v>86</v>
      </c>
      <c r="D79" s="45"/>
      <c r="E79" s="46" t="s">
        <v>46</v>
      </c>
      <c r="F79" s="26">
        <v>1</v>
      </c>
      <c r="G79" s="52"/>
      <c r="H79" s="52"/>
      <c r="I79" s="52"/>
      <c r="J79" s="78"/>
      <c r="K79" s="77"/>
      <c r="L79" s="77"/>
      <c r="M79" s="77"/>
      <c r="N79" s="77"/>
      <c r="O79" s="77"/>
      <c r="P79" s="77"/>
      <c r="Q79" s="77"/>
      <c r="R79" s="46"/>
      <c r="S79" s="46"/>
      <c r="T79" s="79"/>
      <c r="U79" s="79"/>
      <c r="V79" s="33">
        <f t="shared" si="1"/>
        <v>0</v>
      </c>
      <c r="W79" s="65"/>
    </row>
    <row r="80" spans="2:23" ht="46.5">
      <c r="B80" s="23">
        <v>22</v>
      </c>
      <c r="C80" s="52" t="s">
        <v>87</v>
      </c>
      <c r="D80" s="52"/>
      <c r="E80" s="46" t="s">
        <v>22</v>
      </c>
      <c r="F80" s="26">
        <v>1</v>
      </c>
      <c r="G80" s="52"/>
      <c r="H80" s="52"/>
      <c r="I80" s="52"/>
      <c r="J80" s="76"/>
      <c r="K80" s="76"/>
      <c r="L80" s="30"/>
      <c r="M80" s="84"/>
      <c r="N80" s="77"/>
      <c r="O80" s="77"/>
      <c r="P80" s="77"/>
      <c r="Q80" s="77"/>
      <c r="R80" s="46"/>
      <c r="S80" s="46"/>
      <c r="T80" s="79"/>
      <c r="U80" s="79"/>
      <c r="V80" s="33">
        <f t="shared" si="1"/>
        <v>0</v>
      </c>
      <c r="W80" s="65"/>
    </row>
    <row r="81" spans="2:23" ht="47.25">
      <c r="B81" s="23">
        <v>23</v>
      </c>
      <c r="C81" s="52" t="s">
        <v>88</v>
      </c>
      <c r="D81" s="52" t="s">
        <v>431</v>
      </c>
      <c r="E81" s="46" t="s">
        <v>22</v>
      </c>
      <c r="F81" s="26">
        <v>1</v>
      </c>
      <c r="G81" s="52"/>
      <c r="H81" s="27"/>
      <c r="I81" s="52"/>
      <c r="J81" s="78"/>
      <c r="K81" s="27"/>
      <c r="L81" s="210"/>
      <c r="M81" s="166"/>
      <c r="N81" s="77"/>
      <c r="O81" s="31">
        <v>3</v>
      </c>
      <c r="P81" s="27"/>
      <c r="Q81" s="77"/>
      <c r="R81" s="46"/>
      <c r="S81" s="46"/>
      <c r="T81" s="32" t="s">
        <v>676</v>
      </c>
      <c r="U81" s="32" t="s">
        <v>978</v>
      </c>
      <c r="V81" s="33">
        <f t="shared" si="1"/>
        <v>1</v>
      </c>
      <c r="W81" s="65"/>
    </row>
    <row r="82" spans="2:23" ht="47.25">
      <c r="B82" s="23">
        <v>24</v>
      </c>
      <c r="C82" s="45" t="s">
        <v>89</v>
      </c>
      <c r="D82" s="45"/>
      <c r="E82" s="46" t="s">
        <v>22</v>
      </c>
      <c r="F82" s="26">
        <v>1</v>
      </c>
      <c r="G82" s="27"/>
      <c r="H82" s="52"/>
      <c r="I82" s="52"/>
      <c r="J82" s="78"/>
      <c r="K82" s="77"/>
      <c r="L82" s="30"/>
      <c r="M82" s="30"/>
      <c r="N82" s="77"/>
      <c r="O82" s="27"/>
      <c r="P82" s="82"/>
      <c r="Q82" s="77"/>
      <c r="R82" s="46"/>
      <c r="S82" s="46"/>
      <c r="T82" s="210"/>
      <c r="U82" s="166"/>
      <c r="V82" s="33">
        <f t="shared" si="1"/>
        <v>0</v>
      </c>
      <c r="W82" s="65"/>
    </row>
    <row r="83" spans="2:23" ht="47.25">
      <c r="B83" s="23">
        <v>25</v>
      </c>
      <c r="C83" s="52" t="s">
        <v>90</v>
      </c>
      <c r="D83" s="52"/>
      <c r="E83" s="46" t="s">
        <v>27</v>
      </c>
      <c r="F83" s="26">
        <v>1</v>
      </c>
      <c r="G83" s="52"/>
      <c r="H83" s="52"/>
      <c r="I83" s="52"/>
      <c r="J83" s="78"/>
      <c r="K83" s="77"/>
      <c r="L83" s="77"/>
      <c r="M83" s="77"/>
      <c r="N83" s="77"/>
      <c r="O83" s="77"/>
      <c r="P83" s="77"/>
      <c r="Q83" s="77"/>
      <c r="R83" s="46"/>
      <c r="S83" s="46"/>
      <c r="T83" s="79"/>
      <c r="U83" s="79"/>
      <c r="V83" s="33">
        <f t="shared" si="1"/>
        <v>0</v>
      </c>
      <c r="W83" s="65"/>
    </row>
    <row r="84" spans="2:23" ht="47.25">
      <c r="B84" s="23">
        <v>26</v>
      </c>
      <c r="C84" s="52" t="s">
        <v>91</v>
      </c>
      <c r="D84" s="52"/>
      <c r="E84" s="46" t="s">
        <v>27</v>
      </c>
      <c r="F84" s="26">
        <v>1</v>
      </c>
      <c r="G84" s="52"/>
      <c r="H84" s="52"/>
      <c r="I84" s="52"/>
      <c r="J84" s="78"/>
      <c r="K84" s="77"/>
      <c r="L84" s="77"/>
      <c r="M84" s="77"/>
      <c r="N84" s="77"/>
      <c r="O84" s="77"/>
      <c r="P84" s="77"/>
      <c r="Q84" s="77"/>
      <c r="R84" s="46"/>
      <c r="S84" s="46"/>
      <c r="T84" s="79"/>
      <c r="U84" s="79"/>
      <c r="V84" s="33">
        <f t="shared" si="1"/>
        <v>0</v>
      </c>
      <c r="W84" s="65"/>
    </row>
    <row r="85" spans="2:23" ht="47.25">
      <c r="B85" s="23">
        <v>27</v>
      </c>
      <c r="C85" s="52" t="s">
        <v>92</v>
      </c>
      <c r="D85" s="52"/>
      <c r="E85" s="46" t="s">
        <v>27</v>
      </c>
      <c r="F85" s="26">
        <v>1</v>
      </c>
      <c r="G85" s="52"/>
      <c r="H85" s="82"/>
      <c r="I85" s="52"/>
      <c r="J85" s="78"/>
      <c r="K85" s="77"/>
      <c r="L85" s="30"/>
      <c r="M85" s="84"/>
      <c r="N85" s="77"/>
      <c r="O85" s="77"/>
      <c r="P85" s="77"/>
      <c r="Q85" s="77"/>
      <c r="R85" s="46"/>
      <c r="S85" s="46"/>
      <c r="T85" s="79"/>
      <c r="U85" s="79"/>
      <c r="V85" s="33">
        <f t="shared" si="1"/>
        <v>0</v>
      </c>
      <c r="W85" s="65"/>
    </row>
    <row r="86" spans="2:23" ht="47.25">
      <c r="B86" s="23">
        <v>28</v>
      </c>
      <c r="C86" s="52" t="s">
        <v>462</v>
      </c>
      <c r="D86" s="52"/>
      <c r="E86" s="46" t="s">
        <v>27</v>
      </c>
      <c r="F86" s="26">
        <v>1</v>
      </c>
      <c r="G86" s="52"/>
      <c r="H86" s="52"/>
      <c r="I86" s="52"/>
      <c r="J86" s="78"/>
      <c r="K86" s="77"/>
      <c r="L86" s="77"/>
      <c r="M86" s="77"/>
      <c r="N86" s="77"/>
      <c r="O86" s="77"/>
      <c r="P86" s="77"/>
      <c r="Q86" s="77"/>
      <c r="R86" s="46"/>
      <c r="S86" s="46"/>
      <c r="T86" s="79"/>
      <c r="U86" s="79"/>
      <c r="V86" s="33">
        <f t="shared" si="1"/>
        <v>0</v>
      </c>
      <c r="W86" s="65"/>
    </row>
    <row r="87" spans="2:23" ht="47.25">
      <c r="B87" s="23">
        <v>29</v>
      </c>
      <c r="C87" s="52" t="s">
        <v>93</v>
      </c>
      <c r="D87" s="52"/>
      <c r="E87" s="46" t="s">
        <v>27</v>
      </c>
      <c r="F87" s="26">
        <v>1</v>
      </c>
      <c r="G87" s="52"/>
      <c r="H87" s="52"/>
      <c r="I87" s="52"/>
      <c r="J87" s="78"/>
      <c r="K87" s="77"/>
      <c r="L87" s="77"/>
      <c r="M87" s="77"/>
      <c r="N87" s="77"/>
      <c r="O87" s="77"/>
      <c r="P87" s="77"/>
      <c r="Q87" s="77"/>
      <c r="R87" s="46"/>
      <c r="S87" s="46"/>
      <c r="T87" s="79"/>
      <c r="U87" s="79"/>
      <c r="V87" s="33">
        <f t="shared" si="1"/>
        <v>0</v>
      </c>
      <c r="W87" s="65"/>
    </row>
    <row r="88" spans="2:23" ht="47.25">
      <c r="B88" s="23">
        <v>30</v>
      </c>
      <c r="C88" s="52" t="s">
        <v>463</v>
      </c>
      <c r="D88" s="52"/>
      <c r="E88" s="46" t="s">
        <v>27</v>
      </c>
      <c r="F88" s="26">
        <v>1</v>
      </c>
      <c r="G88" s="27"/>
      <c r="H88" s="27"/>
      <c r="I88" s="52"/>
      <c r="J88" s="27"/>
      <c r="K88" s="77"/>
      <c r="L88" s="32"/>
      <c r="M88" s="32"/>
      <c r="N88" s="27"/>
      <c r="O88" s="77"/>
      <c r="P88" s="77"/>
      <c r="Q88" s="77"/>
      <c r="R88" s="46"/>
      <c r="S88" s="46"/>
      <c r="T88" s="32"/>
      <c r="U88" s="32"/>
      <c r="V88" s="33">
        <f t="shared" si="1"/>
        <v>0</v>
      </c>
      <c r="W88" s="65"/>
    </row>
    <row r="89" spans="2:23" ht="47.25">
      <c r="B89" s="23">
        <v>31</v>
      </c>
      <c r="C89" s="52" t="s">
        <v>69</v>
      </c>
      <c r="D89" s="52" t="s">
        <v>431</v>
      </c>
      <c r="E89" s="46" t="s">
        <v>22</v>
      </c>
      <c r="F89" s="26">
        <v>1</v>
      </c>
      <c r="G89" s="52"/>
      <c r="H89" s="27"/>
      <c r="I89" s="52"/>
      <c r="J89" s="27"/>
      <c r="K89" s="27"/>
      <c r="L89" s="210"/>
      <c r="M89" s="166"/>
      <c r="N89" s="27"/>
      <c r="O89" s="31">
        <v>3</v>
      </c>
      <c r="P89" s="77"/>
      <c r="Q89" s="77"/>
      <c r="R89" s="46"/>
      <c r="S89" s="46"/>
      <c r="T89" s="32" t="s">
        <v>676</v>
      </c>
      <c r="U89" s="32" t="s">
        <v>978</v>
      </c>
      <c r="V89" s="33">
        <f t="shared" si="1"/>
        <v>1</v>
      </c>
      <c r="W89" s="65"/>
    </row>
    <row r="90" spans="2:23" ht="47.25">
      <c r="B90" s="23">
        <v>32</v>
      </c>
      <c r="C90" s="52" t="s">
        <v>96</v>
      </c>
      <c r="D90" s="52"/>
      <c r="E90" s="46" t="s">
        <v>22</v>
      </c>
      <c r="F90" s="26">
        <v>1</v>
      </c>
      <c r="G90" s="27"/>
      <c r="H90" s="27"/>
      <c r="I90" s="52"/>
      <c r="J90" s="78"/>
      <c r="K90" s="77"/>
      <c r="L90" s="210"/>
      <c r="M90" s="166"/>
      <c r="N90" s="77"/>
      <c r="O90" s="27"/>
      <c r="P90" s="27"/>
      <c r="Q90" s="27"/>
      <c r="R90" s="27"/>
      <c r="S90" s="46"/>
      <c r="T90" s="32"/>
      <c r="U90" s="32"/>
      <c r="V90" s="33">
        <f t="shared" si="1"/>
        <v>0</v>
      </c>
      <c r="W90" s="65"/>
    </row>
    <row r="91" spans="2:23" ht="47.25">
      <c r="B91" s="23">
        <v>33</v>
      </c>
      <c r="C91" s="52" t="s">
        <v>95</v>
      </c>
      <c r="D91" s="52"/>
      <c r="E91" s="46" t="s">
        <v>22</v>
      </c>
      <c r="F91" s="26">
        <v>1</v>
      </c>
      <c r="G91" s="27"/>
      <c r="H91" s="27"/>
      <c r="I91" s="52"/>
      <c r="J91" s="27"/>
      <c r="K91" s="27"/>
      <c r="L91" s="32"/>
      <c r="M91" s="32"/>
      <c r="N91" s="27"/>
      <c r="O91" s="27"/>
      <c r="P91" s="77"/>
      <c r="Q91" s="27"/>
      <c r="R91" s="27"/>
      <c r="S91" s="46"/>
      <c r="T91" s="32"/>
      <c r="U91" s="32"/>
      <c r="V91" s="33">
        <f t="shared" si="1"/>
        <v>0</v>
      </c>
      <c r="W91" s="65"/>
    </row>
    <row r="92" spans="2:23" ht="47.25">
      <c r="B92" s="23">
        <v>34</v>
      </c>
      <c r="C92" s="52" t="s">
        <v>97</v>
      </c>
      <c r="D92" s="52" t="s">
        <v>431</v>
      </c>
      <c r="E92" s="46" t="s">
        <v>22</v>
      </c>
      <c r="F92" s="26">
        <v>1</v>
      </c>
      <c r="G92" s="52"/>
      <c r="H92" s="31">
        <v>3</v>
      </c>
      <c r="I92" s="52"/>
      <c r="J92" s="78"/>
      <c r="K92" s="77"/>
      <c r="L92" s="32"/>
      <c r="M92" s="32"/>
      <c r="N92" s="77"/>
      <c r="O92" s="77"/>
      <c r="P92" s="82"/>
      <c r="Q92" s="31">
        <v>3</v>
      </c>
      <c r="R92" s="46"/>
      <c r="S92" s="46"/>
      <c r="T92" s="32" t="s">
        <v>981</v>
      </c>
      <c r="U92" s="32" t="s">
        <v>978</v>
      </c>
      <c r="V92" s="33">
        <f t="shared" si="1"/>
        <v>2</v>
      </c>
      <c r="W92" s="65"/>
    </row>
    <row r="93" spans="2:23" ht="47.25">
      <c r="B93" s="23">
        <v>35</v>
      </c>
      <c r="C93" s="52" t="s">
        <v>99</v>
      </c>
      <c r="D93" s="52"/>
      <c r="E93" s="46" t="s">
        <v>27</v>
      </c>
      <c r="F93" s="26">
        <v>1</v>
      </c>
      <c r="G93" s="52"/>
      <c r="H93" s="52"/>
      <c r="I93" s="52"/>
      <c r="J93" s="78"/>
      <c r="K93" s="77"/>
      <c r="L93" s="77"/>
      <c r="M93" s="77"/>
      <c r="N93" s="76"/>
      <c r="O93" s="77"/>
      <c r="P93" s="77"/>
      <c r="Q93" s="77"/>
      <c r="R93" s="46"/>
      <c r="S93" s="46"/>
      <c r="T93" s="30"/>
      <c r="U93" s="84"/>
      <c r="V93" s="33">
        <f t="shared" si="1"/>
        <v>0</v>
      </c>
      <c r="W93" s="65"/>
    </row>
    <row r="94" spans="2:23" ht="47.25">
      <c r="B94" s="23">
        <v>36</v>
      </c>
      <c r="C94" s="52" t="s">
        <v>66</v>
      </c>
      <c r="D94" s="52" t="s">
        <v>431</v>
      </c>
      <c r="E94" s="46" t="s">
        <v>22</v>
      </c>
      <c r="F94" s="26">
        <v>1</v>
      </c>
      <c r="G94" s="27"/>
      <c r="H94" s="31">
        <v>3</v>
      </c>
      <c r="I94" s="52"/>
      <c r="J94" s="27"/>
      <c r="K94" s="77"/>
      <c r="L94" s="32"/>
      <c r="M94" s="32"/>
      <c r="N94" s="27"/>
      <c r="O94" s="27"/>
      <c r="P94" s="77"/>
      <c r="Q94" s="31">
        <v>3</v>
      </c>
      <c r="R94" s="27"/>
      <c r="S94" s="46"/>
      <c r="T94" s="32" t="s">
        <v>981</v>
      </c>
      <c r="U94" s="32" t="s">
        <v>978</v>
      </c>
      <c r="V94" s="33">
        <f t="shared" si="1"/>
        <v>2</v>
      </c>
      <c r="W94" s="65"/>
    </row>
    <row r="95" spans="2:23" ht="47.25">
      <c r="B95" s="23">
        <v>37</v>
      </c>
      <c r="C95" s="45"/>
      <c r="D95" s="45"/>
      <c r="E95" s="46"/>
      <c r="F95" s="26"/>
      <c r="G95" s="52"/>
      <c r="H95" s="52"/>
      <c r="I95" s="52"/>
      <c r="J95" s="78"/>
      <c r="K95" s="77"/>
      <c r="L95" s="77"/>
      <c r="M95" s="77"/>
      <c r="N95" s="77"/>
      <c r="O95" s="77"/>
      <c r="P95" s="77"/>
      <c r="Q95" s="77"/>
      <c r="R95" s="46"/>
      <c r="S95" s="46"/>
      <c r="T95" s="79"/>
      <c r="U95" s="79"/>
      <c r="V95" s="33">
        <f t="shared" si="1"/>
        <v>0</v>
      </c>
      <c r="W95" s="65"/>
    </row>
    <row r="96" spans="2:23" ht="47.25">
      <c r="B96" s="23">
        <v>38</v>
      </c>
      <c r="C96" s="45"/>
      <c r="D96" s="45"/>
      <c r="E96" s="55"/>
      <c r="F96" s="26"/>
      <c r="G96" s="52"/>
      <c r="H96" s="52"/>
      <c r="I96" s="52"/>
      <c r="J96" s="78"/>
      <c r="K96" s="77"/>
      <c r="L96" s="77"/>
      <c r="M96" s="77"/>
      <c r="N96" s="77"/>
      <c r="O96" s="77"/>
      <c r="P96" s="77"/>
      <c r="Q96" s="77"/>
      <c r="R96" s="46"/>
      <c r="S96" s="46"/>
      <c r="T96" s="79"/>
      <c r="U96" s="79"/>
      <c r="V96" s="33">
        <f t="shared" si="1"/>
        <v>0</v>
      </c>
      <c r="W96" s="65"/>
    </row>
    <row r="97" spans="2:28" ht="47.25">
      <c r="B97" s="23">
        <v>39</v>
      </c>
      <c r="C97" s="58"/>
      <c r="D97" s="58"/>
      <c r="E97" s="26"/>
      <c r="F97" s="26"/>
      <c r="G97" s="52"/>
      <c r="H97" s="52"/>
      <c r="I97" s="52"/>
      <c r="J97" s="78"/>
      <c r="K97" s="77"/>
      <c r="L97" s="77"/>
      <c r="M97" s="77"/>
      <c r="N97" s="77"/>
      <c r="O97" s="77"/>
      <c r="P97" s="77"/>
      <c r="Q97" s="77"/>
      <c r="R97" s="46"/>
      <c r="S97" s="46"/>
      <c r="T97" s="79"/>
      <c r="U97" s="79"/>
      <c r="V97" s="33">
        <f t="shared" si="1"/>
        <v>0</v>
      </c>
      <c r="W97" s="65"/>
    </row>
    <row r="98" spans="2:28" ht="47.25">
      <c r="B98" s="23">
        <v>40</v>
      </c>
      <c r="C98" s="58"/>
      <c r="D98" s="58"/>
      <c r="E98" s="26"/>
      <c r="F98" s="26"/>
      <c r="G98" s="52"/>
      <c r="H98" s="52"/>
      <c r="I98" s="52"/>
      <c r="J98" s="78"/>
      <c r="K98" s="77"/>
      <c r="L98" s="77"/>
      <c r="M98" s="77"/>
      <c r="N98" s="77"/>
      <c r="O98" s="77"/>
      <c r="P98" s="77"/>
      <c r="Q98" s="77"/>
      <c r="R98" s="46"/>
      <c r="S98" s="46"/>
      <c r="T98" s="79"/>
      <c r="U98" s="79"/>
      <c r="V98" s="33">
        <f t="shared" si="1"/>
        <v>0</v>
      </c>
      <c r="W98" s="65"/>
    </row>
    <row r="99" spans="2:28" ht="47.25">
      <c r="B99" s="23">
        <v>41</v>
      </c>
      <c r="C99" s="58"/>
      <c r="D99" s="58"/>
      <c r="E99" s="26"/>
      <c r="F99" s="26"/>
      <c r="G99" s="52"/>
      <c r="H99" s="52"/>
      <c r="I99" s="52"/>
      <c r="J99" s="78"/>
      <c r="K99" s="77"/>
      <c r="L99" s="77"/>
      <c r="M99" s="77"/>
      <c r="N99" s="77"/>
      <c r="O99" s="77"/>
      <c r="P99" s="77"/>
      <c r="Q99" s="77"/>
      <c r="R99" s="46"/>
      <c r="S99" s="46"/>
      <c r="T99" s="79"/>
      <c r="U99" s="79"/>
      <c r="V99" s="33">
        <f t="shared" si="1"/>
        <v>0</v>
      </c>
      <c r="W99" s="65"/>
    </row>
    <row r="100" spans="2:28" ht="47.25">
      <c r="B100" s="23">
        <v>42</v>
      </c>
      <c r="C100" s="58"/>
      <c r="D100" s="58"/>
      <c r="E100" s="26"/>
      <c r="F100" s="26"/>
      <c r="G100" s="52"/>
      <c r="H100" s="52"/>
      <c r="I100" s="52"/>
      <c r="J100" s="78"/>
      <c r="K100" s="77"/>
      <c r="L100" s="77"/>
      <c r="M100" s="77"/>
      <c r="N100" s="77"/>
      <c r="O100" s="77"/>
      <c r="P100" s="77"/>
      <c r="Q100" s="77"/>
      <c r="R100" s="46"/>
      <c r="S100" s="46"/>
      <c r="T100" s="79"/>
      <c r="U100" s="79"/>
      <c r="V100" s="33">
        <f t="shared" si="1"/>
        <v>0</v>
      </c>
      <c r="W100" s="65"/>
    </row>
    <row r="101" spans="2:28" ht="47.25">
      <c r="B101" s="59" t="s">
        <v>16</v>
      </c>
      <c r="C101" s="58"/>
      <c r="D101" s="58"/>
      <c r="E101" s="26"/>
      <c r="F101" s="26"/>
      <c r="G101" s="36">
        <f>COUNT(G59:G100)</f>
        <v>0</v>
      </c>
      <c r="H101" s="36">
        <f>COUNT(H59:H100)</f>
        <v>2</v>
      </c>
      <c r="I101" s="36">
        <f>COUNT(I59:I100)</f>
        <v>0</v>
      </c>
      <c r="J101" s="36">
        <f>COUNT(J59:J100)</f>
        <v>1</v>
      </c>
      <c r="K101" s="36">
        <f>COUNT(K59:K100)</f>
        <v>0</v>
      </c>
      <c r="L101" s="85"/>
      <c r="M101" s="86"/>
      <c r="N101" s="86">
        <f>COUNT(N59:N100)</f>
        <v>0</v>
      </c>
      <c r="O101" s="86">
        <f>COUNT(O59:O100)</f>
        <v>2</v>
      </c>
      <c r="P101" s="86">
        <f>COUNT(P59:P100)</f>
        <v>0</v>
      </c>
      <c r="Q101" s="86">
        <f>COUNT(Q59:Q100)</f>
        <v>2</v>
      </c>
      <c r="R101" s="86">
        <f>COUNT(R59:R100)</f>
        <v>2</v>
      </c>
      <c r="S101" s="86"/>
      <c r="T101" s="25"/>
      <c r="U101" s="25"/>
      <c r="V101" s="33">
        <f xml:space="preserve"> SUM(G101+H101+I101+J101+K101+N101+O101+P101+Q101+R101)</f>
        <v>9</v>
      </c>
      <c r="W101" s="65"/>
    </row>
    <row r="102" spans="2:28" ht="70.5" customHeight="1">
      <c r="B102" s="230" t="s">
        <v>100</v>
      </c>
      <c r="C102" s="230"/>
      <c r="D102" s="230"/>
      <c r="E102" s="230"/>
      <c r="F102" s="1"/>
      <c r="G102" s="63"/>
      <c r="H102" s="63"/>
      <c r="I102" s="63"/>
      <c r="J102" s="64"/>
      <c r="K102" s="65"/>
      <c r="L102" s="65"/>
      <c r="M102" s="65"/>
      <c r="N102" s="65"/>
      <c r="O102" s="65"/>
      <c r="P102" s="65"/>
      <c r="Q102" s="65"/>
      <c r="R102" s="65"/>
      <c r="S102" s="66"/>
      <c r="T102" s="66"/>
      <c r="U102" s="66"/>
      <c r="V102" s="34"/>
      <c r="W102" s="34"/>
    </row>
    <row r="103" spans="2:28" ht="70.5">
      <c r="B103" s="230"/>
      <c r="C103" s="230"/>
      <c r="D103" s="230"/>
      <c r="E103" s="230"/>
      <c r="F103" s="1"/>
      <c r="J103" s="231" t="s">
        <v>1</v>
      </c>
      <c r="K103" s="231"/>
      <c r="L103" s="231"/>
      <c r="M103" s="231"/>
      <c r="N103" s="231"/>
      <c r="O103" s="231"/>
      <c r="P103" s="231"/>
      <c r="Q103" s="231"/>
    </row>
    <row r="104" spans="2:28" ht="70.5">
      <c r="B104" s="230"/>
      <c r="C104" s="230"/>
      <c r="D104" s="230"/>
      <c r="E104" s="230"/>
      <c r="F104" s="1"/>
      <c r="J104" s="268" t="s">
        <v>2</v>
      </c>
      <c r="K104" s="268"/>
      <c r="L104" s="268"/>
      <c r="M104" s="268"/>
      <c r="N104" s="268"/>
      <c r="O104" s="268"/>
      <c r="P104" s="268"/>
      <c r="Q104" s="233" t="s">
        <v>3</v>
      </c>
      <c r="R104" s="234"/>
      <c r="S104" s="234"/>
      <c r="T104" s="234"/>
      <c r="U104" s="234"/>
      <c r="V104" s="235"/>
    </row>
    <row r="105" spans="2:28" ht="70.5">
      <c r="B105" s="230"/>
      <c r="C105" s="230"/>
      <c r="D105" s="230"/>
      <c r="E105" s="230"/>
      <c r="F105" s="1"/>
      <c r="G105" s="2"/>
      <c r="H105" s="2"/>
      <c r="I105" s="2"/>
      <c r="J105" s="2"/>
      <c r="K105" s="2"/>
      <c r="L105" s="2"/>
      <c r="M105" s="2"/>
      <c r="N105" s="2"/>
      <c r="O105" s="3"/>
      <c r="P105" s="4"/>
      <c r="Q105" s="7"/>
      <c r="R105" s="67"/>
      <c r="S105" s="7"/>
      <c r="T105" s="10"/>
      <c r="U105" s="9"/>
      <c r="V105" s="10"/>
      <c r="W105" s="11"/>
    </row>
    <row r="106" spans="2:28" ht="70.5">
      <c r="B106" s="230"/>
      <c r="C106" s="230"/>
      <c r="D106" s="230"/>
      <c r="E106" s="230"/>
      <c r="F106" s="1"/>
      <c r="G106" s="237" t="s">
        <v>4</v>
      </c>
      <c r="H106" s="237"/>
      <c r="I106" s="237" t="s">
        <v>5</v>
      </c>
      <c r="J106" s="237"/>
      <c r="K106" s="12"/>
      <c r="L106" s="68" t="s">
        <v>6</v>
      </c>
      <c r="M106" s="12"/>
      <c r="N106" s="12"/>
      <c r="O106" s="3"/>
      <c r="P106" s="4"/>
      <c r="Q106" s="69"/>
      <c r="R106" s="70"/>
      <c r="S106" s="71"/>
      <c r="T106" s="70"/>
      <c r="U106" s="71"/>
      <c r="V106" s="72"/>
    </row>
    <row r="107" spans="2:28" ht="70.5">
      <c r="B107" s="230"/>
      <c r="C107" s="230"/>
      <c r="D107" s="230"/>
      <c r="E107" s="230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43" t="s">
        <v>7</v>
      </c>
      <c r="R107" s="244"/>
      <c r="S107" s="245" t="s">
        <v>8</v>
      </c>
      <c r="T107" s="245"/>
      <c r="U107" s="257" t="s">
        <v>101</v>
      </c>
      <c r="V107" s="257"/>
    </row>
    <row r="108" spans="2:28" ht="60.75" customHeight="1">
      <c r="B108" s="255" t="s">
        <v>10</v>
      </c>
      <c r="C108" s="238" t="s">
        <v>11</v>
      </c>
      <c r="D108" s="164"/>
      <c r="E108" s="248" t="s">
        <v>12</v>
      </c>
      <c r="F108" s="74"/>
      <c r="G108" s="249" t="s">
        <v>949</v>
      </c>
      <c r="H108" s="250"/>
      <c r="I108" s="250"/>
      <c r="J108" s="250"/>
      <c r="K108" s="251"/>
      <c r="L108" s="246" t="s">
        <v>13</v>
      </c>
      <c r="M108" s="253" t="s">
        <v>14</v>
      </c>
      <c r="N108" s="249" t="s">
        <v>950</v>
      </c>
      <c r="O108" s="250"/>
      <c r="P108" s="250"/>
      <c r="Q108" s="250"/>
      <c r="R108" s="251"/>
      <c r="S108" s="246" t="s">
        <v>15</v>
      </c>
      <c r="T108" s="246" t="s">
        <v>13</v>
      </c>
      <c r="U108" s="253" t="s">
        <v>14</v>
      </c>
      <c r="V108" s="253" t="s">
        <v>16</v>
      </c>
      <c r="W108" s="19"/>
    </row>
    <row r="109" spans="2:28" ht="61.5">
      <c r="B109" s="256"/>
      <c r="C109" s="238"/>
      <c r="D109" s="164"/>
      <c r="E109" s="248"/>
      <c r="F109" s="75"/>
      <c r="G109" s="21" t="s">
        <v>951</v>
      </c>
      <c r="H109" s="21" t="s">
        <v>952</v>
      </c>
      <c r="I109" s="21" t="s">
        <v>953</v>
      </c>
      <c r="J109" s="21" t="s">
        <v>954</v>
      </c>
      <c r="K109" s="21" t="s">
        <v>955</v>
      </c>
      <c r="L109" s="247"/>
      <c r="M109" s="254"/>
      <c r="N109" s="21" t="s">
        <v>956</v>
      </c>
      <c r="O109" s="21" t="s">
        <v>957</v>
      </c>
      <c r="P109" s="21" t="s">
        <v>958</v>
      </c>
      <c r="Q109" s="21" t="s">
        <v>959</v>
      </c>
      <c r="R109" s="21" t="s">
        <v>960</v>
      </c>
      <c r="S109" s="247"/>
      <c r="T109" s="247"/>
      <c r="U109" s="254"/>
      <c r="V109" s="254"/>
      <c r="W109" s="22"/>
      <c r="AA109" s="65"/>
      <c r="AB109" s="65"/>
    </row>
    <row r="110" spans="2:28" ht="47.25">
      <c r="B110" s="23">
        <v>1</v>
      </c>
      <c r="C110" s="49" t="s">
        <v>102</v>
      </c>
      <c r="D110" s="49" t="s">
        <v>1661</v>
      </c>
      <c r="E110" s="46" t="s">
        <v>22</v>
      </c>
      <c r="F110" s="26">
        <v>1</v>
      </c>
      <c r="G110" s="51"/>
      <c r="H110" s="52"/>
      <c r="I110" s="52"/>
      <c r="J110" s="51"/>
      <c r="K110" s="201"/>
      <c r="L110" s="211"/>
      <c r="M110" s="202"/>
      <c r="N110" s="201"/>
      <c r="O110" s="201"/>
      <c r="P110" s="201"/>
      <c r="Q110" s="31">
        <v>3</v>
      </c>
      <c r="R110" s="201"/>
      <c r="S110" s="201"/>
      <c r="T110" s="32" t="s">
        <v>981</v>
      </c>
      <c r="U110" s="32" t="s">
        <v>978</v>
      </c>
      <c r="V110" s="36">
        <f>COUNTA(G110:K110,N110:R110)</f>
        <v>1</v>
      </c>
      <c r="W110" s="65"/>
      <c r="X110" s="35" t="s">
        <v>25</v>
      </c>
      <c r="Z110" s="172">
        <f>COUNTIF(D110:D152,"1C")</f>
        <v>0</v>
      </c>
      <c r="AA110" s="63"/>
      <c r="AB110" s="65"/>
    </row>
    <row r="111" spans="2:28" ht="47.25">
      <c r="B111" s="23">
        <v>2</v>
      </c>
      <c r="C111" s="45" t="s">
        <v>103</v>
      </c>
      <c r="D111" s="45"/>
      <c r="E111" s="46" t="s">
        <v>27</v>
      </c>
      <c r="F111" s="26">
        <v>1</v>
      </c>
      <c r="G111" s="203"/>
      <c r="H111" s="169"/>
      <c r="I111" s="169"/>
      <c r="J111" s="78"/>
      <c r="K111" s="201"/>
      <c r="L111" s="94"/>
      <c r="M111" s="52"/>
      <c r="N111" s="201"/>
      <c r="O111" s="204"/>
      <c r="P111" s="201"/>
      <c r="Q111" s="201"/>
      <c r="R111" s="55"/>
      <c r="S111" s="55"/>
      <c r="T111" s="94"/>
      <c r="U111" s="52"/>
      <c r="V111" s="36">
        <f t="shared" ref="V111:V151" si="2">COUNTA(G111:K111,N111:R111)</f>
        <v>0</v>
      </c>
      <c r="W111" s="65"/>
      <c r="X111" s="41" t="s">
        <v>28</v>
      </c>
      <c r="Z111" s="172">
        <f>COUNTIF(D110:D152,"1B")</f>
        <v>5</v>
      </c>
      <c r="AA111" s="63"/>
      <c r="AB111" s="65"/>
    </row>
    <row r="112" spans="2:28" ht="47.25">
      <c r="B112" s="23">
        <v>3</v>
      </c>
      <c r="C112" s="45" t="s">
        <v>105</v>
      </c>
      <c r="D112" s="45"/>
      <c r="E112" s="46" t="s">
        <v>22</v>
      </c>
      <c r="F112" s="26">
        <v>1</v>
      </c>
      <c r="G112" s="52"/>
      <c r="H112" s="52"/>
      <c r="I112" s="52"/>
      <c r="J112" s="78"/>
      <c r="K112" s="201"/>
      <c r="L112" s="201"/>
      <c r="M112" s="201"/>
      <c r="N112" s="51"/>
      <c r="O112" s="51"/>
      <c r="P112" s="51"/>
      <c r="Q112" s="51"/>
      <c r="R112" s="55"/>
      <c r="S112" s="55"/>
      <c r="T112" s="211"/>
      <c r="U112" s="202"/>
      <c r="V112" s="36">
        <f t="shared" si="2"/>
        <v>0</v>
      </c>
      <c r="W112" s="65"/>
      <c r="X112" s="41" t="s">
        <v>30</v>
      </c>
      <c r="Z112" s="172">
        <f>COUNTIF(D110:D152,"1A")</f>
        <v>0</v>
      </c>
      <c r="AA112" s="63"/>
      <c r="AB112" s="65"/>
    </row>
    <row r="113" spans="2:28" ht="47.25">
      <c r="B113" s="23">
        <v>4</v>
      </c>
      <c r="C113" s="49" t="s">
        <v>982</v>
      </c>
      <c r="D113" s="49"/>
      <c r="E113" s="46" t="s">
        <v>22</v>
      </c>
      <c r="F113" s="26">
        <v>1</v>
      </c>
      <c r="G113" s="52"/>
      <c r="H113" s="27"/>
      <c r="I113" s="52"/>
      <c r="J113" s="78"/>
      <c r="K113" s="51"/>
      <c r="L113" s="32"/>
      <c r="M113" s="32"/>
      <c r="N113" s="201"/>
      <c r="O113" s="204"/>
      <c r="P113" s="204"/>
      <c r="Q113" s="204"/>
      <c r="R113" s="204"/>
      <c r="S113" s="55"/>
      <c r="T113" s="94"/>
      <c r="U113" s="52"/>
      <c r="V113" s="36">
        <f t="shared" si="2"/>
        <v>0</v>
      </c>
      <c r="W113" s="65"/>
      <c r="AA113" s="65"/>
      <c r="AB113" s="65"/>
    </row>
    <row r="114" spans="2:28" ht="47.25">
      <c r="B114" s="23">
        <v>5</v>
      </c>
      <c r="C114" s="45" t="s">
        <v>106</v>
      </c>
      <c r="D114" s="45" t="s">
        <v>1661</v>
      </c>
      <c r="E114" s="46" t="s">
        <v>22</v>
      </c>
      <c r="F114" s="26">
        <v>1</v>
      </c>
      <c r="G114" s="52"/>
      <c r="H114" s="52"/>
      <c r="I114" s="52"/>
      <c r="J114" s="51"/>
      <c r="K114" s="51"/>
      <c r="L114" s="212"/>
      <c r="M114" s="212"/>
      <c r="N114" s="201"/>
      <c r="O114" s="201"/>
      <c r="P114" s="201"/>
      <c r="Q114" s="31">
        <v>3</v>
      </c>
      <c r="R114" s="55"/>
      <c r="S114" s="55"/>
      <c r="T114" s="32" t="s">
        <v>981</v>
      </c>
      <c r="U114" s="32" t="s">
        <v>978</v>
      </c>
      <c r="V114" s="36">
        <f t="shared" si="2"/>
        <v>1</v>
      </c>
      <c r="W114" s="65"/>
      <c r="AA114" s="65"/>
      <c r="AB114" s="65"/>
    </row>
    <row r="115" spans="2:28" ht="47.25">
      <c r="B115" s="23">
        <v>6</v>
      </c>
      <c r="C115" s="45" t="s">
        <v>107</v>
      </c>
      <c r="D115" s="45" t="s">
        <v>1661</v>
      </c>
      <c r="E115" s="55" t="s">
        <v>22</v>
      </c>
      <c r="F115" s="26">
        <v>1</v>
      </c>
      <c r="G115" s="204"/>
      <c r="H115" s="52"/>
      <c r="I115" s="52"/>
      <c r="J115" s="51"/>
      <c r="K115" s="31">
        <v>3</v>
      </c>
      <c r="L115" s="32"/>
      <c r="M115" s="32"/>
      <c r="N115" s="201"/>
      <c r="O115" s="201"/>
      <c r="P115" s="51"/>
      <c r="Q115" s="201"/>
      <c r="R115" s="55"/>
      <c r="S115" s="205"/>
      <c r="T115" s="94"/>
      <c r="U115" s="94"/>
      <c r="V115" s="36">
        <f t="shared" si="2"/>
        <v>1</v>
      </c>
      <c r="W115" s="65"/>
    </row>
    <row r="116" spans="2:28" ht="47.25">
      <c r="B116" s="23">
        <v>7</v>
      </c>
      <c r="C116" s="49" t="s">
        <v>108</v>
      </c>
      <c r="D116" s="49"/>
      <c r="E116" s="46" t="s">
        <v>27</v>
      </c>
      <c r="F116" s="26">
        <v>1</v>
      </c>
      <c r="G116" s="52"/>
      <c r="H116" s="52"/>
      <c r="I116" s="52"/>
      <c r="J116" s="78"/>
      <c r="K116" s="201"/>
      <c r="L116" s="201"/>
      <c r="M116" s="201"/>
      <c r="N116" s="201"/>
      <c r="O116" s="201"/>
      <c r="P116" s="201"/>
      <c r="Q116" s="201"/>
      <c r="R116" s="55"/>
      <c r="S116" s="55"/>
      <c r="T116" s="201"/>
      <c r="U116" s="206"/>
      <c r="V116" s="36">
        <f t="shared" si="2"/>
        <v>0</v>
      </c>
      <c r="W116" s="65"/>
    </row>
    <row r="117" spans="2:28" ht="47.25">
      <c r="B117" s="23">
        <v>8</v>
      </c>
      <c r="C117" s="49" t="s">
        <v>109</v>
      </c>
      <c r="D117" s="49"/>
      <c r="E117" s="46" t="s">
        <v>46</v>
      </c>
      <c r="F117" s="26">
        <v>1</v>
      </c>
      <c r="G117" s="52"/>
      <c r="H117" s="52"/>
      <c r="I117" s="52"/>
      <c r="J117" s="78"/>
      <c r="K117" s="201"/>
      <c r="L117" s="201"/>
      <c r="M117" s="201"/>
      <c r="N117" s="201"/>
      <c r="O117" s="201"/>
      <c r="P117" s="201"/>
      <c r="Q117" s="201"/>
      <c r="R117" s="55"/>
      <c r="S117" s="55"/>
      <c r="T117" s="79"/>
      <c r="U117" s="79"/>
      <c r="V117" s="36">
        <f t="shared" si="2"/>
        <v>0</v>
      </c>
      <c r="W117" s="65"/>
    </row>
    <row r="118" spans="2:28" ht="47.25">
      <c r="B118" s="23">
        <v>9</v>
      </c>
      <c r="C118" s="45" t="s">
        <v>110</v>
      </c>
      <c r="D118" s="45"/>
      <c r="E118" s="46" t="s">
        <v>27</v>
      </c>
      <c r="F118" s="26">
        <v>1</v>
      </c>
      <c r="G118" s="52"/>
      <c r="H118" s="52"/>
      <c r="I118" s="52"/>
      <c r="J118" s="78"/>
      <c r="K118" s="201"/>
      <c r="L118" s="201"/>
      <c r="M118" s="201"/>
      <c r="N118" s="201"/>
      <c r="O118" s="201"/>
      <c r="P118" s="201"/>
      <c r="Q118" s="201"/>
      <c r="R118" s="55"/>
      <c r="S118" s="55"/>
      <c r="T118" s="79"/>
      <c r="U118" s="79"/>
      <c r="V118" s="36">
        <f t="shared" si="2"/>
        <v>0</v>
      </c>
      <c r="W118" s="65"/>
    </row>
    <row r="119" spans="2:28" ht="47.25">
      <c r="B119" s="23">
        <v>10</v>
      </c>
      <c r="C119" s="49" t="s">
        <v>983</v>
      </c>
      <c r="D119" s="49"/>
      <c r="E119" s="46" t="s">
        <v>27</v>
      </c>
      <c r="F119" s="26">
        <v>1</v>
      </c>
      <c r="G119" s="52"/>
      <c r="H119" s="52"/>
      <c r="I119" s="52"/>
      <c r="J119" s="78"/>
      <c r="K119" s="201"/>
      <c r="L119" s="201"/>
      <c r="M119" s="201"/>
      <c r="N119" s="201"/>
      <c r="O119" s="201"/>
      <c r="P119" s="201"/>
      <c r="Q119" s="201"/>
      <c r="R119" s="55"/>
      <c r="S119" s="55"/>
      <c r="T119" s="79"/>
      <c r="U119" s="79"/>
      <c r="V119" s="36">
        <f t="shared" si="2"/>
        <v>0</v>
      </c>
      <c r="W119" s="65"/>
    </row>
    <row r="120" spans="2:28" ht="47.25">
      <c r="B120" s="23">
        <v>11</v>
      </c>
      <c r="C120" s="45" t="s">
        <v>147</v>
      </c>
      <c r="D120" s="45"/>
      <c r="E120" s="46" t="s">
        <v>27</v>
      </c>
      <c r="F120" s="26">
        <v>1</v>
      </c>
      <c r="G120" s="52"/>
      <c r="H120" s="52"/>
      <c r="I120" s="52"/>
      <c r="J120" s="78"/>
      <c r="K120" s="201"/>
      <c r="L120" s="201"/>
      <c r="M120" s="201"/>
      <c r="N120" s="201"/>
      <c r="O120" s="201"/>
      <c r="P120" s="201"/>
      <c r="Q120" s="201"/>
      <c r="R120" s="55"/>
      <c r="S120" s="55"/>
      <c r="T120" s="79"/>
      <c r="U120" s="79"/>
      <c r="V120" s="36">
        <f t="shared" si="2"/>
        <v>0</v>
      </c>
      <c r="W120" s="65"/>
    </row>
    <row r="121" spans="2:28" ht="47.25">
      <c r="B121" s="23">
        <v>12</v>
      </c>
      <c r="C121" s="45" t="s">
        <v>113</v>
      </c>
      <c r="D121" s="45"/>
      <c r="E121" s="46" t="s">
        <v>27</v>
      </c>
      <c r="F121" s="26">
        <v>1</v>
      </c>
      <c r="G121" s="52"/>
      <c r="H121" s="52"/>
      <c r="I121" s="52"/>
      <c r="J121" s="78"/>
      <c r="K121" s="201"/>
      <c r="L121" s="201"/>
      <c r="M121" s="201"/>
      <c r="N121" s="201"/>
      <c r="O121" s="201"/>
      <c r="P121" s="201"/>
      <c r="Q121" s="201"/>
      <c r="R121" s="55"/>
      <c r="S121" s="55"/>
      <c r="T121" s="79"/>
      <c r="U121" s="79"/>
      <c r="V121" s="36">
        <f t="shared" si="2"/>
        <v>0</v>
      </c>
      <c r="W121" s="65"/>
    </row>
    <row r="122" spans="2:28" ht="47.25">
      <c r="B122" s="23">
        <v>13</v>
      </c>
      <c r="C122" s="45" t="s">
        <v>114</v>
      </c>
      <c r="D122" s="45"/>
      <c r="E122" s="46" t="s">
        <v>22</v>
      </c>
      <c r="F122" s="26">
        <v>1</v>
      </c>
      <c r="G122" s="52"/>
      <c r="H122" s="52"/>
      <c r="I122" s="52"/>
      <c r="J122" s="78"/>
      <c r="K122" s="201"/>
      <c r="L122" s="201"/>
      <c r="M122" s="201"/>
      <c r="N122" s="201"/>
      <c r="O122" s="201"/>
      <c r="P122" s="201"/>
      <c r="Q122" s="201"/>
      <c r="R122" s="55"/>
      <c r="S122" s="55"/>
      <c r="T122" s="79"/>
      <c r="U122" s="79"/>
      <c r="V122" s="36">
        <f t="shared" si="2"/>
        <v>0</v>
      </c>
      <c r="W122" s="65"/>
    </row>
    <row r="123" spans="2:28" ht="46.5">
      <c r="B123" s="23">
        <v>14</v>
      </c>
      <c r="C123" s="49" t="s">
        <v>984</v>
      </c>
      <c r="D123" s="49"/>
      <c r="E123" s="46" t="s">
        <v>22</v>
      </c>
      <c r="F123" s="26">
        <v>1</v>
      </c>
      <c r="G123" s="52"/>
      <c r="H123" s="52"/>
      <c r="I123" s="203"/>
      <c r="J123" s="203"/>
      <c r="K123" s="201"/>
      <c r="L123" s="94"/>
      <c r="M123" s="52"/>
      <c r="N123" s="201"/>
      <c r="O123" s="201"/>
      <c r="P123" s="201"/>
      <c r="Q123" s="201"/>
      <c r="R123" s="55"/>
      <c r="S123" s="55"/>
      <c r="T123" s="79"/>
      <c r="U123" s="79"/>
      <c r="V123" s="36">
        <f t="shared" si="2"/>
        <v>0</v>
      </c>
      <c r="W123" s="65"/>
    </row>
    <row r="124" spans="2:28" ht="47.25">
      <c r="B124" s="23">
        <v>15</v>
      </c>
      <c r="C124" s="49" t="s">
        <v>116</v>
      </c>
      <c r="D124" s="49"/>
      <c r="E124" s="46" t="s">
        <v>22</v>
      </c>
      <c r="F124" s="26">
        <v>1</v>
      </c>
      <c r="G124" s="52"/>
      <c r="H124" s="52"/>
      <c r="I124" s="52"/>
      <c r="J124" s="78"/>
      <c r="K124" s="201"/>
      <c r="L124" s="201"/>
      <c r="M124" s="201"/>
      <c r="N124" s="201"/>
      <c r="O124" s="201"/>
      <c r="P124" s="201"/>
      <c r="Q124" s="201"/>
      <c r="R124" s="55"/>
      <c r="S124" s="55"/>
      <c r="T124" s="79"/>
      <c r="U124" s="79"/>
      <c r="V124" s="36">
        <f t="shared" si="2"/>
        <v>0</v>
      </c>
      <c r="W124" s="65"/>
    </row>
    <row r="125" spans="2:28" ht="47.25">
      <c r="B125" s="23">
        <v>16</v>
      </c>
      <c r="C125" s="45" t="s">
        <v>117</v>
      </c>
      <c r="D125" s="45"/>
      <c r="E125" s="46" t="s">
        <v>46</v>
      </c>
      <c r="F125" s="26">
        <v>1</v>
      </c>
      <c r="G125" s="52"/>
      <c r="H125" s="52"/>
      <c r="I125" s="52"/>
      <c r="J125" s="78"/>
      <c r="K125" s="201"/>
      <c r="L125" s="201"/>
      <c r="M125" s="201"/>
      <c r="N125" s="201"/>
      <c r="O125" s="201"/>
      <c r="P125" s="201"/>
      <c r="Q125" s="201"/>
      <c r="R125" s="55"/>
      <c r="S125" s="55"/>
      <c r="T125" s="79"/>
      <c r="U125" s="79"/>
      <c r="V125" s="36">
        <f t="shared" si="2"/>
        <v>0</v>
      </c>
      <c r="W125" s="65"/>
    </row>
    <row r="126" spans="2:28" ht="47.25">
      <c r="B126" s="23">
        <v>17</v>
      </c>
      <c r="C126" s="45" t="s">
        <v>985</v>
      </c>
      <c r="D126" s="45"/>
      <c r="E126" s="89" t="s">
        <v>22</v>
      </c>
      <c r="F126" s="26">
        <v>1</v>
      </c>
      <c r="G126" s="27"/>
      <c r="H126" s="201"/>
      <c r="I126" s="51"/>
      <c r="J126" s="51"/>
      <c r="K126" s="51"/>
      <c r="L126" s="32"/>
      <c r="M126" s="32"/>
      <c r="N126" s="27"/>
      <c r="O126" s="51"/>
      <c r="P126" s="201"/>
      <c r="Q126" s="51"/>
      <c r="R126" s="51"/>
      <c r="S126" s="55"/>
      <c r="T126" s="32" t="s">
        <v>977</v>
      </c>
      <c r="U126" s="32" t="s">
        <v>978</v>
      </c>
      <c r="V126" s="36">
        <f t="shared" si="2"/>
        <v>0</v>
      </c>
      <c r="W126" s="65"/>
    </row>
    <row r="127" spans="2:28" ht="47.25">
      <c r="B127" s="23">
        <v>18</v>
      </c>
      <c r="C127" s="49" t="s">
        <v>986</v>
      </c>
      <c r="D127" s="49"/>
      <c r="E127" s="46" t="s">
        <v>22</v>
      </c>
      <c r="F127" s="26">
        <v>1</v>
      </c>
      <c r="G127" s="204"/>
      <c r="H127" s="201"/>
      <c r="I127" s="51"/>
      <c r="J127" s="51"/>
      <c r="K127" s="55"/>
      <c r="L127" s="212"/>
      <c r="M127" s="212"/>
      <c r="N127" s="212"/>
      <c r="O127" s="201"/>
      <c r="P127" s="51"/>
      <c r="Q127" s="51"/>
      <c r="R127" s="55"/>
      <c r="S127" s="55"/>
      <c r="T127" s="212"/>
      <c r="U127" s="212"/>
      <c r="V127" s="36">
        <f t="shared" si="2"/>
        <v>0</v>
      </c>
      <c r="W127" s="65"/>
    </row>
    <row r="128" spans="2:28" ht="47.25">
      <c r="B128" s="23">
        <v>19</v>
      </c>
      <c r="C128" s="49" t="s">
        <v>119</v>
      </c>
      <c r="D128" s="49"/>
      <c r="E128" s="46" t="s">
        <v>22</v>
      </c>
      <c r="F128" s="26">
        <v>1</v>
      </c>
      <c r="G128" s="52"/>
      <c r="H128" s="201"/>
      <c r="I128" s="201"/>
      <c r="J128" s="51"/>
      <c r="K128" s="55"/>
      <c r="L128" s="211"/>
      <c r="M128" s="202"/>
      <c r="N128" s="51"/>
      <c r="O128" s="201"/>
      <c r="P128" s="201"/>
      <c r="Q128" s="201"/>
      <c r="R128" s="51"/>
      <c r="S128" s="55"/>
      <c r="T128" s="212"/>
      <c r="U128" s="212"/>
      <c r="V128" s="36">
        <f t="shared" si="2"/>
        <v>0</v>
      </c>
      <c r="W128" s="65"/>
    </row>
    <row r="129" spans="2:23" ht="47.25">
      <c r="B129" s="23">
        <v>20</v>
      </c>
      <c r="C129" s="49" t="s">
        <v>121</v>
      </c>
      <c r="D129" s="49"/>
      <c r="E129" s="46" t="s">
        <v>27</v>
      </c>
      <c r="F129" s="26">
        <v>1</v>
      </c>
      <c r="G129" s="52"/>
      <c r="H129" s="201"/>
      <c r="I129" s="201"/>
      <c r="J129" s="51"/>
      <c r="K129" s="55"/>
      <c r="L129" s="212"/>
      <c r="M129" s="212"/>
      <c r="N129" s="212"/>
      <c r="O129" s="201"/>
      <c r="P129" s="201"/>
      <c r="Q129" s="51"/>
      <c r="R129" s="55"/>
      <c r="S129" s="55"/>
      <c r="T129" s="212"/>
      <c r="U129" s="212"/>
      <c r="V129" s="36">
        <f t="shared" si="2"/>
        <v>0</v>
      </c>
      <c r="W129" s="65"/>
    </row>
    <row r="130" spans="2:23" ht="46.5">
      <c r="B130" s="23">
        <v>21</v>
      </c>
      <c r="C130" s="49" t="s">
        <v>987</v>
      </c>
      <c r="D130" s="49"/>
      <c r="E130" s="46" t="s">
        <v>46</v>
      </c>
      <c r="F130" s="26">
        <v>1</v>
      </c>
      <c r="G130" s="52"/>
      <c r="H130" s="201"/>
      <c r="I130" s="201"/>
      <c r="J130" s="201"/>
      <c r="K130" s="55"/>
      <c r="L130" s="55"/>
      <c r="M130" s="79"/>
      <c r="N130" s="79"/>
      <c r="O130" s="201"/>
      <c r="P130" s="201"/>
      <c r="Q130" s="201"/>
      <c r="R130" s="55"/>
      <c r="S130" s="55"/>
      <c r="T130" s="79"/>
      <c r="U130" s="79"/>
      <c r="V130" s="36">
        <f t="shared" si="2"/>
        <v>0</v>
      </c>
      <c r="W130" s="65"/>
    </row>
    <row r="131" spans="2:23" ht="46.5">
      <c r="B131" s="23">
        <v>22</v>
      </c>
      <c r="C131" s="50" t="s">
        <v>988</v>
      </c>
      <c r="D131" s="50"/>
      <c r="E131" s="46" t="s">
        <v>22</v>
      </c>
      <c r="F131" s="26">
        <v>1</v>
      </c>
      <c r="G131" s="51"/>
      <c r="H131" s="201"/>
      <c r="I131" s="201"/>
      <c r="J131" s="201"/>
      <c r="K131" s="55"/>
      <c r="L131" s="55"/>
      <c r="M131" s="79"/>
      <c r="N131" s="79"/>
      <c r="O131" s="201"/>
      <c r="P131" s="201"/>
      <c r="Q131" s="201"/>
      <c r="R131" s="55"/>
      <c r="S131" s="55"/>
      <c r="T131" s="79"/>
      <c r="U131" s="79"/>
      <c r="V131" s="36">
        <f t="shared" si="2"/>
        <v>0</v>
      </c>
      <c r="W131" s="65"/>
    </row>
    <row r="132" spans="2:23" ht="47.25">
      <c r="B132" s="23">
        <v>23</v>
      </c>
      <c r="C132" s="45" t="s">
        <v>128</v>
      </c>
      <c r="D132" s="45"/>
      <c r="E132" s="46" t="s">
        <v>22</v>
      </c>
      <c r="F132" s="26">
        <v>1</v>
      </c>
      <c r="G132" s="51"/>
      <c r="H132" s="51"/>
      <c r="I132" s="51"/>
      <c r="J132" s="51"/>
      <c r="K132" s="51"/>
      <c r="L132" s="211"/>
      <c r="M132" s="202"/>
      <c r="N132" s="212"/>
      <c r="O132" s="51"/>
      <c r="P132" s="51"/>
      <c r="Q132" s="201"/>
      <c r="R132" s="51"/>
      <c r="S132" s="55"/>
      <c r="T132" s="212"/>
      <c r="U132" s="212"/>
      <c r="V132" s="36">
        <f t="shared" si="2"/>
        <v>0</v>
      </c>
      <c r="W132" s="65"/>
    </row>
    <row r="133" spans="2:23" ht="47.25">
      <c r="B133" s="23">
        <v>24</v>
      </c>
      <c r="C133" s="50" t="s">
        <v>989</v>
      </c>
      <c r="D133" s="50"/>
      <c r="E133" s="46" t="s">
        <v>22</v>
      </c>
      <c r="F133" s="26">
        <v>1</v>
      </c>
      <c r="G133" s="52"/>
      <c r="H133" s="201"/>
      <c r="I133" s="201"/>
      <c r="J133" s="51"/>
      <c r="K133" s="55"/>
      <c r="L133" s="212"/>
      <c r="M133" s="212"/>
      <c r="N133" s="51"/>
      <c r="O133" s="201"/>
      <c r="P133" s="51"/>
      <c r="Q133" s="51"/>
      <c r="R133" s="55"/>
      <c r="S133" s="55"/>
      <c r="T133" s="211"/>
      <c r="U133" s="202"/>
      <c r="V133" s="36">
        <f t="shared" si="2"/>
        <v>0</v>
      </c>
      <c r="W133" s="65"/>
    </row>
    <row r="134" spans="2:23" ht="47.25">
      <c r="B134" s="23">
        <v>25</v>
      </c>
      <c r="C134" s="50" t="s">
        <v>130</v>
      </c>
      <c r="D134" s="50"/>
      <c r="E134" s="46" t="s">
        <v>27</v>
      </c>
      <c r="F134" s="26">
        <v>1</v>
      </c>
      <c r="G134" s="52"/>
      <c r="H134" s="51"/>
      <c r="I134" s="201"/>
      <c r="J134" s="201"/>
      <c r="K134" s="55"/>
      <c r="L134" s="212"/>
      <c r="M134" s="212"/>
      <c r="N134" s="79"/>
      <c r="O134" s="201"/>
      <c r="P134" s="201"/>
      <c r="Q134" s="201"/>
      <c r="R134" s="55"/>
      <c r="S134" s="55"/>
      <c r="T134" s="79"/>
      <c r="U134" s="79"/>
      <c r="V134" s="36">
        <f t="shared" si="2"/>
        <v>0</v>
      </c>
      <c r="W134" s="65"/>
    </row>
    <row r="135" spans="2:23" ht="46.5">
      <c r="B135" s="23">
        <v>26</v>
      </c>
      <c r="C135" s="90" t="s">
        <v>125</v>
      </c>
      <c r="D135" s="90"/>
      <c r="E135" s="46" t="s">
        <v>27</v>
      </c>
      <c r="F135" s="26">
        <v>1</v>
      </c>
      <c r="G135" s="52"/>
      <c r="H135" s="201"/>
      <c r="I135" s="201"/>
      <c r="J135" s="201"/>
      <c r="K135" s="55"/>
      <c r="L135" s="55"/>
      <c r="M135" s="79"/>
      <c r="N135" s="79"/>
      <c r="O135" s="201"/>
      <c r="P135" s="201"/>
      <c r="Q135" s="201"/>
      <c r="R135" s="55"/>
      <c r="S135" s="55"/>
      <c r="T135" s="79"/>
      <c r="U135" s="79"/>
      <c r="V135" s="36">
        <f t="shared" si="2"/>
        <v>0</v>
      </c>
      <c r="W135" s="65"/>
    </row>
    <row r="136" spans="2:23" ht="46.5">
      <c r="B136" s="23">
        <v>27</v>
      </c>
      <c r="C136" s="52" t="s">
        <v>990</v>
      </c>
      <c r="D136" s="52"/>
      <c r="E136" s="46" t="s">
        <v>27</v>
      </c>
      <c r="F136" s="26">
        <v>1</v>
      </c>
      <c r="G136" s="52"/>
      <c r="H136" s="201"/>
      <c r="I136" s="201"/>
      <c r="J136" s="201"/>
      <c r="K136" s="55"/>
      <c r="L136" s="55"/>
      <c r="M136" s="79"/>
      <c r="N136" s="79"/>
      <c r="O136" s="201"/>
      <c r="P136" s="201"/>
      <c r="Q136" s="201"/>
      <c r="R136" s="55"/>
      <c r="S136" s="55"/>
      <c r="T136" s="79"/>
      <c r="U136" s="79"/>
      <c r="V136" s="36">
        <f t="shared" si="2"/>
        <v>0</v>
      </c>
      <c r="W136" s="65"/>
    </row>
    <row r="137" spans="2:23" ht="46.5">
      <c r="B137" s="23">
        <v>28</v>
      </c>
      <c r="C137" s="52" t="s">
        <v>127</v>
      </c>
      <c r="D137" s="52"/>
      <c r="E137" s="46" t="s">
        <v>27</v>
      </c>
      <c r="F137" s="26">
        <v>1</v>
      </c>
      <c r="G137" s="52"/>
      <c r="H137" s="201"/>
      <c r="I137" s="201"/>
      <c r="J137" s="201"/>
      <c r="K137" s="55"/>
      <c r="L137" s="55"/>
      <c r="M137" s="79"/>
      <c r="N137" s="79"/>
      <c r="O137" s="201"/>
      <c r="P137" s="201"/>
      <c r="Q137" s="201"/>
      <c r="R137" s="55"/>
      <c r="S137" s="55"/>
      <c r="T137" s="79"/>
      <c r="U137" s="79"/>
      <c r="V137" s="36">
        <f t="shared" si="2"/>
        <v>0</v>
      </c>
      <c r="W137" s="65"/>
    </row>
    <row r="138" spans="2:23" ht="46.5">
      <c r="B138" s="23">
        <v>29</v>
      </c>
      <c r="C138" s="52" t="s">
        <v>991</v>
      </c>
      <c r="D138" s="52"/>
      <c r="E138" s="46" t="s">
        <v>27</v>
      </c>
      <c r="F138" s="26">
        <v>1</v>
      </c>
      <c r="G138" s="51"/>
      <c r="H138" s="201"/>
      <c r="I138" s="201"/>
      <c r="J138" s="201"/>
      <c r="K138" s="51"/>
      <c r="L138" s="55"/>
      <c r="M138" s="79"/>
      <c r="N138" s="51"/>
      <c r="O138" s="201"/>
      <c r="P138" s="201"/>
      <c r="Q138" s="51"/>
      <c r="R138" s="51"/>
      <c r="S138" s="55"/>
      <c r="T138" s="211"/>
      <c r="U138" s="202"/>
      <c r="V138" s="36">
        <f t="shared" si="2"/>
        <v>0</v>
      </c>
      <c r="W138" s="65"/>
    </row>
    <row r="139" spans="2:23" ht="47.25">
      <c r="B139" s="23">
        <v>30</v>
      </c>
      <c r="C139" s="52" t="s">
        <v>132</v>
      </c>
      <c r="D139" s="52"/>
      <c r="E139" s="46" t="s">
        <v>27</v>
      </c>
      <c r="F139" s="26">
        <v>1</v>
      </c>
      <c r="G139" s="52"/>
      <c r="H139" s="52"/>
      <c r="I139" s="52"/>
      <c r="J139" s="78"/>
      <c r="K139" s="51"/>
      <c r="L139" s="139"/>
      <c r="M139" s="114"/>
      <c r="N139" s="201"/>
      <c r="O139" s="201"/>
      <c r="P139" s="201"/>
      <c r="Q139" s="201"/>
      <c r="R139" s="55"/>
      <c r="S139" s="55"/>
      <c r="T139" s="79"/>
      <c r="U139" s="79"/>
      <c r="V139" s="36">
        <f t="shared" si="2"/>
        <v>0</v>
      </c>
      <c r="W139" s="65"/>
    </row>
    <row r="140" spans="2:23" ht="47.25">
      <c r="B140" s="23">
        <v>31</v>
      </c>
      <c r="C140" s="92" t="s">
        <v>992</v>
      </c>
      <c r="D140" s="92" t="s">
        <v>431</v>
      </c>
      <c r="E140" s="46" t="s">
        <v>22</v>
      </c>
      <c r="F140" s="26">
        <v>1</v>
      </c>
      <c r="G140" s="52"/>
      <c r="H140" s="51"/>
      <c r="I140" s="52"/>
      <c r="J140" s="31">
        <v>3</v>
      </c>
      <c r="K140" s="51"/>
      <c r="L140" s="32" t="s">
        <v>993</v>
      </c>
      <c r="M140" s="32" t="s">
        <v>978</v>
      </c>
      <c r="N140" s="201"/>
      <c r="O140" s="52"/>
      <c r="P140" s="201"/>
      <c r="Q140" s="201"/>
      <c r="R140" s="55"/>
      <c r="S140" s="55"/>
      <c r="T140" s="79"/>
      <c r="U140" s="79"/>
      <c r="V140" s="36">
        <f t="shared" si="2"/>
        <v>1</v>
      </c>
      <c r="W140" s="65"/>
    </row>
    <row r="141" spans="2:23" ht="47.25">
      <c r="B141" s="23">
        <v>32</v>
      </c>
      <c r="C141" s="92" t="s">
        <v>994</v>
      </c>
      <c r="D141" s="92"/>
      <c r="E141" s="46" t="s">
        <v>22</v>
      </c>
      <c r="F141" s="26">
        <v>1</v>
      </c>
      <c r="G141" s="52"/>
      <c r="H141" s="52"/>
      <c r="I141" s="52"/>
      <c r="J141" s="78"/>
      <c r="K141" s="201"/>
      <c r="L141" s="201"/>
      <c r="M141" s="201"/>
      <c r="N141" s="201"/>
      <c r="O141" s="52"/>
      <c r="P141" s="201"/>
      <c r="Q141" s="201"/>
      <c r="R141" s="55"/>
      <c r="S141" s="55"/>
      <c r="T141" s="79"/>
      <c r="U141" s="79"/>
      <c r="V141" s="36">
        <f t="shared" si="2"/>
        <v>0</v>
      </c>
      <c r="W141" s="65"/>
    </row>
    <row r="142" spans="2:23" ht="47.25">
      <c r="B142" s="23">
        <v>33</v>
      </c>
      <c r="C142" s="52" t="s">
        <v>995</v>
      </c>
      <c r="D142" s="52" t="s">
        <v>431</v>
      </c>
      <c r="E142" s="46" t="s">
        <v>996</v>
      </c>
      <c r="F142" s="26">
        <v>1</v>
      </c>
      <c r="G142" s="52"/>
      <c r="H142" s="51"/>
      <c r="I142" s="52"/>
      <c r="J142" s="78"/>
      <c r="K142" s="31">
        <v>3</v>
      </c>
      <c r="L142" s="32"/>
      <c r="M142" s="32"/>
      <c r="N142" s="31">
        <v>3</v>
      </c>
      <c r="O142" s="51"/>
      <c r="P142" s="201"/>
      <c r="Q142" s="201"/>
      <c r="R142" s="31">
        <v>3</v>
      </c>
      <c r="S142" s="55"/>
      <c r="T142" s="32" t="s">
        <v>1662</v>
      </c>
      <c r="U142" s="32" t="s">
        <v>24</v>
      </c>
      <c r="V142" s="36">
        <f t="shared" si="2"/>
        <v>3</v>
      </c>
      <c r="W142" s="65"/>
    </row>
    <row r="143" spans="2:23" ht="47.25">
      <c r="B143" s="23">
        <v>34</v>
      </c>
      <c r="C143" s="92" t="s">
        <v>129</v>
      </c>
      <c r="D143" s="92"/>
      <c r="E143" s="46" t="s">
        <v>22</v>
      </c>
      <c r="F143" s="26">
        <v>1</v>
      </c>
      <c r="G143" s="52"/>
      <c r="H143" s="52"/>
      <c r="I143" s="204"/>
      <c r="J143" s="78"/>
      <c r="K143" s="201"/>
      <c r="L143" s="94"/>
      <c r="M143" s="52"/>
      <c r="N143" s="201"/>
      <c r="O143" s="201"/>
      <c r="P143" s="201"/>
      <c r="Q143" s="201"/>
      <c r="R143" s="55"/>
      <c r="S143" s="55"/>
      <c r="T143" s="79"/>
      <c r="U143" s="79"/>
      <c r="V143" s="36">
        <f t="shared" si="2"/>
        <v>0</v>
      </c>
      <c r="W143" s="65"/>
    </row>
    <row r="144" spans="2:23" ht="46.5">
      <c r="B144" s="23">
        <v>35</v>
      </c>
      <c r="C144" s="92" t="s">
        <v>133</v>
      </c>
      <c r="D144" s="92"/>
      <c r="E144" s="46" t="s">
        <v>22</v>
      </c>
      <c r="F144" s="26">
        <v>1</v>
      </c>
      <c r="G144" s="52"/>
      <c r="H144" s="52"/>
      <c r="I144" s="52"/>
      <c r="J144" s="204"/>
      <c r="K144" s="201"/>
      <c r="L144" s="94"/>
      <c r="M144" s="52"/>
      <c r="N144" s="201"/>
      <c r="O144" s="201"/>
      <c r="P144" s="201"/>
      <c r="Q144" s="201"/>
      <c r="R144" s="55"/>
      <c r="S144" s="55"/>
      <c r="T144" s="79"/>
      <c r="U144" s="79"/>
      <c r="V144" s="36">
        <f t="shared" si="2"/>
        <v>0</v>
      </c>
      <c r="W144" s="65"/>
    </row>
    <row r="145" spans="2:23" ht="47.25">
      <c r="B145" s="23">
        <v>36</v>
      </c>
      <c r="C145" s="52" t="s">
        <v>997</v>
      </c>
      <c r="D145" s="52"/>
      <c r="E145" s="46" t="s">
        <v>22</v>
      </c>
      <c r="F145" s="26">
        <v>1</v>
      </c>
      <c r="G145" s="52"/>
      <c r="H145" s="51"/>
      <c r="I145" s="204"/>
      <c r="J145" s="78"/>
      <c r="K145" s="27">
        <v>3</v>
      </c>
      <c r="L145" s="32"/>
      <c r="M145" s="32"/>
      <c r="N145" s="51"/>
      <c r="O145" s="201"/>
      <c r="P145" s="51"/>
      <c r="Q145" s="201"/>
      <c r="R145" s="55"/>
      <c r="S145" s="55"/>
      <c r="T145" s="32"/>
      <c r="U145" s="32"/>
      <c r="V145" s="36">
        <f t="shared" si="2"/>
        <v>1</v>
      </c>
      <c r="W145" s="65"/>
    </row>
    <row r="146" spans="2:23" ht="47.25">
      <c r="B146" s="23">
        <v>37</v>
      </c>
      <c r="C146" s="52" t="s">
        <v>120</v>
      </c>
      <c r="D146" s="52"/>
      <c r="E146" s="46" t="s">
        <v>22</v>
      </c>
      <c r="F146" s="26"/>
      <c r="G146" s="52"/>
      <c r="H146" s="52"/>
      <c r="I146" s="27"/>
      <c r="J146" s="78"/>
      <c r="K146" s="27"/>
      <c r="L146" s="32"/>
      <c r="M146" s="32"/>
      <c r="N146" s="201"/>
      <c r="O146" s="201"/>
      <c r="P146" s="204"/>
      <c r="Q146" s="204"/>
      <c r="R146" s="27"/>
      <c r="S146" s="55"/>
      <c r="T146" s="94"/>
      <c r="U146" s="52"/>
      <c r="V146" s="36">
        <f t="shared" si="2"/>
        <v>0</v>
      </c>
      <c r="W146" s="65"/>
    </row>
    <row r="147" spans="2:23" ht="47.25">
      <c r="B147" s="23">
        <v>38</v>
      </c>
      <c r="C147" s="52" t="s">
        <v>685</v>
      </c>
      <c r="D147" s="52"/>
      <c r="E147" s="46" t="s">
        <v>22</v>
      </c>
      <c r="F147" s="26"/>
      <c r="G147" s="52"/>
      <c r="H147" s="52"/>
      <c r="I147" s="52"/>
      <c r="J147" s="78"/>
      <c r="K147" s="201"/>
      <c r="L147" s="201"/>
      <c r="M147" s="201"/>
      <c r="N147" s="201"/>
      <c r="O147" s="201"/>
      <c r="P147" s="201"/>
      <c r="Q147" s="201"/>
      <c r="R147" s="55"/>
      <c r="S147" s="55"/>
      <c r="T147" s="79"/>
      <c r="U147" s="79"/>
      <c r="V147" s="36">
        <f t="shared" si="2"/>
        <v>0</v>
      </c>
      <c r="W147" s="65"/>
    </row>
    <row r="148" spans="2:23" ht="47.25">
      <c r="B148" s="23">
        <v>39</v>
      </c>
      <c r="C148" s="58"/>
      <c r="D148" s="58"/>
      <c r="E148" s="26"/>
      <c r="F148" s="26"/>
      <c r="G148" s="52"/>
      <c r="H148" s="52"/>
      <c r="I148" s="52"/>
      <c r="J148" s="78"/>
      <c r="K148" s="201"/>
      <c r="L148" s="201"/>
      <c r="M148" s="201"/>
      <c r="N148" s="201"/>
      <c r="O148" s="201"/>
      <c r="P148" s="201"/>
      <c r="Q148" s="201"/>
      <c r="R148" s="55"/>
      <c r="S148" s="55"/>
      <c r="T148" s="79"/>
      <c r="U148" s="79"/>
      <c r="V148" s="36">
        <f t="shared" si="2"/>
        <v>0</v>
      </c>
      <c r="W148" s="65"/>
    </row>
    <row r="149" spans="2:23" ht="47.25">
      <c r="B149" s="23">
        <v>40</v>
      </c>
      <c r="C149" s="58"/>
      <c r="D149" s="58"/>
      <c r="E149" s="26"/>
      <c r="F149" s="26"/>
      <c r="G149" s="52"/>
      <c r="H149" s="52"/>
      <c r="I149" s="52"/>
      <c r="J149" s="78"/>
      <c r="K149" s="77"/>
      <c r="L149" s="77"/>
      <c r="M149" s="77"/>
      <c r="N149" s="77"/>
      <c r="O149" s="77"/>
      <c r="P149" s="77"/>
      <c r="Q149" s="77"/>
      <c r="R149" s="46"/>
      <c r="S149" s="46"/>
      <c r="T149" s="79"/>
      <c r="U149" s="79"/>
      <c r="V149" s="36">
        <f t="shared" si="2"/>
        <v>0</v>
      </c>
      <c r="W149" s="65"/>
    </row>
    <row r="150" spans="2:23" ht="47.25">
      <c r="B150" s="23">
        <v>41</v>
      </c>
      <c r="C150" s="93"/>
      <c r="D150" s="93"/>
      <c r="E150" s="26"/>
      <c r="F150" s="26"/>
      <c r="G150" s="52"/>
      <c r="H150" s="52"/>
      <c r="I150" s="52"/>
      <c r="J150" s="78"/>
      <c r="K150" s="77"/>
      <c r="L150" s="77"/>
      <c r="M150" s="77"/>
      <c r="N150" s="77"/>
      <c r="O150" s="77"/>
      <c r="P150" s="77"/>
      <c r="Q150" s="77"/>
      <c r="R150" s="46"/>
      <c r="S150" s="46"/>
      <c r="T150" s="94"/>
      <c r="U150" s="94"/>
      <c r="V150" s="36">
        <f t="shared" si="2"/>
        <v>0</v>
      </c>
      <c r="W150" s="65"/>
    </row>
    <row r="151" spans="2:23" ht="47.25">
      <c r="B151" s="23">
        <v>42</v>
      </c>
      <c r="C151" s="93"/>
      <c r="D151" s="93"/>
      <c r="E151" s="26"/>
      <c r="F151" s="26"/>
      <c r="G151" s="52"/>
      <c r="H151" s="52"/>
      <c r="I151" s="52"/>
      <c r="J151" s="78"/>
      <c r="K151" s="77"/>
      <c r="L151" s="77"/>
      <c r="M151" s="77"/>
      <c r="N151" s="77"/>
      <c r="O151" s="77"/>
      <c r="P151" s="77"/>
      <c r="Q151" s="77"/>
      <c r="R151" s="46"/>
      <c r="S151" s="46"/>
      <c r="T151" s="94"/>
      <c r="U151" s="94"/>
      <c r="V151" s="36">
        <f t="shared" si="2"/>
        <v>0</v>
      </c>
      <c r="W151" s="65"/>
    </row>
    <row r="152" spans="2:23" ht="47.25">
      <c r="B152" s="59" t="s">
        <v>16</v>
      </c>
      <c r="C152" s="93"/>
      <c r="D152" s="93"/>
      <c r="E152" s="26"/>
      <c r="F152" s="26"/>
      <c r="G152" s="36">
        <f>COUNT(G110:G151)</f>
        <v>0</v>
      </c>
      <c r="H152" s="36">
        <f>COUNT(H110:H151)</f>
        <v>0</v>
      </c>
      <c r="I152" s="36">
        <f>COUNT(I110:I151)</f>
        <v>0</v>
      </c>
      <c r="J152" s="36">
        <f>COUNT(J110:J151)</f>
        <v>1</v>
      </c>
      <c r="K152" s="36">
        <f>COUNT(K110:K151)</f>
        <v>3</v>
      </c>
      <c r="L152" s="85"/>
      <c r="M152" s="85"/>
      <c r="N152" s="86">
        <f>COUNT(N110:N151)</f>
        <v>1</v>
      </c>
      <c r="O152" s="86">
        <f>COUNT(O110:O151)</f>
        <v>0</v>
      </c>
      <c r="P152" s="86">
        <f>COUNT(P110:P151)</f>
        <v>0</v>
      </c>
      <c r="Q152" s="86">
        <f>COUNT(Q110:Q151)</f>
        <v>2</v>
      </c>
      <c r="R152" s="86">
        <f>COUNT(R110:R151)</f>
        <v>1</v>
      </c>
      <c r="S152" s="86"/>
      <c r="T152" s="95"/>
      <c r="U152" s="95"/>
      <c r="V152" s="36">
        <f xml:space="preserve"> SUM(G152+H152+I152+J152+K152+N152+O152+P152+Q152+R152)</f>
        <v>8</v>
      </c>
      <c r="W152" s="65"/>
    </row>
    <row r="154" spans="2:23" ht="70.5" customHeight="1">
      <c r="B154" s="230" t="s">
        <v>135</v>
      </c>
      <c r="C154" s="230"/>
      <c r="D154" s="230"/>
      <c r="E154" s="230"/>
      <c r="F154" s="1"/>
      <c r="G154" s="63"/>
      <c r="H154" s="63"/>
      <c r="I154" s="63"/>
      <c r="J154" s="64"/>
      <c r="K154" s="65"/>
      <c r="L154" s="65"/>
      <c r="M154" s="65"/>
      <c r="N154" s="65"/>
      <c r="O154" s="65"/>
      <c r="P154" s="65"/>
      <c r="Q154" s="65"/>
      <c r="R154" s="65"/>
      <c r="S154" s="66"/>
      <c r="T154" s="66"/>
      <c r="U154" s="66"/>
      <c r="V154" s="34"/>
      <c r="W154" s="34"/>
    </row>
    <row r="155" spans="2:23" ht="70.5">
      <c r="B155" s="230"/>
      <c r="C155" s="230"/>
      <c r="D155" s="230"/>
      <c r="E155" s="230"/>
      <c r="F155" s="1"/>
      <c r="J155" s="231" t="s">
        <v>1</v>
      </c>
      <c r="K155" s="231"/>
      <c r="L155" s="231"/>
      <c r="M155" s="231"/>
      <c r="N155" s="231"/>
      <c r="O155" s="231"/>
      <c r="P155" s="231"/>
      <c r="Q155" s="231"/>
    </row>
    <row r="156" spans="2:23" ht="70.5">
      <c r="B156" s="230"/>
      <c r="C156" s="230"/>
      <c r="D156" s="230"/>
      <c r="E156" s="230"/>
      <c r="F156" s="1"/>
      <c r="K156" s="268" t="s">
        <v>2</v>
      </c>
      <c r="L156" s="268"/>
      <c r="M156" s="268"/>
      <c r="N156" s="268"/>
      <c r="O156" s="268"/>
      <c r="P156" s="268"/>
      <c r="Q156" s="233" t="s">
        <v>3</v>
      </c>
      <c r="R156" s="234"/>
      <c r="S156" s="234"/>
      <c r="T156" s="234"/>
      <c r="U156" s="234"/>
      <c r="V156" s="235"/>
    </row>
    <row r="157" spans="2:23" ht="70.5">
      <c r="B157" s="230"/>
      <c r="C157" s="230"/>
      <c r="D157" s="230"/>
      <c r="E157" s="230"/>
      <c r="F157" s="1"/>
      <c r="G157" s="2"/>
      <c r="H157" s="2"/>
      <c r="I157" s="2"/>
      <c r="J157" s="2"/>
      <c r="K157" s="2"/>
      <c r="L157" s="2"/>
      <c r="M157" s="2"/>
      <c r="N157" s="2"/>
      <c r="O157" s="3"/>
      <c r="P157" s="4"/>
      <c r="Q157" s="7"/>
      <c r="R157" s="67"/>
      <c r="S157" s="7"/>
      <c r="T157" s="10"/>
      <c r="U157" s="9"/>
      <c r="V157" s="10"/>
      <c r="W157" s="11"/>
    </row>
    <row r="158" spans="2:23" ht="70.5">
      <c r="B158" s="230"/>
      <c r="C158" s="230"/>
      <c r="D158" s="230"/>
      <c r="E158" s="230"/>
      <c r="F158" s="1"/>
      <c r="G158" s="237" t="s">
        <v>4</v>
      </c>
      <c r="H158" s="237"/>
      <c r="I158" s="237" t="s">
        <v>5</v>
      </c>
      <c r="J158" s="237"/>
      <c r="K158" s="12"/>
      <c r="L158" s="68" t="s">
        <v>6</v>
      </c>
      <c r="M158" s="12"/>
      <c r="N158" s="12"/>
      <c r="O158" s="3"/>
      <c r="P158" s="4"/>
      <c r="Q158" s="69"/>
      <c r="R158" s="70"/>
      <c r="S158" s="71"/>
      <c r="T158" s="70"/>
      <c r="U158" s="71"/>
      <c r="V158" s="72"/>
    </row>
    <row r="159" spans="2:23" ht="70.5">
      <c r="B159" s="230"/>
      <c r="C159" s="230"/>
      <c r="D159" s="230"/>
      <c r="E159" s="230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43" t="s">
        <v>7</v>
      </c>
      <c r="R159" s="244"/>
      <c r="S159" s="245" t="s">
        <v>8</v>
      </c>
      <c r="T159" s="245"/>
      <c r="U159" s="257" t="s">
        <v>101</v>
      </c>
      <c r="V159" s="257"/>
    </row>
    <row r="160" spans="2:23" ht="60.75" customHeight="1">
      <c r="B160" s="255" t="s">
        <v>10</v>
      </c>
      <c r="C160" s="238" t="s">
        <v>11</v>
      </c>
      <c r="D160" s="164"/>
      <c r="E160" s="248" t="s">
        <v>12</v>
      </c>
      <c r="F160" s="74"/>
      <c r="G160" s="249" t="s">
        <v>949</v>
      </c>
      <c r="H160" s="250"/>
      <c r="I160" s="250"/>
      <c r="J160" s="250"/>
      <c r="K160" s="251"/>
      <c r="L160" s="246" t="s">
        <v>13</v>
      </c>
      <c r="M160" s="253" t="s">
        <v>14</v>
      </c>
      <c r="N160" s="249" t="s">
        <v>950</v>
      </c>
      <c r="O160" s="250"/>
      <c r="P160" s="250"/>
      <c r="Q160" s="250"/>
      <c r="R160" s="251"/>
      <c r="S160" s="246" t="s">
        <v>15</v>
      </c>
      <c r="T160" s="246" t="s">
        <v>13</v>
      </c>
      <c r="U160" s="253" t="s">
        <v>14</v>
      </c>
      <c r="V160" s="253" t="s">
        <v>16</v>
      </c>
      <c r="W160" s="19"/>
    </row>
    <row r="161" spans="2:26" ht="61.5">
      <c r="B161" s="256"/>
      <c r="C161" s="238"/>
      <c r="D161" s="164"/>
      <c r="E161" s="248"/>
      <c r="F161" s="75"/>
      <c r="G161" s="21" t="s">
        <v>951</v>
      </c>
      <c r="H161" s="21" t="s">
        <v>952</v>
      </c>
      <c r="I161" s="21" t="s">
        <v>953</v>
      </c>
      <c r="J161" s="21" t="s">
        <v>954</v>
      </c>
      <c r="K161" s="21" t="s">
        <v>955</v>
      </c>
      <c r="L161" s="247"/>
      <c r="M161" s="254"/>
      <c r="N161" s="21" t="s">
        <v>956</v>
      </c>
      <c r="O161" s="21" t="s">
        <v>957</v>
      </c>
      <c r="P161" s="21" t="s">
        <v>958</v>
      </c>
      <c r="Q161" s="21" t="s">
        <v>959</v>
      </c>
      <c r="R161" s="21" t="s">
        <v>960</v>
      </c>
      <c r="S161" s="247"/>
      <c r="T161" s="247"/>
      <c r="U161" s="254"/>
      <c r="V161" s="254"/>
      <c r="W161" s="22"/>
    </row>
    <row r="162" spans="2:26" ht="47.25">
      <c r="B162" s="23">
        <v>1</v>
      </c>
      <c r="C162" s="42" t="s">
        <v>998</v>
      </c>
      <c r="D162" s="173"/>
      <c r="E162" s="97" t="s">
        <v>999</v>
      </c>
      <c r="F162" s="26">
        <v>1</v>
      </c>
      <c r="G162" s="52"/>
      <c r="H162" s="52"/>
      <c r="I162" s="52"/>
      <c r="J162" s="78"/>
      <c r="K162" s="77"/>
      <c r="L162" s="77"/>
      <c r="M162" s="77"/>
      <c r="N162" s="77"/>
      <c r="O162" s="27"/>
      <c r="P162" s="27"/>
      <c r="Q162" s="77"/>
      <c r="R162" s="77"/>
      <c r="S162" s="77"/>
      <c r="T162" s="32"/>
      <c r="U162" s="32"/>
      <c r="V162" s="36">
        <f>COUNTA(G162:K162,N162:R162)</f>
        <v>0</v>
      </c>
      <c r="W162" s="65"/>
      <c r="X162" s="35" t="s">
        <v>25</v>
      </c>
      <c r="Z162" s="36">
        <f>COUNTIF(D162:D204,"1C")</f>
        <v>0</v>
      </c>
    </row>
    <row r="163" spans="2:26" ht="47.25">
      <c r="B163" s="23">
        <v>2</v>
      </c>
      <c r="C163" s="42" t="s">
        <v>1000</v>
      </c>
      <c r="D163" s="173"/>
      <c r="E163" s="97" t="s">
        <v>1001</v>
      </c>
      <c r="F163" s="26">
        <v>1</v>
      </c>
      <c r="G163" s="38"/>
      <c r="H163" s="38"/>
      <c r="I163" s="38"/>
      <c r="J163" s="78"/>
      <c r="K163" s="77"/>
      <c r="L163" s="77"/>
      <c r="M163" s="77"/>
      <c r="N163" s="77"/>
      <c r="O163" s="77"/>
      <c r="P163" s="77"/>
      <c r="Q163" s="77"/>
      <c r="R163" s="46"/>
      <c r="S163" s="46"/>
      <c r="T163" s="79"/>
      <c r="U163" s="79"/>
      <c r="V163" s="36">
        <f t="shared" ref="V163:V203" si="3">COUNTA(G163:K163,N163:R163)</f>
        <v>0</v>
      </c>
      <c r="W163" s="65"/>
      <c r="X163" s="41" t="s">
        <v>28</v>
      </c>
      <c r="Z163" s="36">
        <f>COUNTIF(D162:D204,"1B")</f>
        <v>1</v>
      </c>
    </row>
    <row r="164" spans="2:26" ht="47.25">
      <c r="B164" s="23">
        <v>3</v>
      </c>
      <c r="C164" s="42" t="s">
        <v>1002</v>
      </c>
      <c r="D164" s="173"/>
      <c r="E164" s="97" t="s">
        <v>999</v>
      </c>
      <c r="F164" s="26">
        <v>1</v>
      </c>
      <c r="G164" s="27"/>
      <c r="H164" s="77"/>
      <c r="I164" s="77"/>
      <c r="J164" s="77"/>
      <c r="K164" s="82"/>
      <c r="L164" s="30"/>
      <c r="M164" s="84"/>
      <c r="N164" s="27"/>
      <c r="O164" s="77"/>
      <c r="P164" s="77"/>
      <c r="Q164" s="77"/>
      <c r="R164" s="82"/>
      <c r="S164" s="46"/>
      <c r="T164" s="32"/>
      <c r="U164" s="32"/>
      <c r="V164" s="36">
        <f t="shared" si="3"/>
        <v>0</v>
      </c>
      <c r="W164" s="65"/>
      <c r="X164" s="41" t="s">
        <v>30</v>
      </c>
      <c r="Z164" s="36">
        <f>COUNTIF(D162:D204,"1A")</f>
        <v>1</v>
      </c>
    </row>
    <row r="165" spans="2:26" ht="47.25">
      <c r="B165" s="23">
        <v>4</v>
      </c>
      <c r="C165" s="45" t="s">
        <v>136</v>
      </c>
      <c r="D165" s="176" t="s">
        <v>431</v>
      </c>
      <c r="E165" s="99" t="s">
        <v>999</v>
      </c>
      <c r="F165" s="26">
        <v>1</v>
      </c>
      <c r="G165" s="77"/>
      <c r="H165" s="31">
        <v>3</v>
      </c>
      <c r="I165" s="77"/>
      <c r="J165" s="31">
        <v>3</v>
      </c>
      <c r="K165" s="46"/>
      <c r="L165" s="32" t="s">
        <v>993</v>
      </c>
      <c r="M165" s="32" t="s">
        <v>978</v>
      </c>
      <c r="N165" s="77"/>
      <c r="O165" s="27"/>
      <c r="P165" s="27"/>
      <c r="Q165" s="77"/>
      <c r="R165" s="46"/>
      <c r="S165" s="46"/>
      <c r="T165" s="210"/>
      <c r="U165" s="166"/>
      <c r="V165" s="36">
        <f t="shared" si="3"/>
        <v>2</v>
      </c>
      <c r="W165" s="65"/>
    </row>
    <row r="166" spans="2:26" ht="47.25">
      <c r="B166" s="23">
        <v>5</v>
      </c>
      <c r="C166" s="42" t="s">
        <v>1003</v>
      </c>
      <c r="D166" s="173"/>
      <c r="E166" s="97" t="s">
        <v>1004</v>
      </c>
      <c r="F166" s="26">
        <v>1</v>
      </c>
      <c r="G166" s="77"/>
      <c r="H166" s="77"/>
      <c r="I166" s="77"/>
      <c r="J166" s="77"/>
      <c r="K166" s="46"/>
      <c r="L166" s="32"/>
      <c r="M166" s="32"/>
      <c r="N166" s="77"/>
      <c r="O166" s="77"/>
      <c r="P166" s="77"/>
      <c r="Q166" s="77"/>
      <c r="R166" s="46"/>
      <c r="S166" s="46"/>
      <c r="T166" s="79"/>
      <c r="U166" s="79"/>
      <c r="V166" s="36">
        <f t="shared" si="3"/>
        <v>0</v>
      </c>
      <c r="W166" s="65"/>
    </row>
    <row r="167" spans="2:26" ht="47.25">
      <c r="B167" s="23">
        <v>6</v>
      </c>
      <c r="C167" s="42" t="s">
        <v>141</v>
      </c>
      <c r="D167" s="173"/>
      <c r="E167" s="97" t="s">
        <v>1001</v>
      </c>
      <c r="F167" s="26">
        <v>1</v>
      </c>
      <c r="G167" s="77"/>
      <c r="H167" s="77"/>
      <c r="I167" s="77"/>
      <c r="J167" s="77"/>
      <c r="K167" s="46"/>
      <c r="L167" s="30"/>
      <c r="M167" s="84"/>
      <c r="N167" s="77"/>
      <c r="O167" s="77"/>
      <c r="P167" s="77"/>
      <c r="Q167" s="77"/>
      <c r="R167" s="46"/>
      <c r="S167" s="80"/>
      <c r="T167" s="81"/>
      <c r="U167" s="81"/>
      <c r="V167" s="36">
        <f t="shared" si="3"/>
        <v>0</v>
      </c>
      <c r="W167" s="65"/>
    </row>
    <row r="168" spans="2:26" ht="47.25">
      <c r="B168" s="23">
        <v>7</v>
      </c>
      <c r="C168" s="42" t="s">
        <v>1005</v>
      </c>
      <c r="D168" s="173"/>
      <c r="E168" s="97" t="s">
        <v>1001</v>
      </c>
      <c r="F168" s="26">
        <v>1</v>
      </c>
      <c r="G168" s="77"/>
      <c r="H168" s="77"/>
      <c r="I168" s="77"/>
      <c r="J168" s="77"/>
      <c r="K168" s="46"/>
      <c r="L168" s="77"/>
      <c r="M168" s="77"/>
      <c r="N168" s="77"/>
      <c r="O168" s="77"/>
      <c r="P168" s="77"/>
      <c r="Q168" s="77"/>
      <c r="R168" s="46"/>
      <c r="S168" s="46"/>
      <c r="T168" s="77"/>
      <c r="U168" s="88"/>
      <c r="V168" s="36">
        <f t="shared" si="3"/>
        <v>0</v>
      </c>
      <c r="W168" s="65"/>
    </row>
    <row r="169" spans="2:26" ht="47.25">
      <c r="B169" s="23">
        <v>8</v>
      </c>
      <c r="C169" s="42" t="s">
        <v>1006</v>
      </c>
      <c r="D169" s="173"/>
      <c r="E169" s="97" t="s">
        <v>1001</v>
      </c>
      <c r="F169" s="26">
        <v>1</v>
      </c>
      <c r="G169" s="77"/>
      <c r="H169" s="77"/>
      <c r="I169" s="77"/>
      <c r="J169" s="77"/>
      <c r="K169" s="46"/>
      <c r="L169" s="77"/>
      <c r="M169" s="77"/>
      <c r="N169" s="77"/>
      <c r="O169" s="77"/>
      <c r="P169" s="77"/>
      <c r="Q169" s="77"/>
      <c r="R169" s="46"/>
      <c r="S169" s="46"/>
      <c r="T169" s="79"/>
      <c r="U169" s="79"/>
      <c r="V169" s="36">
        <f t="shared" si="3"/>
        <v>0</v>
      </c>
      <c r="W169" s="65"/>
    </row>
    <row r="170" spans="2:26" ht="46.5">
      <c r="B170" s="23">
        <v>9</v>
      </c>
      <c r="C170" s="42" t="s">
        <v>1007</v>
      </c>
      <c r="D170" s="173"/>
      <c r="E170" s="98" t="s">
        <v>1008</v>
      </c>
      <c r="F170" s="26">
        <v>1</v>
      </c>
      <c r="G170" s="77"/>
      <c r="H170" s="77"/>
      <c r="I170" s="77"/>
      <c r="J170" s="77"/>
      <c r="K170" s="46"/>
      <c r="L170" s="77"/>
      <c r="M170" s="77"/>
      <c r="N170" s="77"/>
      <c r="O170" s="77"/>
      <c r="P170" s="77"/>
      <c r="Q170" s="77"/>
      <c r="R170" s="46"/>
      <c r="S170" s="46"/>
      <c r="T170" s="79"/>
      <c r="U170" s="79"/>
      <c r="V170" s="36">
        <f t="shared" si="3"/>
        <v>0</v>
      </c>
      <c r="W170" s="65"/>
    </row>
    <row r="171" spans="2:26" ht="47.25">
      <c r="B171" s="23">
        <v>10</v>
      </c>
      <c r="C171" s="42" t="s">
        <v>146</v>
      </c>
      <c r="D171" s="173"/>
      <c r="E171" s="97" t="s">
        <v>1001</v>
      </c>
      <c r="F171" s="26">
        <v>1</v>
      </c>
      <c r="G171" s="77"/>
      <c r="H171" s="77"/>
      <c r="I171" s="77"/>
      <c r="J171" s="77"/>
      <c r="K171" s="46"/>
      <c r="L171" s="77"/>
      <c r="M171" s="77"/>
      <c r="N171" s="77"/>
      <c r="O171" s="77"/>
      <c r="P171" s="77"/>
      <c r="Q171" s="77"/>
      <c r="R171" s="46"/>
      <c r="S171" s="46"/>
      <c r="T171" s="79"/>
      <c r="U171" s="79"/>
      <c r="V171" s="36">
        <f t="shared" si="3"/>
        <v>0</v>
      </c>
      <c r="W171" s="65"/>
    </row>
    <row r="172" spans="2:26" ht="46.5">
      <c r="B172" s="23">
        <v>11</v>
      </c>
      <c r="C172" s="42" t="s">
        <v>143</v>
      </c>
      <c r="D172" s="173"/>
      <c r="E172" s="98" t="s">
        <v>1008</v>
      </c>
      <c r="F172" s="26">
        <v>1</v>
      </c>
      <c r="G172" s="77"/>
      <c r="H172" s="77"/>
      <c r="I172" s="77"/>
      <c r="J172" s="77"/>
      <c r="K172" s="46"/>
      <c r="L172" s="77"/>
      <c r="M172" s="77"/>
      <c r="N172" s="77"/>
      <c r="O172" s="77"/>
      <c r="P172" s="77"/>
      <c r="Q172" s="77"/>
      <c r="R172" s="46"/>
      <c r="S172" s="46"/>
      <c r="T172" s="79"/>
      <c r="U172" s="79"/>
      <c r="V172" s="36">
        <f t="shared" si="3"/>
        <v>0</v>
      </c>
      <c r="W172" s="65"/>
    </row>
    <row r="173" spans="2:26" ht="47.25">
      <c r="B173" s="23">
        <v>12</v>
      </c>
      <c r="C173" s="42" t="s">
        <v>1009</v>
      </c>
      <c r="D173" s="173"/>
      <c r="E173" s="97" t="s">
        <v>1001</v>
      </c>
      <c r="F173" s="26">
        <v>1</v>
      </c>
      <c r="G173" s="77"/>
      <c r="H173" s="77"/>
      <c r="I173" s="77"/>
      <c r="J173" s="77"/>
      <c r="K173" s="46"/>
      <c r="L173" s="77"/>
      <c r="M173" s="77"/>
      <c r="N173" s="77"/>
      <c r="O173" s="77"/>
      <c r="P173" s="77"/>
      <c r="Q173" s="77"/>
      <c r="R173" s="46"/>
      <c r="S173" s="46"/>
      <c r="T173" s="79"/>
      <c r="U173" s="79"/>
      <c r="V173" s="36">
        <f t="shared" si="3"/>
        <v>0</v>
      </c>
      <c r="W173" s="65"/>
    </row>
    <row r="174" spans="2:26" ht="47.25">
      <c r="B174" s="23">
        <v>13</v>
      </c>
      <c r="C174" s="42" t="s">
        <v>1010</v>
      </c>
      <c r="D174" s="173"/>
      <c r="E174" s="97" t="s">
        <v>1001</v>
      </c>
      <c r="F174" s="26">
        <v>1</v>
      </c>
      <c r="G174" s="77"/>
      <c r="H174" s="77"/>
      <c r="I174" s="77"/>
      <c r="J174" s="77"/>
      <c r="K174" s="46"/>
      <c r="L174" s="30"/>
      <c r="M174" s="84"/>
      <c r="N174" s="77"/>
      <c r="O174" s="77"/>
      <c r="P174" s="77"/>
      <c r="Q174" s="77"/>
      <c r="R174" s="46"/>
      <c r="S174" s="46"/>
      <c r="T174" s="79"/>
      <c r="U174" s="79"/>
      <c r="V174" s="36">
        <f t="shared" si="3"/>
        <v>0</v>
      </c>
      <c r="W174" s="65"/>
    </row>
    <row r="175" spans="2:26" ht="47.25">
      <c r="B175" s="23">
        <v>14</v>
      </c>
      <c r="C175" s="42" t="s">
        <v>1011</v>
      </c>
      <c r="D175" s="173"/>
      <c r="E175" s="99" t="s">
        <v>999</v>
      </c>
      <c r="F175" s="26">
        <v>1</v>
      </c>
      <c r="G175" s="77"/>
      <c r="H175" s="77"/>
      <c r="I175" s="77"/>
      <c r="J175" s="77"/>
      <c r="K175" s="46"/>
      <c r="L175" s="77"/>
      <c r="M175" s="77"/>
      <c r="N175" s="77"/>
      <c r="O175" s="77"/>
      <c r="P175" s="77"/>
      <c r="Q175" s="77"/>
      <c r="R175" s="46"/>
      <c r="S175" s="46"/>
      <c r="T175" s="79"/>
      <c r="U175" s="79"/>
      <c r="V175" s="36">
        <f t="shared" si="3"/>
        <v>0</v>
      </c>
      <c r="W175" s="65"/>
    </row>
    <row r="176" spans="2:26" ht="47.25">
      <c r="B176" s="23">
        <v>15</v>
      </c>
      <c r="C176" s="42" t="s">
        <v>1012</v>
      </c>
      <c r="D176" s="173"/>
      <c r="E176" s="99" t="s">
        <v>1001</v>
      </c>
      <c r="F176" s="26">
        <v>1</v>
      </c>
      <c r="G176" s="77"/>
      <c r="H176" s="77"/>
      <c r="I176" s="77"/>
      <c r="J176" s="77"/>
      <c r="K176" s="46"/>
      <c r="L176" s="77"/>
      <c r="M176" s="77"/>
      <c r="N176" s="77"/>
      <c r="O176" s="77"/>
      <c r="P176" s="77"/>
      <c r="Q176" s="77"/>
      <c r="R176" s="46"/>
      <c r="S176" s="46"/>
      <c r="T176" s="79"/>
      <c r="U176" s="79"/>
      <c r="V176" s="36">
        <f t="shared" si="3"/>
        <v>0</v>
      </c>
      <c r="W176" s="65"/>
    </row>
    <row r="177" spans="2:23" ht="47.25">
      <c r="B177" s="23">
        <v>16</v>
      </c>
      <c r="C177" s="42" t="s">
        <v>1013</v>
      </c>
      <c r="D177" s="173"/>
      <c r="E177" s="99" t="s">
        <v>1001</v>
      </c>
      <c r="F177" s="26">
        <v>1</v>
      </c>
      <c r="G177" s="77"/>
      <c r="H177" s="77"/>
      <c r="I177" s="77"/>
      <c r="J177" s="77"/>
      <c r="K177" s="46"/>
      <c r="L177" s="77"/>
      <c r="M177" s="77"/>
      <c r="N177" s="77"/>
      <c r="O177" s="77"/>
      <c r="P177" s="77"/>
      <c r="Q177" s="77"/>
      <c r="R177" s="46"/>
      <c r="S177" s="46"/>
      <c r="T177" s="79"/>
      <c r="U177" s="79"/>
      <c r="V177" s="36">
        <f t="shared" si="3"/>
        <v>0</v>
      </c>
      <c r="W177" s="65"/>
    </row>
    <row r="178" spans="2:23" ht="47.25">
      <c r="B178" s="23">
        <v>17</v>
      </c>
      <c r="C178" s="42" t="s">
        <v>1014</v>
      </c>
      <c r="D178" s="173"/>
      <c r="E178" s="99" t="s">
        <v>999</v>
      </c>
      <c r="F178" s="26">
        <v>1</v>
      </c>
      <c r="G178" s="77"/>
      <c r="H178" s="77"/>
      <c r="I178" s="77"/>
      <c r="J178" s="77"/>
      <c r="K178" s="46"/>
      <c r="L178" s="30"/>
      <c r="M178" s="30"/>
      <c r="N178" s="77"/>
      <c r="O178" s="77"/>
      <c r="P178" s="77"/>
      <c r="Q178" s="77"/>
      <c r="R178" s="46"/>
      <c r="S178" s="46"/>
      <c r="T178" s="79"/>
      <c r="U178" s="79"/>
      <c r="V178" s="36">
        <f t="shared" si="3"/>
        <v>0</v>
      </c>
      <c r="W178" s="65"/>
    </row>
    <row r="179" spans="2:23" ht="47.25">
      <c r="B179" s="23">
        <v>18</v>
      </c>
      <c r="C179" s="100" t="s">
        <v>1015</v>
      </c>
      <c r="D179" s="175"/>
      <c r="E179" s="99" t="s">
        <v>1004</v>
      </c>
      <c r="F179" s="26">
        <v>1</v>
      </c>
      <c r="G179" s="27"/>
      <c r="H179" s="77"/>
      <c r="I179" s="77"/>
      <c r="J179" s="77"/>
      <c r="K179" s="46"/>
      <c r="L179" s="32"/>
      <c r="M179" s="32"/>
      <c r="N179" s="77"/>
      <c r="O179" s="77"/>
      <c r="P179" s="77"/>
      <c r="Q179" s="77"/>
      <c r="R179" s="46"/>
      <c r="S179" s="46"/>
      <c r="T179" s="79"/>
      <c r="U179" s="79"/>
      <c r="V179" s="36">
        <f t="shared" si="3"/>
        <v>0</v>
      </c>
      <c r="W179" s="65"/>
    </row>
    <row r="180" spans="2:23" ht="47.25">
      <c r="B180" s="23">
        <v>19</v>
      </c>
      <c r="C180" s="45" t="s">
        <v>1016</v>
      </c>
      <c r="D180" s="176"/>
      <c r="E180" s="99" t="s">
        <v>1001</v>
      </c>
      <c r="F180" s="26">
        <v>1</v>
      </c>
      <c r="G180" s="82"/>
      <c r="H180" s="77"/>
      <c r="I180" s="27"/>
      <c r="J180" s="77"/>
      <c r="K180" s="27"/>
      <c r="L180" s="32"/>
      <c r="M180" s="32"/>
      <c r="N180" s="82"/>
      <c r="O180" s="77"/>
      <c r="P180" s="27"/>
      <c r="Q180" s="77"/>
      <c r="R180" s="27"/>
      <c r="S180" s="46"/>
      <c r="T180" s="32"/>
      <c r="U180" s="32"/>
      <c r="V180" s="36">
        <f t="shared" si="3"/>
        <v>0</v>
      </c>
      <c r="W180" s="65"/>
    </row>
    <row r="181" spans="2:23" ht="47.25">
      <c r="B181" s="23">
        <v>20</v>
      </c>
      <c r="C181" s="45" t="s">
        <v>1017</v>
      </c>
      <c r="D181" s="176" t="s">
        <v>455</v>
      </c>
      <c r="E181" s="99" t="s">
        <v>1004</v>
      </c>
      <c r="F181" s="26">
        <v>1</v>
      </c>
      <c r="G181" s="52"/>
      <c r="H181" s="52"/>
      <c r="I181" s="52"/>
      <c r="J181" s="27"/>
      <c r="K181" s="77"/>
      <c r="L181" s="32"/>
      <c r="M181" s="32"/>
      <c r="N181" s="77"/>
      <c r="O181" s="77"/>
      <c r="P181" s="77"/>
      <c r="Q181" s="77"/>
      <c r="R181" s="31">
        <v>3</v>
      </c>
      <c r="S181" s="46"/>
      <c r="T181" s="32" t="s">
        <v>1662</v>
      </c>
      <c r="U181" s="32" t="s">
        <v>24</v>
      </c>
      <c r="V181" s="36">
        <f t="shared" si="3"/>
        <v>1</v>
      </c>
      <c r="W181" s="65"/>
    </row>
    <row r="182" spans="2:23" ht="47.25">
      <c r="B182" s="23">
        <v>21</v>
      </c>
      <c r="C182" s="36" t="s">
        <v>1018</v>
      </c>
      <c r="D182" s="177"/>
      <c r="E182" s="99" t="s">
        <v>1001</v>
      </c>
      <c r="F182" s="26">
        <v>1</v>
      </c>
      <c r="G182" s="52"/>
      <c r="H182" s="52"/>
      <c r="I182" s="52"/>
      <c r="J182" s="78"/>
      <c r="K182" s="77"/>
      <c r="L182" s="77"/>
      <c r="M182" s="77"/>
      <c r="N182" s="77"/>
      <c r="O182" s="77"/>
      <c r="P182" s="77"/>
      <c r="Q182" s="77"/>
      <c r="R182" s="27"/>
      <c r="S182" s="46"/>
      <c r="T182" s="79"/>
      <c r="U182" s="79"/>
      <c r="V182" s="36">
        <f t="shared" si="3"/>
        <v>0</v>
      </c>
      <c r="W182" s="65"/>
    </row>
    <row r="183" spans="2:23" ht="47.25">
      <c r="B183" s="23">
        <v>22</v>
      </c>
      <c r="C183" s="36" t="s">
        <v>1019</v>
      </c>
      <c r="D183" s="177"/>
      <c r="E183" s="99" t="s">
        <v>1004</v>
      </c>
      <c r="F183" s="26">
        <v>1</v>
      </c>
      <c r="G183" s="27"/>
      <c r="H183" s="52"/>
      <c r="I183" s="52"/>
      <c r="J183" s="78"/>
      <c r="K183" s="27"/>
      <c r="L183" s="30"/>
      <c r="M183" s="30"/>
      <c r="N183" s="77"/>
      <c r="O183" s="77"/>
      <c r="P183" s="77"/>
      <c r="Q183" s="77"/>
      <c r="R183" s="46"/>
      <c r="S183" s="46"/>
      <c r="T183" s="79"/>
      <c r="U183" s="79"/>
      <c r="V183" s="36">
        <f t="shared" si="3"/>
        <v>0</v>
      </c>
      <c r="W183" s="65"/>
    </row>
    <row r="184" spans="2:23" ht="47.25">
      <c r="B184" s="23">
        <v>23</v>
      </c>
      <c r="C184" s="36" t="s">
        <v>1020</v>
      </c>
      <c r="D184" s="177"/>
      <c r="E184" s="99" t="s">
        <v>1004</v>
      </c>
      <c r="F184" s="26">
        <v>1</v>
      </c>
      <c r="G184" s="52"/>
      <c r="H184" s="52"/>
      <c r="I184" s="52"/>
      <c r="J184" s="78"/>
      <c r="K184" s="77"/>
      <c r="L184" s="77"/>
      <c r="M184" s="77"/>
      <c r="N184" s="77"/>
      <c r="O184" s="77"/>
      <c r="P184" s="77"/>
      <c r="Q184" s="77"/>
      <c r="R184" s="46"/>
      <c r="S184" s="46"/>
      <c r="T184" s="79"/>
      <c r="U184" s="79"/>
      <c r="V184" s="36">
        <f t="shared" si="3"/>
        <v>0</v>
      </c>
      <c r="W184" s="65"/>
    </row>
    <row r="185" spans="2:23" ht="47.25">
      <c r="B185" s="23">
        <v>24</v>
      </c>
      <c r="C185" s="36" t="s">
        <v>1021</v>
      </c>
      <c r="D185" s="177"/>
      <c r="E185" s="97" t="s">
        <v>1004</v>
      </c>
      <c r="F185" s="26">
        <v>1</v>
      </c>
      <c r="G185" s="52"/>
      <c r="H185" s="76"/>
      <c r="I185" s="27"/>
      <c r="J185" s="27"/>
      <c r="K185" s="27"/>
      <c r="L185" s="30"/>
      <c r="M185" s="30"/>
      <c r="N185" s="77"/>
      <c r="O185" s="77"/>
      <c r="P185" s="77"/>
      <c r="Q185" s="77"/>
      <c r="R185" s="46"/>
      <c r="S185" s="46"/>
      <c r="T185" s="30"/>
      <c r="U185" s="84"/>
      <c r="V185" s="36">
        <f t="shared" si="3"/>
        <v>0</v>
      </c>
      <c r="W185" s="65"/>
    </row>
    <row r="186" spans="2:23" ht="47.25">
      <c r="B186" s="23">
        <v>25</v>
      </c>
      <c r="C186" s="36" t="s">
        <v>1022</v>
      </c>
      <c r="D186" s="177"/>
      <c r="E186" s="97" t="s">
        <v>999</v>
      </c>
      <c r="F186" s="26">
        <v>1</v>
      </c>
      <c r="G186" s="52"/>
      <c r="H186" s="52"/>
      <c r="I186" s="52"/>
      <c r="J186" s="78"/>
      <c r="K186" s="77"/>
      <c r="L186" s="77"/>
      <c r="M186" s="77"/>
      <c r="N186" s="77"/>
      <c r="O186" s="77"/>
      <c r="P186" s="77"/>
      <c r="Q186" s="77"/>
      <c r="R186" s="46"/>
      <c r="S186" s="46"/>
      <c r="T186" s="79"/>
      <c r="U186" s="79"/>
      <c r="V186" s="36">
        <f t="shared" si="3"/>
        <v>0</v>
      </c>
      <c r="W186" s="65"/>
    </row>
    <row r="187" spans="2:23" ht="47.25">
      <c r="B187" s="23">
        <v>26</v>
      </c>
      <c r="C187" s="83" t="s">
        <v>1023</v>
      </c>
      <c r="D187" s="178"/>
      <c r="E187" s="97" t="s">
        <v>999</v>
      </c>
      <c r="F187" s="26">
        <v>1</v>
      </c>
      <c r="G187" s="52"/>
      <c r="H187" s="52"/>
      <c r="I187" s="52"/>
      <c r="J187" s="78"/>
      <c r="K187" s="77"/>
      <c r="L187" s="77"/>
      <c r="M187" s="77"/>
      <c r="N187" s="77"/>
      <c r="O187" s="77"/>
      <c r="P187" s="77"/>
      <c r="Q187" s="77"/>
      <c r="R187" s="46"/>
      <c r="S187" s="46"/>
      <c r="T187" s="79"/>
      <c r="U187" s="79"/>
      <c r="V187" s="36">
        <f t="shared" si="3"/>
        <v>0</v>
      </c>
      <c r="W187" s="65"/>
    </row>
    <row r="188" spans="2:23" ht="47.25">
      <c r="B188" s="23">
        <v>27</v>
      </c>
      <c r="C188" s="42" t="s">
        <v>1024</v>
      </c>
      <c r="D188" s="173"/>
      <c r="E188" s="97" t="s">
        <v>1004</v>
      </c>
      <c r="F188" s="26">
        <v>1</v>
      </c>
      <c r="G188" s="52"/>
      <c r="H188" s="52"/>
      <c r="I188" s="52"/>
      <c r="J188" s="78"/>
      <c r="K188" s="77"/>
      <c r="L188" s="77"/>
      <c r="M188" s="77"/>
      <c r="N188" s="77"/>
      <c r="O188" s="77"/>
      <c r="P188" s="77"/>
      <c r="Q188" s="77"/>
      <c r="R188" s="46"/>
      <c r="S188" s="46"/>
      <c r="T188" s="79"/>
      <c r="U188" s="79"/>
      <c r="V188" s="36">
        <f t="shared" si="3"/>
        <v>0</v>
      </c>
      <c r="W188" s="65"/>
    </row>
    <row r="189" spans="2:23" ht="47.25">
      <c r="B189" s="23">
        <v>28</v>
      </c>
      <c r="C189" s="42" t="s">
        <v>1025</v>
      </c>
      <c r="D189" s="173"/>
      <c r="E189" s="98" t="s">
        <v>1026</v>
      </c>
      <c r="F189" s="26">
        <v>1</v>
      </c>
      <c r="G189" s="52"/>
      <c r="H189" s="52"/>
      <c r="I189" s="52"/>
      <c r="J189" s="78"/>
      <c r="K189" s="77"/>
      <c r="L189" s="77"/>
      <c r="M189" s="77"/>
      <c r="N189" s="77"/>
      <c r="O189" s="77"/>
      <c r="P189" s="77"/>
      <c r="Q189" s="77"/>
      <c r="R189" s="46"/>
      <c r="S189" s="46"/>
      <c r="T189" s="79"/>
      <c r="U189" s="79"/>
      <c r="V189" s="36">
        <f t="shared" si="3"/>
        <v>0</v>
      </c>
      <c r="W189" s="65"/>
    </row>
    <row r="190" spans="2:23" ht="47.25">
      <c r="B190" s="23">
        <v>29</v>
      </c>
      <c r="C190" s="42">
        <v>81000170</v>
      </c>
      <c r="D190" s="173"/>
      <c r="E190" s="98" t="s">
        <v>1026</v>
      </c>
      <c r="F190" s="26">
        <v>1</v>
      </c>
      <c r="G190" s="52"/>
      <c r="H190" s="52"/>
      <c r="I190" s="52"/>
      <c r="J190" s="78"/>
      <c r="K190" s="77"/>
      <c r="L190" s="77"/>
      <c r="M190" s="77"/>
      <c r="N190" s="77"/>
      <c r="O190" s="77"/>
      <c r="P190" s="77"/>
      <c r="Q190" s="77"/>
      <c r="R190" s="46"/>
      <c r="S190" s="46"/>
      <c r="T190" s="79"/>
      <c r="U190" s="79"/>
      <c r="V190" s="36">
        <f t="shared" si="3"/>
        <v>0</v>
      </c>
      <c r="W190" s="65"/>
    </row>
    <row r="191" spans="2:23" ht="47.25">
      <c r="B191" s="23">
        <v>30</v>
      </c>
      <c r="C191" s="83" t="s">
        <v>1027</v>
      </c>
      <c r="D191" s="178"/>
      <c r="E191" s="97" t="s">
        <v>1004</v>
      </c>
      <c r="F191" s="26">
        <v>1</v>
      </c>
      <c r="G191" s="52"/>
      <c r="H191" s="52"/>
      <c r="I191" s="52"/>
      <c r="J191" s="27"/>
      <c r="K191" s="77"/>
      <c r="L191" s="77"/>
      <c r="M191" s="84"/>
      <c r="N191" s="77"/>
      <c r="O191" s="77"/>
      <c r="P191" s="77"/>
      <c r="Q191" s="77"/>
      <c r="R191" s="46"/>
      <c r="S191" s="46"/>
      <c r="T191" s="91"/>
      <c r="U191" s="91"/>
      <c r="V191" s="36">
        <f t="shared" si="3"/>
        <v>0</v>
      </c>
      <c r="W191" s="65"/>
    </row>
    <row r="192" spans="2:23" ht="47.25">
      <c r="B192" s="23">
        <v>31</v>
      </c>
      <c r="C192" s="83" t="s">
        <v>1028</v>
      </c>
      <c r="D192" s="178"/>
      <c r="E192" s="97" t="s">
        <v>999</v>
      </c>
      <c r="F192" s="26">
        <v>1</v>
      </c>
      <c r="G192" s="52"/>
      <c r="H192" s="52"/>
      <c r="I192" s="52"/>
      <c r="J192" s="78"/>
      <c r="K192" s="77"/>
      <c r="L192" s="101"/>
      <c r="M192" s="77"/>
      <c r="N192" s="77"/>
      <c r="O192" s="52"/>
      <c r="P192" s="77"/>
      <c r="Q192" s="77"/>
      <c r="R192" s="46"/>
      <c r="S192" s="46"/>
      <c r="T192" s="79"/>
      <c r="U192" s="79"/>
      <c r="V192" s="36">
        <f t="shared" si="3"/>
        <v>0</v>
      </c>
      <c r="W192" s="65"/>
    </row>
    <row r="193" spans="2:23" ht="47.25">
      <c r="B193" s="23">
        <v>32</v>
      </c>
      <c r="C193" s="83" t="s">
        <v>1029</v>
      </c>
      <c r="D193" s="178"/>
      <c r="E193" s="97" t="s">
        <v>1030</v>
      </c>
      <c r="F193" s="26">
        <v>1</v>
      </c>
      <c r="G193" s="52"/>
      <c r="H193" s="52"/>
      <c r="I193" s="52"/>
      <c r="J193" s="78"/>
      <c r="K193" s="77"/>
      <c r="L193" s="77"/>
      <c r="M193" s="77"/>
      <c r="N193" s="77"/>
      <c r="O193" s="52"/>
      <c r="P193" s="77"/>
      <c r="Q193" s="27"/>
      <c r="R193" s="46"/>
      <c r="S193" s="46"/>
      <c r="T193" s="79"/>
      <c r="U193" s="79"/>
      <c r="V193" s="36">
        <f t="shared" si="3"/>
        <v>0</v>
      </c>
      <c r="W193" s="65"/>
    </row>
    <row r="194" spans="2:23" ht="47.25">
      <c r="B194" s="23">
        <v>33</v>
      </c>
      <c r="C194" s="102" t="s">
        <v>1031</v>
      </c>
      <c r="D194" s="179"/>
      <c r="E194" s="97" t="s">
        <v>1032</v>
      </c>
      <c r="F194" s="26">
        <v>1</v>
      </c>
      <c r="G194" s="27"/>
      <c r="H194" s="52"/>
      <c r="I194" s="52"/>
      <c r="J194" s="78"/>
      <c r="K194" s="77"/>
      <c r="L194" s="77"/>
      <c r="M194" s="77"/>
      <c r="N194" s="77"/>
      <c r="O194" s="77"/>
      <c r="P194" s="77"/>
      <c r="Q194" s="77"/>
      <c r="R194" s="46"/>
      <c r="S194" s="46"/>
      <c r="T194" s="79"/>
      <c r="U194" s="79"/>
      <c r="V194" s="36">
        <f t="shared" si="3"/>
        <v>0</v>
      </c>
      <c r="W194" s="65"/>
    </row>
    <row r="195" spans="2:23" ht="47.25">
      <c r="B195" s="23">
        <v>34</v>
      </c>
      <c r="C195" s="102" t="s">
        <v>1033</v>
      </c>
      <c r="D195" s="179"/>
      <c r="E195" s="97" t="s">
        <v>1004</v>
      </c>
      <c r="F195" s="26">
        <v>1</v>
      </c>
      <c r="G195" s="52"/>
      <c r="H195" s="52"/>
      <c r="I195" s="52"/>
      <c r="J195" s="78"/>
      <c r="K195" s="77"/>
      <c r="L195" s="77"/>
      <c r="M195" s="77"/>
      <c r="N195" s="77"/>
      <c r="O195" s="77"/>
      <c r="P195" s="77"/>
      <c r="Q195" s="77"/>
      <c r="R195" s="46"/>
      <c r="S195" s="46"/>
      <c r="T195" s="79"/>
      <c r="U195" s="79"/>
      <c r="V195" s="36">
        <f t="shared" si="3"/>
        <v>0</v>
      </c>
      <c r="W195" s="65"/>
    </row>
    <row r="196" spans="2:23" ht="47.25">
      <c r="B196" s="23">
        <v>35</v>
      </c>
      <c r="C196" s="102" t="s">
        <v>1034</v>
      </c>
      <c r="D196" s="179"/>
      <c r="E196" s="97" t="s">
        <v>1004</v>
      </c>
      <c r="F196" s="26">
        <v>1</v>
      </c>
      <c r="G196" s="52"/>
      <c r="H196" s="52"/>
      <c r="I196" s="52"/>
      <c r="J196" s="78"/>
      <c r="K196" s="77"/>
      <c r="L196" s="77"/>
      <c r="M196" s="77"/>
      <c r="N196" s="77"/>
      <c r="O196" s="77"/>
      <c r="P196" s="77"/>
      <c r="Q196" s="77"/>
      <c r="R196" s="82"/>
      <c r="S196" s="46"/>
      <c r="T196" s="79"/>
      <c r="U196" s="79"/>
      <c r="V196" s="36">
        <f t="shared" si="3"/>
        <v>0</v>
      </c>
      <c r="W196" s="65"/>
    </row>
    <row r="197" spans="2:23" ht="47.25">
      <c r="B197" s="23">
        <v>36</v>
      </c>
      <c r="C197" s="102" t="s">
        <v>1035</v>
      </c>
      <c r="D197" s="179"/>
      <c r="E197" s="97" t="s">
        <v>999</v>
      </c>
      <c r="F197" s="26">
        <v>1</v>
      </c>
      <c r="G197" s="52"/>
      <c r="H197" s="52"/>
      <c r="I197" s="52"/>
      <c r="J197" s="78"/>
      <c r="K197" s="27"/>
      <c r="L197" s="30"/>
      <c r="M197" s="30"/>
      <c r="N197" s="77"/>
      <c r="O197" s="77"/>
      <c r="P197" s="77"/>
      <c r="Q197" s="77"/>
      <c r="R197" s="46"/>
      <c r="S197" s="46"/>
      <c r="T197" s="79"/>
      <c r="U197" s="79"/>
      <c r="V197" s="36">
        <f t="shared" si="3"/>
        <v>0</v>
      </c>
      <c r="W197" s="65"/>
    </row>
    <row r="198" spans="2:23" ht="47.25">
      <c r="B198" s="23">
        <v>37</v>
      </c>
      <c r="C198" s="102" t="s">
        <v>1036</v>
      </c>
      <c r="D198" s="179"/>
      <c r="E198" s="97" t="s">
        <v>1004</v>
      </c>
      <c r="F198" s="26"/>
      <c r="G198" s="52"/>
      <c r="H198" s="52"/>
      <c r="I198" s="52"/>
      <c r="J198" s="27"/>
      <c r="K198" s="77"/>
      <c r="L198" s="32"/>
      <c r="M198" s="32"/>
      <c r="N198" s="77"/>
      <c r="O198" s="77"/>
      <c r="P198" s="77"/>
      <c r="Q198" s="77"/>
      <c r="R198" s="46"/>
      <c r="S198" s="46"/>
      <c r="T198" s="79"/>
      <c r="U198" s="79"/>
      <c r="V198" s="36">
        <f t="shared" si="3"/>
        <v>0</v>
      </c>
      <c r="W198" s="65"/>
    </row>
    <row r="199" spans="2:23" ht="47.25">
      <c r="B199" s="23">
        <v>38</v>
      </c>
      <c r="C199" s="102">
        <v>70600248</v>
      </c>
      <c r="D199" s="102"/>
      <c r="E199" s="25" t="s">
        <v>1001</v>
      </c>
      <c r="F199" s="26"/>
      <c r="G199" s="52"/>
      <c r="H199" s="52"/>
      <c r="I199" s="52"/>
      <c r="J199" s="78"/>
      <c r="K199" s="77"/>
      <c r="L199" s="77"/>
      <c r="M199" s="77"/>
      <c r="N199" s="77"/>
      <c r="O199" s="77"/>
      <c r="P199" s="77"/>
      <c r="Q199" s="77"/>
      <c r="R199" s="46"/>
      <c r="S199" s="46"/>
      <c r="T199" s="79"/>
      <c r="U199" s="79"/>
      <c r="V199" s="36">
        <f t="shared" si="3"/>
        <v>0</v>
      </c>
      <c r="W199" s="65"/>
    </row>
    <row r="200" spans="2:23" ht="47.25">
      <c r="B200" s="23">
        <v>39</v>
      </c>
      <c r="C200" s="102" t="s">
        <v>1037</v>
      </c>
      <c r="D200" s="102"/>
      <c r="E200" s="25" t="s">
        <v>1001</v>
      </c>
      <c r="F200" s="26"/>
      <c r="G200" s="52"/>
      <c r="H200" s="52"/>
      <c r="I200" s="52"/>
      <c r="J200" s="78"/>
      <c r="K200" s="77"/>
      <c r="L200" s="77"/>
      <c r="M200" s="77"/>
      <c r="N200" s="77"/>
      <c r="O200" s="77"/>
      <c r="P200" s="77"/>
      <c r="Q200" s="77"/>
      <c r="R200" s="46"/>
      <c r="S200" s="46"/>
      <c r="T200" s="79"/>
      <c r="U200" s="79"/>
      <c r="V200" s="36">
        <f t="shared" si="3"/>
        <v>0</v>
      </c>
      <c r="W200" s="65"/>
    </row>
    <row r="201" spans="2:23" ht="47.25">
      <c r="B201" s="23">
        <v>40</v>
      </c>
      <c r="C201" s="58"/>
      <c r="D201" s="58"/>
      <c r="E201" s="26"/>
      <c r="F201" s="26"/>
      <c r="G201" s="52"/>
      <c r="H201" s="52"/>
      <c r="I201" s="52"/>
      <c r="J201" s="78"/>
      <c r="K201" s="77"/>
      <c r="L201" s="77"/>
      <c r="M201" s="77"/>
      <c r="N201" s="77"/>
      <c r="O201" s="77"/>
      <c r="P201" s="77"/>
      <c r="Q201" s="77"/>
      <c r="R201" s="46"/>
      <c r="S201" s="46"/>
      <c r="T201" s="79"/>
      <c r="U201" s="79"/>
      <c r="V201" s="36">
        <f t="shared" si="3"/>
        <v>0</v>
      </c>
      <c r="W201" s="65"/>
    </row>
    <row r="202" spans="2:23" ht="47.25">
      <c r="B202" s="23">
        <v>41</v>
      </c>
      <c r="C202" s="93"/>
      <c r="D202" s="93"/>
      <c r="E202" s="26"/>
      <c r="F202" s="26"/>
      <c r="G202" s="52"/>
      <c r="H202" s="52"/>
      <c r="I202" s="52"/>
      <c r="J202" s="78"/>
      <c r="K202" s="77"/>
      <c r="L202" s="77"/>
      <c r="M202" s="77"/>
      <c r="N202" s="77"/>
      <c r="O202" s="77"/>
      <c r="P202" s="77"/>
      <c r="Q202" s="77"/>
      <c r="R202" s="46"/>
      <c r="S202" s="46"/>
      <c r="T202" s="94"/>
      <c r="U202" s="94"/>
      <c r="V202" s="36">
        <f t="shared" si="3"/>
        <v>0</v>
      </c>
      <c r="W202" s="65"/>
    </row>
    <row r="203" spans="2:23" ht="47.25">
      <c r="B203" s="23">
        <v>42</v>
      </c>
      <c r="C203" s="93"/>
      <c r="D203" s="93"/>
      <c r="E203" s="26"/>
      <c r="F203" s="26"/>
      <c r="G203" s="36"/>
      <c r="H203" s="36"/>
      <c r="I203" s="36"/>
      <c r="J203" s="86"/>
      <c r="K203" s="85"/>
      <c r="L203" s="85"/>
      <c r="M203" s="85"/>
      <c r="N203" s="85"/>
      <c r="O203" s="85"/>
      <c r="P203" s="85"/>
      <c r="Q203" s="85"/>
      <c r="R203" s="25"/>
      <c r="S203" s="25"/>
      <c r="T203" s="95"/>
      <c r="U203" s="95"/>
      <c r="V203" s="36">
        <f t="shared" si="3"/>
        <v>0</v>
      </c>
      <c r="W203" s="65"/>
    </row>
    <row r="204" spans="2:23" ht="47.25">
      <c r="B204" s="59" t="s">
        <v>16</v>
      </c>
      <c r="C204" s="93"/>
      <c r="D204" s="93"/>
      <c r="E204" s="26"/>
      <c r="F204" s="26"/>
      <c r="G204" s="36">
        <f>COUNT(G162:G203)</f>
        <v>0</v>
      </c>
      <c r="H204" s="36">
        <f>COUNT(H162:H203)</f>
        <v>1</v>
      </c>
      <c r="I204" s="36">
        <f>COUNT(I162:I203)</f>
        <v>0</v>
      </c>
      <c r="J204" s="36">
        <f>COUNT(J162:J203)</f>
        <v>1</v>
      </c>
      <c r="K204" s="36">
        <f>COUNT(K162:K203)</f>
        <v>0</v>
      </c>
      <c r="L204" s="85"/>
      <c r="M204" s="85"/>
      <c r="N204" s="86">
        <f>COUNT(N162:N203)</f>
        <v>0</v>
      </c>
      <c r="O204" s="86">
        <f>COUNT(O162:O203)</f>
        <v>0</v>
      </c>
      <c r="P204" s="86">
        <f>COUNT(P162:P203)</f>
        <v>0</v>
      </c>
      <c r="Q204" s="86">
        <f>COUNT(Q162:Q203)</f>
        <v>0</v>
      </c>
      <c r="R204" s="86">
        <f>COUNT(R162:R203)</f>
        <v>1</v>
      </c>
      <c r="S204" s="86"/>
      <c r="T204" s="95"/>
      <c r="U204" s="95"/>
      <c r="V204" s="36">
        <f xml:space="preserve"> SUM(G204+H204+I204+J204+K204+N204+O204+P204+Q204+R204)</f>
        <v>3</v>
      </c>
      <c r="W204" s="65"/>
    </row>
    <row r="206" spans="2:23" ht="70.5" customHeight="1">
      <c r="B206" s="230" t="s">
        <v>171</v>
      </c>
      <c r="C206" s="230"/>
      <c r="D206" s="230"/>
      <c r="E206" s="230"/>
      <c r="F206" s="1"/>
      <c r="G206" s="63"/>
      <c r="H206" s="63"/>
      <c r="I206" s="63"/>
      <c r="J206" s="64"/>
      <c r="K206" s="65"/>
      <c r="L206" s="65"/>
      <c r="M206" s="65"/>
      <c r="N206" s="65"/>
      <c r="O206" s="65"/>
      <c r="P206" s="65"/>
      <c r="Q206" s="65"/>
      <c r="R206" s="65"/>
      <c r="S206" s="66"/>
      <c r="T206" s="66"/>
      <c r="U206" s="66"/>
      <c r="V206" s="34"/>
      <c r="W206" s="34"/>
    </row>
    <row r="207" spans="2:23" ht="70.5">
      <c r="B207" s="230"/>
      <c r="C207" s="230"/>
      <c r="D207" s="230"/>
      <c r="E207" s="230"/>
      <c r="F207" s="1"/>
      <c r="J207" s="231" t="s">
        <v>1</v>
      </c>
      <c r="K207" s="231"/>
      <c r="L207" s="231"/>
      <c r="M207" s="231"/>
      <c r="N207" s="231"/>
      <c r="O207" s="231"/>
      <c r="P207" s="231"/>
      <c r="Q207" s="231"/>
      <c r="R207" s="231"/>
    </row>
    <row r="208" spans="2:23" ht="70.5">
      <c r="B208" s="230"/>
      <c r="C208" s="230"/>
      <c r="D208" s="230"/>
      <c r="E208" s="230"/>
      <c r="F208" s="1"/>
      <c r="J208" s="268" t="s">
        <v>2</v>
      </c>
      <c r="K208" s="268"/>
      <c r="L208" s="268"/>
      <c r="M208" s="268"/>
      <c r="N208" s="268"/>
      <c r="O208" s="268"/>
      <c r="P208" s="268"/>
      <c r="Q208" s="233" t="s">
        <v>3</v>
      </c>
      <c r="R208" s="234"/>
      <c r="S208" s="234"/>
      <c r="T208" s="234"/>
      <c r="U208" s="234"/>
      <c r="V208" s="235"/>
    </row>
    <row r="209" spans="2:26" ht="70.5">
      <c r="B209" s="230"/>
      <c r="C209" s="230"/>
      <c r="D209" s="230"/>
      <c r="E209" s="230"/>
      <c r="F209" s="1"/>
      <c r="G209" s="2"/>
      <c r="H209" s="2"/>
      <c r="I209" s="2"/>
      <c r="J209" s="2"/>
      <c r="K209" s="2"/>
      <c r="L209" s="2"/>
      <c r="M209" s="2"/>
      <c r="N209" s="2"/>
      <c r="O209" s="3"/>
      <c r="P209" s="4"/>
      <c r="Q209" s="7"/>
      <c r="R209" s="67"/>
      <c r="S209" s="7"/>
      <c r="T209" s="10"/>
      <c r="U209" s="9"/>
      <c r="V209" s="10"/>
      <c r="W209" s="11"/>
    </row>
    <row r="210" spans="2:26" ht="70.5">
      <c r="B210" s="230"/>
      <c r="C210" s="230"/>
      <c r="D210" s="230"/>
      <c r="E210" s="230"/>
      <c r="F210" s="1"/>
      <c r="G210" s="237" t="s">
        <v>4</v>
      </c>
      <c r="H210" s="237"/>
      <c r="I210" s="237" t="s">
        <v>5</v>
      </c>
      <c r="J210" s="237"/>
      <c r="K210" s="12"/>
      <c r="L210" s="68" t="s">
        <v>6</v>
      </c>
      <c r="M210" s="12"/>
      <c r="N210" s="12"/>
      <c r="O210" s="3"/>
      <c r="P210" s="4"/>
      <c r="Q210" s="69"/>
      <c r="R210" s="70"/>
      <c r="S210" s="71"/>
      <c r="T210" s="70"/>
      <c r="U210" s="71"/>
      <c r="V210" s="72"/>
    </row>
    <row r="211" spans="2:26" ht="70.5">
      <c r="B211" s="230"/>
      <c r="C211" s="230"/>
      <c r="D211" s="230"/>
      <c r="E211" s="230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43" t="s">
        <v>7</v>
      </c>
      <c r="R211" s="244"/>
      <c r="S211" s="245" t="s">
        <v>8</v>
      </c>
      <c r="T211" s="245"/>
      <c r="U211" s="257" t="s">
        <v>101</v>
      </c>
      <c r="V211" s="257"/>
    </row>
    <row r="212" spans="2:26" ht="60.75" customHeight="1">
      <c r="B212" s="255" t="s">
        <v>10</v>
      </c>
      <c r="C212" s="238" t="s">
        <v>11</v>
      </c>
      <c r="D212" s="164"/>
      <c r="E212" s="248" t="s">
        <v>12</v>
      </c>
      <c r="F212" s="74"/>
      <c r="G212" s="249" t="s">
        <v>949</v>
      </c>
      <c r="H212" s="250"/>
      <c r="I212" s="250"/>
      <c r="J212" s="250"/>
      <c r="K212" s="251"/>
      <c r="L212" s="246" t="s">
        <v>13</v>
      </c>
      <c r="M212" s="253" t="s">
        <v>14</v>
      </c>
      <c r="N212" s="249" t="s">
        <v>950</v>
      </c>
      <c r="O212" s="250"/>
      <c r="P212" s="250"/>
      <c r="Q212" s="250"/>
      <c r="R212" s="251"/>
      <c r="S212" s="246" t="s">
        <v>15</v>
      </c>
      <c r="T212" s="246" t="s">
        <v>13</v>
      </c>
      <c r="U212" s="253" t="s">
        <v>14</v>
      </c>
      <c r="V212" s="253" t="s">
        <v>16</v>
      </c>
      <c r="W212" s="19"/>
    </row>
    <row r="213" spans="2:26" ht="61.5">
      <c r="B213" s="256"/>
      <c r="C213" s="238"/>
      <c r="D213" s="164"/>
      <c r="E213" s="248"/>
      <c r="F213" s="75"/>
      <c r="G213" s="21" t="s">
        <v>951</v>
      </c>
      <c r="H213" s="21" t="s">
        <v>952</v>
      </c>
      <c r="I213" s="21" t="s">
        <v>953</v>
      </c>
      <c r="J213" s="21" t="s">
        <v>954</v>
      </c>
      <c r="K213" s="21" t="s">
        <v>955</v>
      </c>
      <c r="L213" s="247"/>
      <c r="M213" s="254"/>
      <c r="N213" s="21" t="s">
        <v>956</v>
      </c>
      <c r="O213" s="21" t="s">
        <v>957</v>
      </c>
      <c r="P213" s="21" t="s">
        <v>958</v>
      </c>
      <c r="Q213" s="21" t="s">
        <v>959</v>
      </c>
      <c r="R213" s="21" t="s">
        <v>960</v>
      </c>
      <c r="S213" s="247"/>
      <c r="T213" s="247"/>
      <c r="U213" s="254"/>
      <c r="V213" s="254"/>
      <c r="W213" s="22"/>
    </row>
    <row r="214" spans="2:26" ht="47.25">
      <c r="B214" s="23">
        <v>1</v>
      </c>
      <c r="C214" s="42" t="s">
        <v>172</v>
      </c>
      <c r="D214" s="173"/>
      <c r="E214" s="97" t="s">
        <v>1004</v>
      </c>
      <c r="F214" s="26">
        <v>1</v>
      </c>
      <c r="G214" s="52"/>
      <c r="H214" s="52"/>
      <c r="I214" s="52"/>
      <c r="J214" s="78"/>
      <c r="K214" s="77"/>
      <c r="L214" s="77"/>
      <c r="M214" s="77"/>
      <c r="N214" s="77"/>
      <c r="O214" s="77"/>
      <c r="P214" s="77"/>
      <c r="Q214" s="77"/>
      <c r="R214" s="77"/>
      <c r="S214" s="77"/>
      <c r="T214" s="79"/>
      <c r="U214" s="79"/>
      <c r="V214" s="36">
        <f>COUNTA(G214:K214,N214:R214)</f>
        <v>0</v>
      </c>
      <c r="W214" s="65"/>
      <c r="X214" s="35" t="s">
        <v>25</v>
      </c>
      <c r="Z214" s="36">
        <f>COUNTIF(D214:D256,"1C")</f>
        <v>0</v>
      </c>
    </row>
    <row r="215" spans="2:26" ht="47.25">
      <c r="B215" s="23">
        <v>2</v>
      </c>
      <c r="C215" s="42" t="s">
        <v>173</v>
      </c>
      <c r="D215" s="173"/>
      <c r="E215" s="97" t="s">
        <v>999</v>
      </c>
      <c r="F215" s="26">
        <v>1</v>
      </c>
      <c r="G215" s="38"/>
      <c r="H215" s="38"/>
      <c r="I215" s="38"/>
      <c r="J215" s="27"/>
      <c r="K215" s="77"/>
      <c r="L215" s="32"/>
      <c r="M215" s="32"/>
      <c r="N215" s="77"/>
      <c r="O215" s="77"/>
      <c r="P215" s="77"/>
      <c r="Q215" s="77"/>
      <c r="R215" s="46"/>
      <c r="S215" s="46"/>
      <c r="T215" s="79"/>
      <c r="U215" s="79"/>
      <c r="V215" s="36">
        <f t="shared" ref="V215:V255" si="4">COUNTA(G215:K215,N215:R215)</f>
        <v>0</v>
      </c>
      <c r="W215" s="65"/>
      <c r="X215" s="41" t="s">
        <v>28</v>
      </c>
      <c r="Z215" s="36">
        <f>COUNTIF(D214:D256,"1B")</f>
        <v>3</v>
      </c>
    </row>
    <row r="216" spans="2:26" ht="47.25">
      <c r="B216" s="23">
        <v>3</v>
      </c>
      <c r="C216" s="42" t="s">
        <v>798</v>
      </c>
      <c r="D216" s="173" t="s">
        <v>431</v>
      </c>
      <c r="E216" s="97" t="s">
        <v>999</v>
      </c>
      <c r="F216" s="26">
        <v>1</v>
      </c>
      <c r="G216" s="52"/>
      <c r="H216" s="52"/>
      <c r="I216" s="52"/>
      <c r="J216" s="78"/>
      <c r="K216" s="77"/>
      <c r="L216" s="77"/>
      <c r="M216" s="77"/>
      <c r="N216" s="77"/>
      <c r="O216" s="77"/>
      <c r="P216" s="77"/>
      <c r="Q216" s="77"/>
      <c r="R216" s="31">
        <v>3</v>
      </c>
      <c r="S216" s="46"/>
      <c r="T216" s="32" t="s">
        <v>1662</v>
      </c>
      <c r="U216" s="32" t="s">
        <v>24</v>
      </c>
      <c r="V216" s="36">
        <f t="shared" si="4"/>
        <v>1</v>
      </c>
      <c r="W216" s="65"/>
      <c r="X216" s="41" t="s">
        <v>30</v>
      </c>
      <c r="Z216" s="170">
        <f>COUNTIF(D214:D256,"1A")</f>
        <v>0</v>
      </c>
    </row>
    <row r="217" spans="2:26" ht="47.25">
      <c r="B217" s="23">
        <v>4</v>
      </c>
      <c r="C217" s="45" t="s">
        <v>1038</v>
      </c>
      <c r="D217" s="176" t="s">
        <v>431</v>
      </c>
      <c r="E217" s="99" t="s">
        <v>22</v>
      </c>
      <c r="F217" s="26">
        <v>1</v>
      </c>
      <c r="G217" s="52"/>
      <c r="H217" s="52"/>
      <c r="I217" s="52"/>
      <c r="J217" s="78"/>
      <c r="K217" s="77"/>
      <c r="L217" s="77"/>
      <c r="M217" s="77"/>
      <c r="N217" s="77"/>
      <c r="O217" s="77"/>
      <c r="P217" s="31">
        <v>3</v>
      </c>
      <c r="Q217" s="77"/>
      <c r="R217" s="46"/>
      <c r="S217" s="46"/>
      <c r="T217" s="32" t="s">
        <v>677</v>
      </c>
      <c r="U217" s="32" t="s">
        <v>978</v>
      </c>
      <c r="V217" s="36">
        <f t="shared" si="4"/>
        <v>1</v>
      </c>
      <c r="W217" s="65"/>
      <c r="X217" s="41"/>
      <c r="Z217" s="63"/>
    </row>
    <row r="218" spans="2:26" ht="47.25">
      <c r="B218" s="23">
        <v>5</v>
      </c>
      <c r="C218" s="42" t="s">
        <v>1039</v>
      </c>
      <c r="D218" s="173"/>
      <c r="E218" s="97" t="s">
        <v>1004</v>
      </c>
      <c r="F218" s="26">
        <v>1</v>
      </c>
      <c r="G218" s="52"/>
      <c r="H218" s="52"/>
      <c r="I218" s="52"/>
      <c r="J218" s="78"/>
      <c r="K218" s="27"/>
      <c r="L218" s="30"/>
      <c r="M218" s="30"/>
      <c r="N218" s="77"/>
      <c r="O218" s="77"/>
      <c r="P218" s="77"/>
      <c r="Q218" s="77"/>
      <c r="R218" s="46"/>
      <c r="S218" s="46"/>
      <c r="T218" s="79"/>
      <c r="U218" s="79"/>
      <c r="V218" s="36">
        <f t="shared" si="4"/>
        <v>0</v>
      </c>
      <c r="W218" s="65"/>
    </row>
    <row r="219" spans="2:26" ht="47.25">
      <c r="B219" s="23">
        <v>6</v>
      </c>
      <c r="C219" s="42" t="s">
        <v>686</v>
      </c>
      <c r="D219" s="173"/>
      <c r="E219" s="97" t="s">
        <v>1004</v>
      </c>
      <c r="F219" s="26">
        <v>1</v>
      </c>
      <c r="G219" s="52"/>
      <c r="H219" s="27"/>
      <c r="I219" s="27"/>
      <c r="J219" s="82"/>
      <c r="K219" s="77"/>
      <c r="L219" s="32"/>
      <c r="M219" s="32"/>
      <c r="N219" s="27"/>
      <c r="O219" s="77"/>
      <c r="P219" s="77"/>
      <c r="Q219" s="77"/>
      <c r="R219" s="46"/>
      <c r="S219" s="80"/>
      <c r="T219" s="32"/>
      <c r="U219" s="32"/>
      <c r="V219" s="36">
        <f t="shared" si="4"/>
        <v>0</v>
      </c>
      <c r="W219" s="65"/>
    </row>
    <row r="220" spans="2:26" ht="47.25">
      <c r="B220" s="23">
        <v>7</v>
      </c>
      <c r="C220" s="42" t="s">
        <v>1040</v>
      </c>
      <c r="D220" s="173"/>
      <c r="E220" s="98" t="s">
        <v>1041</v>
      </c>
      <c r="F220" s="26">
        <v>1</v>
      </c>
      <c r="G220" s="52"/>
      <c r="H220" s="52"/>
      <c r="I220" s="52"/>
      <c r="J220" s="78"/>
      <c r="K220" s="77"/>
      <c r="L220" s="77"/>
      <c r="M220" s="77"/>
      <c r="N220" s="77"/>
      <c r="O220" s="77"/>
      <c r="P220" s="77"/>
      <c r="Q220" s="77"/>
      <c r="R220" s="46"/>
      <c r="S220" s="46"/>
      <c r="T220" s="77"/>
      <c r="U220" s="88"/>
      <c r="V220" s="36">
        <f t="shared" si="4"/>
        <v>0</v>
      </c>
      <c r="W220" s="65"/>
    </row>
    <row r="221" spans="2:26" ht="47.25">
      <c r="B221" s="23">
        <v>8</v>
      </c>
      <c r="C221" s="42" t="s">
        <v>180</v>
      </c>
      <c r="D221" s="173"/>
      <c r="E221" s="97" t="s">
        <v>1001</v>
      </c>
      <c r="F221" s="26">
        <v>1</v>
      </c>
      <c r="G221" s="52"/>
      <c r="H221" s="52"/>
      <c r="I221" s="52"/>
      <c r="J221" s="78"/>
      <c r="K221" s="77"/>
      <c r="L221" s="77"/>
      <c r="M221" s="77"/>
      <c r="N221" s="77"/>
      <c r="O221" s="27"/>
      <c r="P221" s="77"/>
      <c r="Q221" s="77"/>
      <c r="R221" s="46"/>
      <c r="S221" s="46"/>
      <c r="T221" s="30"/>
      <c r="U221" s="30"/>
      <c r="V221" s="36">
        <f t="shared" si="4"/>
        <v>0</v>
      </c>
      <c r="W221" s="65"/>
    </row>
    <row r="222" spans="2:26" ht="47.25">
      <c r="B222" s="23">
        <v>9</v>
      </c>
      <c r="C222" s="42" t="s">
        <v>181</v>
      </c>
      <c r="D222" s="173"/>
      <c r="E222" s="98" t="s">
        <v>1042</v>
      </c>
      <c r="F222" s="26">
        <v>1</v>
      </c>
      <c r="G222" s="52"/>
      <c r="H222" s="52"/>
      <c r="I222" s="52"/>
      <c r="J222" s="78"/>
      <c r="K222" s="77"/>
      <c r="L222" s="77"/>
      <c r="M222" s="77"/>
      <c r="N222" s="77"/>
      <c r="O222" s="77"/>
      <c r="P222" s="77"/>
      <c r="Q222" s="77"/>
      <c r="R222" s="46"/>
      <c r="S222" s="46"/>
      <c r="T222" s="79"/>
      <c r="U222" s="79"/>
      <c r="V222" s="36">
        <f t="shared" si="4"/>
        <v>0</v>
      </c>
      <c r="W222" s="65"/>
    </row>
    <row r="223" spans="2:26" ht="47.25">
      <c r="B223" s="23">
        <v>10</v>
      </c>
      <c r="C223" s="103" t="s">
        <v>1043</v>
      </c>
      <c r="D223" s="180"/>
      <c r="E223" s="97" t="s">
        <v>1001</v>
      </c>
      <c r="F223" s="26">
        <v>1</v>
      </c>
      <c r="G223" s="52"/>
      <c r="H223" s="52"/>
      <c r="I223" s="52"/>
      <c r="J223" s="78"/>
      <c r="K223" s="77"/>
      <c r="L223" s="77"/>
      <c r="M223" s="77"/>
      <c r="N223" s="77"/>
      <c r="O223" s="77"/>
      <c r="P223" s="77"/>
      <c r="Q223" s="77"/>
      <c r="R223" s="46"/>
      <c r="S223" s="46"/>
      <c r="T223" s="79"/>
      <c r="U223" s="79"/>
      <c r="V223" s="36">
        <f t="shared" si="4"/>
        <v>0</v>
      </c>
      <c r="W223" s="65"/>
    </row>
    <row r="224" spans="2:26" ht="47.25">
      <c r="B224" s="23">
        <v>11</v>
      </c>
      <c r="C224" s="42" t="s">
        <v>183</v>
      </c>
      <c r="D224" s="173"/>
      <c r="E224" s="97" t="s">
        <v>1001</v>
      </c>
      <c r="F224" s="26">
        <v>1</v>
      </c>
      <c r="G224" s="52"/>
      <c r="H224" s="52"/>
      <c r="I224" s="52"/>
      <c r="J224" s="78"/>
      <c r="K224" s="77"/>
      <c r="L224" s="77"/>
      <c r="M224" s="77"/>
      <c r="N224" s="77"/>
      <c r="O224" s="77"/>
      <c r="P224" s="77"/>
      <c r="Q224" s="77"/>
      <c r="R224" s="46"/>
      <c r="S224" s="46"/>
      <c r="T224" s="79"/>
      <c r="U224" s="79"/>
      <c r="V224" s="36">
        <f t="shared" si="4"/>
        <v>0</v>
      </c>
      <c r="W224" s="65"/>
    </row>
    <row r="225" spans="2:23" ht="47.25">
      <c r="B225" s="23">
        <v>12</v>
      </c>
      <c r="C225" s="42" t="s">
        <v>1044</v>
      </c>
      <c r="D225" s="173"/>
      <c r="E225" s="97" t="s">
        <v>1001</v>
      </c>
      <c r="F225" s="26">
        <v>1</v>
      </c>
      <c r="G225" s="52"/>
      <c r="H225" s="52"/>
      <c r="I225" s="52"/>
      <c r="J225" s="78"/>
      <c r="K225" s="27"/>
      <c r="L225" s="57"/>
      <c r="M225" s="57"/>
      <c r="N225" s="27"/>
      <c r="O225" s="27"/>
      <c r="P225" s="77"/>
      <c r="Q225" s="77"/>
      <c r="R225" s="46"/>
      <c r="S225" s="46"/>
      <c r="T225" s="30"/>
      <c r="U225" s="30"/>
      <c r="V225" s="36">
        <f t="shared" si="4"/>
        <v>0</v>
      </c>
      <c r="W225" s="65"/>
    </row>
    <row r="226" spans="2:23" ht="47.25">
      <c r="B226" s="23">
        <v>13</v>
      </c>
      <c r="C226" s="103" t="s">
        <v>185</v>
      </c>
      <c r="D226" s="180"/>
      <c r="E226" s="97" t="s">
        <v>1001</v>
      </c>
      <c r="F226" s="26">
        <v>1</v>
      </c>
      <c r="G226" s="52"/>
      <c r="H226" s="52"/>
      <c r="I226" s="52"/>
      <c r="J226" s="78"/>
      <c r="K226" s="77"/>
      <c r="L226" s="77"/>
      <c r="M226" s="77"/>
      <c r="N226" s="77"/>
      <c r="O226" s="77"/>
      <c r="P226" s="77"/>
      <c r="Q226" s="77"/>
      <c r="R226" s="46"/>
      <c r="S226" s="46"/>
      <c r="T226" s="79"/>
      <c r="U226" s="79"/>
      <c r="V226" s="36">
        <f t="shared" si="4"/>
        <v>0</v>
      </c>
      <c r="W226" s="65"/>
    </row>
    <row r="227" spans="2:23" ht="47.25">
      <c r="B227" s="23">
        <v>14</v>
      </c>
      <c r="C227" s="103" t="s">
        <v>1045</v>
      </c>
      <c r="D227" s="180"/>
      <c r="E227" s="97" t="s">
        <v>1001</v>
      </c>
      <c r="F227" s="26">
        <v>1</v>
      </c>
      <c r="G227" s="52"/>
      <c r="H227" s="27"/>
      <c r="I227" s="52"/>
      <c r="J227" s="78"/>
      <c r="K227" s="27"/>
      <c r="L227" s="56"/>
      <c r="M227" s="57"/>
      <c r="N227" s="77"/>
      <c r="O227" s="77"/>
      <c r="P227" s="77"/>
      <c r="Q227" s="77"/>
      <c r="R227" s="46"/>
      <c r="S227" s="46"/>
      <c r="T227" s="79"/>
      <c r="U227" s="79"/>
      <c r="V227" s="36">
        <f t="shared" si="4"/>
        <v>0</v>
      </c>
      <c r="W227" s="65"/>
    </row>
    <row r="228" spans="2:23" ht="47.25">
      <c r="B228" s="23">
        <v>15</v>
      </c>
      <c r="C228" s="42" t="s">
        <v>187</v>
      </c>
      <c r="D228" s="173"/>
      <c r="E228" s="97" t="s">
        <v>1001</v>
      </c>
      <c r="F228" s="26">
        <v>1</v>
      </c>
      <c r="G228" s="27"/>
      <c r="H228" s="27"/>
      <c r="I228" s="52"/>
      <c r="J228" s="78"/>
      <c r="K228" s="27"/>
      <c r="L228" s="30"/>
      <c r="M228" s="30"/>
      <c r="N228" s="82"/>
      <c r="O228" s="77"/>
      <c r="P228" s="77"/>
      <c r="Q228" s="27"/>
      <c r="R228" s="82"/>
      <c r="S228" s="46"/>
      <c r="T228" s="30"/>
      <c r="U228" s="84"/>
      <c r="V228" s="36">
        <f t="shared" si="4"/>
        <v>0</v>
      </c>
      <c r="W228" s="65"/>
    </row>
    <row r="229" spans="2:23" ht="47.25">
      <c r="B229" s="23">
        <v>16</v>
      </c>
      <c r="C229" s="42" t="s">
        <v>188</v>
      </c>
      <c r="D229" s="173"/>
      <c r="E229" s="97" t="s">
        <v>1001</v>
      </c>
      <c r="F229" s="26">
        <v>1</v>
      </c>
      <c r="G229" s="52"/>
      <c r="H229" s="52"/>
      <c r="I229" s="52"/>
      <c r="J229" s="78"/>
      <c r="K229" s="27"/>
      <c r="L229" s="30"/>
      <c r="M229" s="30"/>
      <c r="N229" s="77"/>
      <c r="O229" s="77"/>
      <c r="P229" s="77"/>
      <c r="Q229" s="77"/>
      <c r="R229" s="46"/>
      <c r="S229" s="46"/>
      <c r="T229" s="79"/>
      <c r="U229" s="79"/>
      <c r="V229" s="36">
        <f t="shared" si="4"/>
        <v>0</v>
      </c>
      <c r="W229" s="65"/>
    </row>
    <row r="230" spans="2:23" ht="47.25">
      <c r="B230" s="23">
        <v>17</v>
      </c>
      <c r="C230" s="103" t="s">
        <v>190</v>
      </c>
      <c r="D230" s="180"/>
      <c r="E230" s="97" t="s">
        <v>1001</v>
      </c>
      <c r="F230" s="26">
        <v>1</v>
      </c>
      <c r="G230" s="52"/>
      <c r="H230" s="52"/>
      <c r="I230" s="52"/>
      <c r="J230" s="82"/>
      <c r="K230" s="77"/>
      <c r="L230" s="30"/>
      <c r="M230" s="84"/>
      <c r="N230" s="77"/>
      <c r="O230" s="77"/>
      <c r="P230" s="27"/>
      <c r="Q230" s="77"/>
      <c r="R230" s="46"/>
      <c r="S230" s="46"/>
      <c r="T230" s="30"/>
      <c r="U230" s="30"/>
      <c r="V230" s="36">
        <f t="shared" si="4"/>
        <v>0</v>
      </c>
      <c r="W230" s="65"/>
    </row>
    <row r="231" spans="2:23" ht="47.25">
      <c r="B231" s="23">
        <v>18</v>
      </c>
      <c r="C231" s="42" t="s">
        <v>1046</v>
      </c>
      <c r="D231" s="173"/>
      <c r="E231" s="97" t="s">
        <v>1001</v>
      </c>
      <c r="F231" s="26">
        <v>1</v>
      </c>
      <c r="G231" s="52"/>
      <c r="H231" s="52"/>
      <c r="I231" s="52"/>
      <c r="J231" s="78"/>
      <c r="K231" s="77"/>
      <c r="L231" s="77"/>
      <c r="M231" s="77"/>
      <c r="N231" s="77"/>
      <c r="O231" s="77"/>
      <c r="P231" s="77"/>
      <c r="Q231" s="77"/>
      <c r="R231" s="46"/>
      <c r="S231" s="46"/>
      <c r="T231" s="79"/>
      <c r="U231" s="79"/>
      <c r="V231" s="36">
        <f t="shared" si="4"/>
        <v>0</v>
      </c>
      <c r="W231" s="65"/>
    </row>
    <row r="232" spans="2:23" ht="47.25">
      <c r="B232" s="23">
        <v>19</v>
      </c>
      <c r="C232" s="42" t="s">
        <v>1047</v>
      </c>
      <c r="D232" s="173"/>
      <c r="E232" s="97" t="s">
        <v>999</v>
      </c>
      <c r="F232" s="26">
        <v>1</v>
      </c>
      <c r="G232" s="52"/>
      <c r="H232" s="52"/>
      <c r="I232" s="52"/>
      <c r="J232" s="78"/>
      <c r="K232" s="77"/>
      <c r="L232" s="77"/>
      <c r="M232" s="77"/>
      <c r="N232" s="77"/>
      <c r="O232" s="77"/>
      <c r="P232" s="77"/>
      <c r="Q232" s="77"/>
      <c r="R232" s="46"/>
      <c r="S232" s="46"/>
      <c r="T232" s="79"/>
      <c r="U232" s="79"/>
      <c r="V232" s="36">
        <f t="shared" si="4"/>
        <v>0</v>
      </c>
      <c r="W232" s="65"/>
    </row>
    <row r="233" spans="2:23" ht="47.25">
      <c r="B233" s="23">
        <v>20</v>
      </c>
      <c r="C233" s="45" t="s">
        <v>1048</v>
      </c>
      <c r="D233" s="176"/>
      <c r="E233" s="97" t="s">
        <v>999</v>
      </c>
      <c r="F233" s="26">
        <v>1</v>
      </c>
      <c r="G233" s="52"/>
      <c r="H233" s="27"/>
      <c r="I233" s="52"/>
      <c r="J233" s="76"/>
      <c r="K233" s="77"/>
      <c r="L233" s="32"/>
      <c r="M233" s="32"/>
      <c r="N233" s="77"/>
      <c r="O233" s="77"/>
      <c r="P233" s="76"/>
      <c r="Q233" s="77"/>
      <c r="R233" s="76"/>
      <c r="S233" s="46"/>
      <c r="T233" s="30"/>
      <c r="U233" s="84"/>
      <c r="V233" s="36">
        <f t="shared" si="4"/>
        <v>0</v>
      </c>
      <c r="W233" s="65"/>
    </row>
    <row r="234" spans="2:23" ht="47.25">
      <c r="B234" s="23">
        <v>21</v>
      </c>
      <c r="C234" s="45" t="s">
        <v>193</v>
      </c>
      <c r="D234" s="176" t="s">
        <v>1661</v>
      </c>
      <c r="E234" s="99" t="s">
        <v>999</v>
      </c>
      <c r="F234" s="26">
        <v>1</v>
      </c>
      <c r="G234" s="27"/>
      <c r="H234" s="27"/>
      <c r="I234" s="27"/>
      <c r="J234" s="77"/>
      <c r="K234" s="27"/>
      <c r="L234" s="32"/>
      <c r="M234" s="32"/>
      <c r="N234" s="27"/>
      <c r="O234" s="77"/>
      <c r="P234" s="27"/>
      <c r="Q234" s="77"/>
      <c r="R234" s="31">
        <v>3</v>
      </c>
      <c r="S234" s="46"/>
      <c r="T234" s="32" t="s">
        <v>1662</v>
      </c>
      <c r="U234" s="32" t="s">
        <v>24</v>
      </c>
      <c r="V234" s="36">
        <f t="shared" si="4"/>
        <v>1</v>
      </c>
      <c r="W234" s="65"/>
    </row>
    <row r="235" spans="2:23" ht="47.25">
      <c r="B235" s="23">
        <v>22</v>
      </c>
      <c r="C235" s="42" t="s">
        <v>678</v>
      </c>
      <c r="D235" s="173"/>
      <c r="E235" s="97" t="s">
        <v>1004</v>
      </c>
      <c r="F235" s="26">
        <v>1</v>
      </c>
      <c r="G235" s="52"/>
      <c r="H235" s="52"/>
      <c r="I235" s="52"/>
      <c r="J235" s="78"/>
      <c r="K235" s="77"/>
      <c r="L235" s="77"/>
      <c r="M235" s="77"/>
      <c r="N235" s="77"/>
      <c r="O235" s="77"/>
      <c r="P235" s="77"/>
      <c r="Q235" s="77"/>
      <c r="R235" s="46"/>
      <c r="S235" s="46"/>
      <c r="T235" s="79"/>
      <c r="U235" s="79"/>
      <c r="V235" s="36">
        <f t="shared" si="4"/>
        <v>0</v>
      </c>
      <c r="W235" s="65"/>
    </row>
    <row r="236" spans="2:23" ht="47.25">
      <c r="B236" s="23">
        <v>23</v>
      </c>
      <c r="C236" s="42" t="s">
        <v>196</v>
      </c>
      <c r="D236" s="173"/>
      <c r="E236" s="97" t="s">
        <v>1004</v>
      </c>
      <c r="F236" s="26">
        <v>1</v>
      </c>
      <c r="G236" s="52"/>
      <c r="H236" s="52"/>
      <c r="I236" s="52"/>
      <c r="J236" s="78"/>
      <c r="K236" s="27"/>
      <c r="L236" s="56"/>
      <c r="M236" s="57"/>
      <c r="N236" s="77"/>
      <c r="O236" s="77"/>
      <c r="P236" s="77"/>
      <c r="Q236" s="77"/>
      <c r="R236" s="46"/>
      <c r="S236" s="46"/>
      <c r="T236" s="79"/>
      <c r="U236" s="79"/>
      <c r="V236" s="36">
        <f t="shared" si="4"/>
        <v>0</v>
      </c>
      <c r="W236" s="65"/>
    </row>
    <row r="237" spans="2:23" ht="47.25">
      <c r="B237" s="23">
        <v>24</v>
      </c>
      <c r="C237" s="42" t="s">
        <v>1049</v>
      </c>
      <c r="D237" s="173"/>
      <c r="E237" s="97" t="s">
        <v>1004</v>
      </c>
      <c r="F237" s="26">
        <v>1</v>
      </c>
      <c r="G237" s="52"/>
      <c r="H237" s="52"/>
      <c r="I237" s="52"/>
      <c r="J237" s="78"/>
      <c r="K237" s="76"/>
      <c r="L237" s="30"/>
      <c r="M237" s="84"/>
      <c r="N237" s="77"/>
      <c r="O237" s="77"/>
      <c r="P237" s="76"/>
      <c r="Q237" s="77"/>
      <c r="R237" s="46"/>
      <c r="S237" s="46"/>
      <c r="T237" s="30"/>
      <c r="U237" s="84"/>
      <c r="V237" s="36">
        <f t="shared" si="4"/>
        <v>0</v>
      </c>
      <c r="W237" s="65"/>
    </row>
    <row r="238" spans="2:23" ht="47.25">
      <c r="B238" s="23">
        <v>25</v>
      </c>
      <c r="C238" s="100" t="s">
        <v>198</v>
      </c>
      <c r="D238" s="175"/>
      <c r="E238" s="97" t="s">
        <v>999</v>
      </c>
      <c r="F238" s="26">
        <v>1</v>
      </c>
      <c r="G238" s="52"/>
      <c r="H238" s="52"/>
      <c r="I238" s="52"/>
      <c r="J238" s="78"/>
      <c r="K238" s="77"/>
      <c r="L238" s="77"/>
      <c r="M238" s="77"/>
      <c r="N238" s="77"/>
      <c r="O238" s="27"/>
      <c r="P238" s="27"/>
      <c r="Q238" s="27"/>
      <c r="R238" s="46"/>
      <c r="S238" s="46"/>
      <c r="T238" s="79"/>
      <c r="U238" s="79"/>
      <c r="V238" s="36">
        <f t="shared" si="4"/>
        <v>0</v>
      </c>
      <c r="W238" s="65"/>
    </row>
    <row r="239" spans="2:23" ht="47.25">
      <c r="B239" s="23">
        <v>26</v>
      </c>
      <c r="C239" s="42" t="s">
        <v>1050</v>
      </c>
      <c r="D239" s="173"/>
      <c r="E239" s="97" t="s">
        <v>999</v>
      </c>
      <c r="F239" s="26">
        <v>1</v>
      </c>
      <c r="G239" s="52"/>
      <c r="H239" s="27"/>
      <c r="I239" s="52"/>
      <c r="J239" s="82"/>
      <c r="K239" s="77"/>
      <c r="L239" s="30"/>
      <c r="M239" s="30"/>
      <c r="N239" s="77"/>
      <c r="O239" s="77"/>
      <c r="P239" s="77"/>
      <c r="Q239" s="27"/>
      <c r="R239" s="46"/>
      <c r="S239" s="46"/>
      <c r="T239" s="79"/>
      <c r="U239" s="79"/>
      <c r="V239" s="36">
        <f t="shared" si="4"/>
        <v>0</v>
      </c>
      <c r="W239" s="65"/>
    </row>
    <row r="240" spans="2:23" ht="47.25">
      <c r="B240" s="23">
        <v>27</v>
      </c>
      <c r="C240" s="42" t="s">
        <v>200</v>
      </c>
      <c r="D240" s="173"/>
      <c r="E240" s="97" t="s">
        <v>1004</v>
      </c>
      <c r="F240" s="26">
        <v>1</v>
      </c>
      <c r="G240" s="52"/>
      <c r="H240" s="52"/>
      <c r="I240" s="52"/>
      <c r="J240" s="78"/>
      <c r="K240" s="76"/>
      <c r="L240" s="30"/>
      <c r="M240" s="84"/>
      <c r="N240" s="77"/>
      <c r="O240" s="77"/>
      <c r="P240" s="77"/>
      <c r="Q240" s="77"/>
      <c r="R240" s="76"/>
      <c r="S240" s="46"/>
      <c r="T240" s="79"/>
      <c r="U240" s="79"/>
      <c r="V240" s="36">
        <f t="shared" si="4"/>
        <v>0</v>
      </c>
      <c r="W240" s="65"/>
    </row>
    <row r="241" spans="2:23" ht="47.25">
      <c r="B241" s="23">
        <v>28</v>
      </c>
      <c r="C241" s="42" t="s">
        <v>201</v>
      </c>
      <c r="D241" s="173"/>
      <c r="E241" s="98" t="s">
        <v>1026</v>
      </c>
      <c r="F241" s="26">
        <v>1</v>
      </c>
      <c r="G241" s="52"/>
      <c r="H241" s="52"/>
      <c r="I241" s="52"/>
      <c r="J241" s="78"/>
      <c r="K241" s="77"/>
      <c r="L241" s="77"/>
      <c r="M241" s="77"/>
      <c r="N241" s="77"/>
      <c r="O241" s="77"/>
      <c r="P241" s="77"/>
      <c r="Q241" s="77"/>
      <c r="R241" s="46"/>
      <c r="S241" s="46"/>
      <c r="T241" s="79"/>
      <c r="U241" s="79"/>
      <c r="V241" s="36">
        <f t="shared" si="4"/>
        <v>0</v>
      </c>
      <c r="W241" s="65"/>
    </row>
    <row r="242" spans="2:23" ht="47.25">
      <c r="B242" s="23">
        <v>29</v>
      </c>
      <c r="C242" s="42">
        <v>51101083</v>
      </c>
      <c r="D242" s="173"/>
      <c r="E242" s="98" t="s">
        <v>1026</v>
      </c>
      <c r="F242" s="26">
        <v>1</v>
      </c>
      <c r="G242" s="52"/>
      <c r="H242" s="52"/>
      <c r="I242" s="52"/>
      <c r="J242" s="78"/>
      <c r="K242" s="77"/>
      <c r="L242" s="77"/>
      <c r="M242" s="77"/>
      <c r="N242" s="77"/>
      <c r="O242" s="77"/>
      <c r="P242" s="77"/>
      <c r="Q242" s="77"/>
      <c r="R242" s="46"/>
      <c r="S242" s="46"/>
      <c r="T242" s="79"/>
      <c r="U242" s="79"/>
      <c r="V242" s="36">
        <f t="shared" si="4"/>
        <v>0</v>
      </c>
      <c r="W242" s="65"/>
    </row>
    <row r="243" spans="2:23" ht="47.25">
      <c r="B243" s="23">
        <v>30</v>
      </c>
      <c r="C243" s="42" t="s">
        <v>202</v>
      </c>
      <c r="D243" s="173"/>
      <c r="E243" s="97" t="s">
        <v>1004</v>
      </c>
      <c r="F243" s="26">
        <v>1</v>
      </c>
      <c r="G243" s="52"/>
      <c r="H243" s="52"/>
      <c r="I243" s="52"/>
      <c r="J243" s="78"/>
      <c r="K243" s="27"/>
      <c r="L243" s="30"/>
      <c r="M243" s="30"/>
      <c r="N243" s="77"/>
      <c r="O243" s="77"/>
      <c r="P243" s="77"/>
      <c r="Q243" s="77"/>
      <c r="R243" s="46"/>
      <c r="S243" s="46"/>
      <c r="T243" s="91"/>
      <c r="U243" s="91"/>
      <c r="V243" s="36">
        <f t="shared" si="4"/>
        <v>0</v>
      </c>
      <c r="W243" s="65"/>
    </row>
    <row r="244" spans="2:23" ht="47.25">
      <c r="B244" s="23">
        <v>31</v>
      </c>
      <c r="C244" s="42" t="s">
        <v>203</v>
      </c>
      <c r="D244" s="173"/>
      <c r="E244" s="97" t="s">
        <v>999</v>
      </c>
      <c r="F244" s="26">
        <v>1</v>
      </c>
      <c r="G244" s="52"/>
      <c r="H244" s="52"/>
      <c r="I244" s="52"/>
      <c r="J244" s="78"/>
      <c r="K244" s="77"/>
      <c r="L244" s="101"/>
      <c r="M244" s="77"/>
      <c r="N244" s="77"/>
      <c r="O244" s="52"/>
      <c r="P244" s="77"/>
      <c r="Q244" s="77"/>
      <c r="R244" s="46"/>
      <c r="S244" s="46"/>
      <c r="T244" s="79"/>
      <c r="U244" s="79"/>
      <c r="V244" s="36">
        <f t="shared" si="4"/>
        <v>0</v>
      </c>
      <c r="W244" s="65"/>
    </row>
    <row r="245" spans="2:23" ht="47.25">
      <c r="B245" s="23">
        <v>32</v>
      </c>
      <c r="C245" s="42" t="s">
        <v>1051</v>
      </c>
      <c r="D245" s="173"/>
      <c r="E245" s="97" t="s">
        <v>999</v>
      </c>
      <c r="F245" s="26">
        <v>1</v>
      </c>
      <c r="G245" s="52"/>
      <c r="H245" s="52"/>
      <c r="I245" s="52"/>
      <c r="J245" s="78"/>
      <c r="K245" s="77"/>
      <c r="L245" s="77"/>
      <c r="M245" s="77"/>
      <c r="N245" s="77"/>
      <c r="O245" s="52"/>
      <c r="P245" s="77"/>
      <c r="Q245" s="77"/>
      <c r="R245" s="46"/>
      <c r="S245" s="46"/>
      <c r="T245" s="79"/>
      <c r="U245" s="79"/>
      <c r="V245" s="36">
        <f t="shared" si="4"/>
        <v>0</v>
      </c>
      <c r="W245" s="65"/>
    </row>
    <row r="246" spans="2:23" ht="47.25">
      <c r="B246" s="23">
        <v>33</v>
      </c>
      <c r="C246" s="48" t="s">
        <v>204</v>
      </c>
      <c r="D246" s="181"/>
      <c r="E246" s="97" t="s">
        <v>1004</v>
      </c>
      <c r="F246" s="26">
        <v>1</v>
      </c>
      <c r="G246" s="27"/>
      <c r="H246" s="52"/>
      <c r="I246" s="52"/>
      <c r="J246" s="78"/>
      <c r="K246" s="77"/>
      <c r="L246" s="30"/>
      <c r="M246" s="30"/>
      <c r="N246" s="77"/>
      <c r="O246" s="77"/>
      <c r="P246" s="77"/>
      <c r="Q246" s="77"/>
      <c r="R246" s="46"/>
      <c r="S246" s="46"/>
      <c r="T246" s="79"/>
      <c r="U246" s="79"/>
      <c r="V246" s="36">
        <f t="shared" si="4"/>
        <v>0</v>
      </c>
      <c r="W246" s="65"/>
    </row>
    <row r="247" spans="2:23" ht="47.25">
      <c r="B247" s="23">
        <v>34</v>
      </c>
      <c r="C247" s="48" t="s">
        <v>205</v>
      </c>
      <c r="D247" s="181"/>
      <c r="E247" s="97" t="s">
        <v>1032</v>
      </c>
      <c r="F247" s="26">
        <v>1</v>
      </c>
      <c r="G247" s="82"/>
      <c r="H247" s="52"/>
      <c r="I247" s="52"/>
      <c r="J247" s="78"/>
      <c r="K247" s="77"/>
      <c r="L247" s="30"/>
      <c r="M247" s="84"/>
      <c r="N247" s="77"/>
      <c r="O247" s="27"/>
      <c r="P247" s="77"/>
      <c r="Q247" s="27"/>
      <c r="R247" s="46"/>
      <c r="S247" s="46"/>
      <c r="T247" s="56"/>
      <c r="U247" s="57"/>
      <c r="V247" s="36">
        <f t="shared" si="4"/>
        <v>0</v>
      </c>
      <c r="W247" s="65"/>
    </row>
    <row r="248" spans="2:23" ht="47.25">
      <c r="B248" s="23">
        <v>35</v>
      </c>
      <c r="C248" s="42" t="s">
        <v>206</v>
      </c>
      <c r="D248" s="173"/>
      <c r="E248" s="97" t="s">
        <v>1004</v>
      </c>
      <c r="F248" s="26">
        <v>1</v>
      </c>
      <c r="G248" s="52"/>
      <c r="H248" s="52"/>
      <c r="I248" s="52"/>
      <c r="J248" s="78"/>
      <c r="K248" s="77"/>
      <c r="L248" s="77"/>
      <c r="M248" s="77"/>
      <c r="N248" s="77"/>
      <c r="O248" s="77"/>
      <c r="P248" s="77"/>
      <c r="Q248" s="77"/>
      <c r="R248" s="46"/>
      <c r="S248" s="46"/>
      <c r="T248" s="79"/>
      <c r="U248" s="79"/>
      <c r="V248" s="36">
        <f t="shared" si="4"/>
        <v>0</v>
      </c>
      <c r="W248" s="65"/>
    </row>
    <row r="249" spans="2:23" ht="47.25">
      <c r="B249" s="23">
        <v>36</v>
      </c>
      <c r="C249" s="42" t="s">
        <v>687</v>
      </c>
      <c r="D249" s="173"/>
      <c r="E249" s="97" t="s">
        <v>1004</v>
      </c>
      <c r="F249" s="26">
        <v>1</v>
      </c>
      <c r="G249" s="52"/>
      <c r="H249" s="52"/>
      <c r="I249" s="52"/>
      <c r="J249" s="78"/>
      <c r="K249" s="76"/>
      <c r="L249" s="30"/>
      <c r="M249" s="84"/>
      <c r="N249" s="77"/>
      <c r="O249" s="77"/>
      <c r="P249" s="77"/>
      <c r="Q249" s="77"/>
      <c r="R249" s="46"/>
      <c r="S249" s="46"/>
      <c r="T249" s="79"/>
      <c r="U249" s="79"/>
      <c r="V249" s="36">
        <f t="shared" si="4"/>
        <v>0</v>
      </c>
      <c r="W249" s="65"/>
    </row>
    <row r="250" spans="2:23" ht="47.25">
      <c r="B250" s="23">
        <v>37</v>
      </c>
      <c r="C250" s="48" t="s">
        <v>207</v>
      </c>
      <c r="D250" s="181"/>
      <c r="E250" s="97" t="s">
        <v>1004</v>
      </c>
      <c r="F250" s="26"/>
      <c r="G250" s="52"/>
      <c r="H250" s="52"/>
      <c r="I250" s="52"/>
      <c r="J250" s="78"/>
      <c r="K250" s="77"/>
      <c r="L250" s="77"/>
      <c r="M250" s="77"/>
      <c r="N250" s="77"/>
      <c r="O250" s="77"/>
      <c r="P250" s="77"/>
      <c r="Q250" s="77"/>
      <c r="R250" s="46"/>
      <c r="S250" s="46"/>
      <c r="T250" s="79"/>
      <c r="U250" s="79"/>
      <c r="V250" s="36">
        <f t="shared" si="4"/>
        <v>0</v>
      </c>
      <c r="W250" s="65"/>
    </row>
    <row r="251" spans="2:23" ht="47.25">
      <c r="B251" s="23">
        <v>38</v>
      </c>
      <c r="C251" s="48" t="s">
        <v>1052</v>
      </c>
      <c r="D251" s="48"/>
      <c r="E251" s="25" t="s">
        <v>999</v>
      </c>
      <c r="F251" s="26"/>
      <c r="G251" s="52"/>
      <c r="H251" s="52"/>
      <c r="I251" s="52"/>
      <c r="J251" s="78"/>
      <c r="K251" s="77"/>
      <c r="L251" s="77"/>
      <c r="M251" s="77"/>
      <c r="N251" s="77"/>
      <c r="O251" s="77"/>
      <c r="P251" s="77"/>
      <c r="Q251" s="77"/>
      <c r="R251" s="46"/>
      <c r="S251" s="46"/>
      <c r="T251" s="79"/>
      <c r="U251" s="79"/>
      <c r="V251" s="36">
        <f t="shared" si="4"/>
        <v>0</v>
      </c>
      <c r="W251" s="65"/>
    </row>
    <row r="252" spans="2:23" ht="47.25">
      <c r="B252" s="23">
        <v>39</v>
      </c>
      <c r="C252" s="48" t="s">
        <v>688</v>
      </c>
      <c r="D252" s="48"/>
      <c r="E252" s="25" t="s">
        <v>22</v>
      </c>
      <c r="F252" s="26"/>
      <c r="G252" s="52"/>
      <c r="H252" s="52"/>
      <c r="I252" s="52"/>
      <c r="J252" s="78"/>
      <c r="K252" s="77"/>
      <c r="L252" s="77"/>
      <c r="M252" s="77"/>
      <c r="N252" s="77"/>
      <c r="O252" s="77"/>
      <c r="P252" s="77"/>
      <c r="Q252" s="77"/>
      <c r="R252" s="27"/>
      <c r="S252" s="46"/>
      <c r="T252" s="79"/>
      <c r="U252" s="79"/>
      <c r="V252" s="36">
        <f t="shared" si="4"/>
        <v>0</v>
      </c>
      <c r="W252" s="65"/>
    </row>
    <row r="253" spans="2:23" ht="47.25">
      <c r="B253" s="23">
        <v>40</v>
      </c>
      <c r="C253" s="58"/>
      <c r="D253" s="58"/>
      <c r="E253" s="26"/>
      <c r="F253" s="26"/>
      <c r="G253" s="52"/>
      <c r="H253" s="52"/>
      <c r="I253" s="52"/>
      <c r="J253" s="78"/>
      <c r="K253" s="77"/>
      <c r="L253" s="77"/>
      <c r="M253" s="77"/>
      <c r="N253" s="77"/>
      <c r="O253" s="77"/>
      <c r="P253" s="77"/>
      <c r="Q253" s="77"/>
      <c r="R253" s="46"/>
      <c r="S253" s="46"/>
      <c r="T253" s="79"/>
      <c r="U253" s="79"/>
      <c r="V253" s="36">
        <f t="shared" si="4"/>
        <v>0</v>
      </c>
      <c r="W253" s="65"/>
    </row>
    <row r="254" spans="2:23" ht="47.25">
      <c r="B254" s="23">
        <v>41</v>
      </c>
      <c r="C254" s="93"/>
      <c r="D254" s="93"/>
      <c r="E254" s="26"/>
      <c r="F254" s="26"/>
      <c r="G254" s="52"/>
      <c r="H254" s="52"/>
      <c r="I254" s="52"/>
      <c r="J254" s="78"/>
      <c r="K254" s="77"/>
      <c r="L254" s="77"/>
      <c r="M254" s="77"/>
      <c r="N254" s="77"/>
      <c r="O254" s="77"/>
      <c r="P254" s="77"/>
      <c r="Q254" s="77"/>
      <c r="R254" s="46"/>
      <c r="S254" s="46"/>
      <c r="T254" s="94"/>
      <c r="U254" s="94"/>
      <c r="V254" s="36">
        <f t="shared" si="4"/>
        <v>0</v>
      </c>
      <c r="W254" s="65"/>
    </row>
    <row r="255" spans="2:23" ht="47.25">
      <c r="B255" s="23">
        <v>42</v>
      </c>
      <c r="C255" s="93"/>
      <c r="D255" s="93"/>
      <c r="E255" s="26"/>
      <c r="F255" s="26"/>
      <c r="G255" s="36"/>
      <c r="H255" s="36"/>
      <c r="I255" s="36"/>
      <c r="J255" s="86"/>
      <c r="K255" s="85"/>
      <c r="L255" s="85"/>
      <c r="M255" s="85"/>
      <c r="N255" s="85"/>
      <c r="O255" s="85"/>
      <c r="P255" s="85"/>
      <c r="Q255" s="85"/>
      <c r="R255" s="25"/>
      <c r="S255" s="25"/>
      <c r="T255" s="95"/>
      <c r="U255" s="95"/>
      <c r="V255" s="36">
        <f t="shared" si="4"/>
        <v>0</v>
      </c>
      <c r="W255" s="65"/>
    </row>
    <row r="256" spans="2:23" ht="47.25">
      <c r="B256" s="59" t="s">
        <v>16</v>
      </c>
      <c r="C256" s="93"/>
      <c r="D256" s="93"/>
      <c r="E256" s="26"/>
      <c r="F256" s="26"/>
      <c r="G256" s="36">
        <f>COUNT(G214:G255)</f>
        <v>0</v>
      </c>
      <c r="H256" s="36">
        <f>COUNT(H214:H255)</f>
        <v>0</v>
      </c>
      <c r="I256" s="36">
        <f>COUNT(I214:I255)</f>
        <v>0</v>
      </c>
      <c r="J256" s="36">
        <f>COUNT(J214:J255)</f>
        <v>0</v>
      </c>
      <c r="K256" s="36">
        <f>COUNT(K214:K255)</f>
        <v>0</v>
      </c>
      <c r="L256" s="85"/>
      <c r="M256" s="85"/>
      <c r="N256" s="86">
        <f>COUNT(N214:N255)</f>
        <v>0</v>
      </c>
      <c r="O256" s="86">
        <f>COUNT(O214:O255)</f>
        <v>0</v>
      </c>
      <c r="P256" s="86">
        <f>COUNT(P214:P255)</f>
        <v>1</v>
      </c>
      <c r="Q256" s="86">
        <f>COUNT(Q214:Q255)</f>
        <v>0</v>
      </c>
      <c r="R256" s="86">
        <f>COUNT(R214:R255)</f>
        <v>2</v>
      </c>
      <c r="S256" s="86"/>
      <c r="T256" s="95"/>
      <c r="U256" s="95"/>
      <c r="V256" s="36">
        <f xml:space="preserve"> SUM(G256+H256+I256+J256+K256+N256+O256+P256+Q256+R256)</f>
        <v>3</v>
      </c>
      <c r="W256" s="65"/>
    </row>
    <row r="258" spans="2:29" ht="54.95" customHeight="1">
      <c r="B258" s="230" t="s">
        <v>209</v>
      </c>
      <c r="C258" s="230"/>
      <c r="D258" s="230"/>
      <c r="E258" s="230"/>
      <c r="F258" s="1"/>
      <c r="G258" s="63"/>
      <c r="H258" s="63"/>
      <c r="I258" s="63"/>
      <c r="J258" s="64"/>
      <c r="K258" s="65"/>
      <c r="L258" s="65"/>
      <c r="M258" s="65"/>
      <c r="N258" s="65"/>
      <c r="O258" s="65"/>
      <c r="P258" s="65"/>
      <c r="Q258" s="65"/>
      <c r="R258" s="65"/>
      <c r="S258" s="66"/>
      <c r="T258" s="66"/>
      <c r="U258" s="66"/>
      <c r="V258" s="34"/>
      <c r="W258" s="34"/>
    </row>
    <row r="259" spans="2:29" ht="54.95" customHeight="1">
      <c r="B259" s="230"/>
      <c r="C259" s="230"/>
      <c r="D259" s="230"/>
      <c r="E259" s="230"/>
      <c r="F259" s="1"/>
      <c r="K259" s="104" t="s">
        <v>1</v>
      </c>
      <c r="L259" s="104"/>
      <c r="M259" s="104"/>
      <c r="N259" s="104"/>
      <c r="O259" s="104"/>
      <c r="P259" s="104"/>
      <c r="Q259" s="104"/>
    </row>
    <row r="260" spans="2:29" ht="54.95" customHeight="1">
      <c r="B260" s="230"/>
      <c r="C260" s="230"/>
      <c r="D260" s="230"/>
      <c r="E260" s="230"/>
      <c r="F260" s="1"/>
      <c r="J260" s="268" t="s">
        <v>2</v>
      </c>
      <c r="K260" s="268"/>
      <c r="L260" s="268"/>
      <c r="M260" s="268"/>
      <c r="N260" s="268"/>
      <c r="O260" s="268"/>
      <c r="P260" s="268"/>
      <c r="Q260" s="233" t="s">
        <v>3</v>
      </c>
      <c r="R260" s="234"/>
      <c r="S260" s="234"/>
      <c r="T260" s="234"/>
      <c r="U260" s="234"/>
      <c r="V260" s="235"/>
    </row>
    <row r="261" spans="2:29" ht="54.95" customHeight="1">
      <c r="B261" s="230"/>
      <c r="C261" s="230"/>
      <c r="D261" s="230"/>
      <c r="E261" s="230"/>
      <c r="F261" s="1"/>
      <c r="G261" s="2"/>
      <c r="H261" s="2"/>
      <c r="I261" s="2"/>
      <c r="J261" s="2"/>
      <c r="K261" s="2"/>
      <c r="L261" s="2"/>
      <c r="M261" s="2"/>
      <c r="N261" s="2"/>
      <c r="O261" s="3"/>
      <c r="P261" s="4"/>
      <c r="Q261" s="239"/>
      <c r="R261" s="240"/>
      <c r="S261" s="239"/>
      <c r="T261" s="240"/>
      <c r="U261" s="269"/>
      <c r="V261" s="270"/>
      <c r="W261" s="11"/>
    </row>
    <row r="262" spans="2:29" ht="54.95" customHeight="1">
      <c r="B262" s="230"/>
      <c r="C262" s="230"/>
      <c r="D262" s="230"/>
      <c r="E262" s="230"/>
      <c r="F262" s="1"/>
      <c r="G262" s="237" t="s">
        <v>4</v>
      </c>
      <c r="H262" s="237"/>
      <c r="I262" s="237" t="s">
        <v>5</v>
      </c>
      <c r="J262" s="237"/>
      <c r="K262" s="12"/>
      <c r="L262" s="68" t="s">
        <v>6</v>
      </c>
      <c r="M262" s="12"/>
      <c r="N262" s="12"/>
      <c r="O262" s="3"/>
      <c r="P262" s="4"/>
      <c r="Q262" s="241"/>
      <c r="R262" s="242"/>
      <c r="S262" s="241"/>
      <c r="T262" s="242"/>
      <c r="U262" s="271"/>
      <c r="V262" s="272"/>
    </row>
    <row r="263" spans="2:29" ht="54.95" customHeight="1">
      <c r="B263" s="230"/>
      <c r="C263" s="230"/>
      <c r="D263" s="230"/>
      <c r="E263" s="230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43" t="s">
        <v>7</v>
      </c>
      <c r="R263" s="244"/>
      <c r="S263" s="245" t="s">
        <v>8</v>
      </c>
      <c r="T263" s="245"/>
      <c r="U263" s="257" t="s">
        <v>101</v>
      </c>
      <c r="V263" s="257"/>
    </row>
    <row r="264" spans="2:29" ht="90" customHeight="1">
      <c r="B264" s="255" t="s">
        <v>10</v>
      </c>
      <c r="C264" s="238" t="s">
        <v>11</v>
      </c>
      <c r="D264" s="164"/>
      <c r="E264" s="248" t="s">
        <v>12</v>
      </c>
      <c r="F264" s="74"/>
      <c r="G264" s="249" t="s">
        <v>949</v>
      </c>
      <c r="H264" s="250"/>
      <c r="I264" s="250"/>
      <c r="J264" s="250"/>
      <c r="K264" s="251"/>
      <c r="L264" s="246" t="s">
        <v>13</v>
      </c>
      <c r="M264" s="253" t="s">
        <v>14</v>
      </c>
      <c r="N264" s="249" t="s">
        <v>950</v>
      </c>
      <c r="O264" s="250"/>
      <c r="P264" s="250"/>
      <c r="Q264" s="250"/>
      <c r="R264" s="251"/>
      <c r="S264" s="246" t="s">
        <v>15</v>
      </c>
      <c r="T264" s="246" t="s">
        <v>13</v>
      </c>
      <c r="U264" s="253" t="s">
        <v>14</v>
      </c>
      <c r="V264" s="253" t="s">
        <v>16</v>
      </c>
      <c r="W264" s="19"/>
    </row>
    <row r="265" spans="2:29" ht="90" customHeight="1">
      <c r="B265" s="256"/>
      <c r="C265" s="238"/>
      <c r="D265" s="164"/>
      <c r="E265" s="248"/>
      <c r="F265" s="75"/>
      <c r="G265" s="21" t="s">
        <v>951</v>
      </c>
      <c r="H265" s="21" t="s">
        <v>952</v>
      </c>
      <c r="I265" s="21" t="s">
        <v>953</v>
      </c>
      <c r="J265" s="21" t="s">
        <v>954</v>
      </c>
      <c r="K265" s="21" t="s">
        <v>955</v>
      </c>
      <c r="L265" s="247"/>
      <c r="M265" s="254"/>
      <c r="N265" s="21" t="s">
        <v>956</v>
      </c>
      <c r="O265" s="21" t="s">
        <v>957</v>
      </c>
      <c r="P265" s="21" t="s">
        <v>958</v>
      </c>
      <c r="Q265" s="21" t="s">
        <v>959</v>
      </c>
      <c r="R265" s="21" t="s">
        <v>960</v>
      </c>
      <c r="S265" s="247"/>
      <c r="T265" s="247"/>
      <c r="U265" s="254"/>
      <c r="V265" s="254"/>
      <c r="W265" s="22"/>
    </row>
    <row r="266" spans="2:29" ht="47.25">
      <c r="B266" s="23">
        <v>1</v>
      </c>
      <c r="C266" s="42" t="s">
        <v>679</v>
      </c>
      <c r="D266" s="173"/>
      <c r="E266" s="97" t="s">
        <v>1004</v>
      </c>
      <c r="F266" s="26">
        <v>1</v>
      </c>
      <c r="G266" s="82"/>
      <c r="H266" s="27"/>
      <c r="I266" s="52"/>
      <c r="J266" s="78"/>
      <c r="K266" s="77"/>
      <c r="L266" s="57"/>
      <c r="M266" s="57"/>
      <c r="N266" s="77"/>
      <c r="O266" s="27"/>
      <c r="P266" s="27"/>
      <c r="Q266" s="27"/>
      <c r="R266" s="77"/>
      <c r="S266" s="77"/>
      <c r="T266" s="79"/>
      <c r="U266" s="79"/>
      <c r="V266" s="36">
        <f>COUNTA(G266:K266,N266:R266)</f>
        <v>0</v>
      </c>
      <c r="W266" s="65"/>
      <c r="X266" s="35" t="s">
        <v>25</v>
      </c>
      <c r="Z266" s="36">
        <f>COUNTIF(D266:D308,"1C")</f>
        <v>0</v>
      </c>
    </row>
    <row r="267" spans="2:29" ht="47.25">
      <c r="B267" s="23">
        <v>2</v>
      </c>
      <c r="C267" s="42" t="s">
        <v>210</v>
      </c>
      <c r="D267" s="173"/>
      <c r="E267" s="97" t="s">
        <v>999</v>
      </c>
      <c r="F267" s="26">
        <v>1</v>
      </c>
      <c r="G267" s="27"/>
      <c r="H267" s="27"/>
      <c r="I267" s="38"/>
      <c r="J267" s="82"/>
      <c r="K267" s="27"/>
      <c r="L267" s="30"/>
      <c r="M267" s="84"/>
      <c r="N267" s="82"/>
      <c r="O267" s="27"/>
      <c r="P267" s="27"/>
      <c r="Q267" s="77"/>
      <c r="R267" s="46"/>
      <c r="S267" s="46"/>
      <c r="T267" s="30"/>
      <c r="U267" s="84"/>
      <c r="V267" s="36">
        <f t="shared" ref="V267:V307" si="5">COUNTA(G267:K267,N267:R267)</f>
        <v>0</v>
      </c>
      <c r="W267" s="65"/>
      <c r="X267" s="41" t="s">
        <v>28</v>
      </c>
      <c r="Z267" s="36">
        <f>COUNTIF(D266:D308,"1B")</f>
        <v>1</v>
      </c>
    </row>
    <row r="268" spans="2:29" ht="47.25">
      <c r="B268" s="23">
        <v>3</v>
      </c>
      <c r="C268" s="42" t="s">
        <v>1053</v>
      </c>
      <c r="D268" s="173"/>
      <c r="E268" s="97" t="s">
        <v>999</v>
      </c>
      <c r="F268" s="26">
        <v>1</v>
      </c>
      <c r="G268" s="27"/>
      <c r="H268" s="27"/>
      <c r="I268" s="52"/>
      <c r="J268" s="78"/>
      <c r="K268" s="77"/>
      <c r="L268" s="56"/>
      <c r="M268" s="57"/>
      <c r="N268" s="77"/>
      <c r="O268" s="77"/>
      <c r="P268" s="77"/>
      <c r="Q268" s="77"/>
      <c r="R268" s="46"/>
      <c r="S268" s="46"/>
      <c r="T268" s="79"/>
      <c r="U268" s="79"/>
      <c r="V268" s="36">
        <f t="shared" si="5"/>
        <v>0</v>
      </c>
      <c r="W268" s="65"/>
      <c r="X268" s="41" t="s">
        <v>30</v>
      </c>
      <c r="Z268" s="36">
        <f>COUNTIF(D266:D308,"1A")</f>
        <v>0</v>
      </c>
    </row>
    <row r="269" spans="2:29" ht="47.25">
      <c r="B269" s="23">
        <v>4</v>
      </c>
      <c r="C269" s="42" t="s">
        <v>211</v>
      </c>
      <c r="D269" s="173"/>
      <c r="E269" s="213" t="s">
        <v>1001</v>
      </c>
      <c r="F269" s="26">
        <v>1</v>
      </c>
      <c r="G269" s="52"/>
      <c r="H269" s="52"/>
      <c r="I269" s="52"/>
      <c r="J269" s="78"/>
      <c r="K269" s="27"/>
      <c r="L269" s="32"/>
      <c r="M269" s="32"/>
      <c r="N269" s="77"/>
      <c r="O269" s="77"/>
      <c r="P269" s="77"/>
      <c r="Q269" s="77"/>
      <c r="R269" s="27"/>
      <c r="S269" s="46"/>
      <c r="T269" s="79"/>
      <c r="U269" s="79"/>
      <c r="V269" s="36">
        <f t="shared" si="5"/>
        <v>0</v>
      </c>
      <c r="W269" s="65"/>
    </row>
    <row r="270" spans="2:29" ht="47.25">
      <c r="B270" s="23">
        <v>5</v>
      </c>
      <c r="C270" s="42" t="s">
        <v>1054</v>
      </c>
      <c r="D270" s="173"/>
      <c r="E270" s="97" t="s">
        <v>1004</v>
      </c>
      <c r="F270" s="26">
        <v>1</v>
      </c>
      <c r="G270" s="52"/>
      <c r="H270" s="52"/>
      <c r="I270" s="52"/>
      <c r="J270" s="78"/>
      <c r="K270" s="77"/>
      <c r="L270" s="77"/>
      <c r="M270" s="77"/>
      <c r="N270" s="77"/>
      <c r="O270" s="77"/>
      <c r="P270" s="77"/>
      <c r="Q270" s="77"/>
      <c r="R270" s="46"/>
      <c r="S270" s="46"/>
      <c r="T270" s="79"/>
      <c r="U270" s="79"/>
      <c r="V270" s="36">
        <f t="shared" si="5"/>
        <v>0</v>
      </c>
      <c r="W270" s="65"/>
      <c r="Z270" s="183"/>
      <c r="AA270" s="65"/>
      <c r="AB270" s="63"/>
      <c r="AC270" s="65"/>
    </row>
    <row r="271" spans="2:29" ht="47.25">
      <c r="B271" s="23">
        <v>6</v>
      </c>
      <c r="C271" s="42" t="s">
        <v>213</v>
      </c>
      <c r="D271" s="173"/>
      <c r="E271" s="97" t="s">
        <v>1004</v>
      </c>
      <c r="F271" s="26">
        <v>1</v>
      </c>
      <c r="G271" s="52"/>
      <c r="H271" s="27"/>
      <c r="I271" s="52"/>
      <c r="J271" s="78"/>
      <c r="K271" s="77"/>
      <c r="L271" s="30"/>
      <c r="M271" s="30"/>
      <c r="N271" s="77"/>
      <c r="O271" s="77"/>
      <c r="P271" s="77"/>
      <c r="Q271" s="77"/>
      <c r="R271" s="46"/>
      <c r="S271" s="80"/>
      <c r="T271" s="81"/>
      <c r="U271" s="81"/>
      <c r="V271" s="36">
        <f t="shared" si="5"/>
        <v>0</v>
      </c>
      <c r="W271" s="65"/>
      <c r="Z271" s="171"/>
      <c r="AA271" s="65"/>
      <c r="AB271" s="63"/>
      <c r="AC271" s="65"/>
    </row>
    <row r="272" spans="2:29" ht="47.25">
      <c r="B272" s="23">
        <v>7</v>
      </c>
      <c r="C272" s="42" t="s">
        <v>214</v>
      </c>
      <c r="D272" s="173"/>
      <c r="E272" s="97" t="s">
        <v>1001</v>
      </c>
      <c r="F272" s="26">
        <v>1</v>
      </c>
      <c r="G272" s="52"/>
      <c r="H272" s="52"/>
      <c r="I272" s="52"/>
      <c r="J272" s="78"/>
      <c r="K272" s="77"/>
      <c r="L272" s="77"/>
      <c r="M272" s="77"/>
      <c r="N272" s="82"/>
      <c r="O272" s="82"/>
      <c r="P272" s="82"/>
      <c r="Q272" s="27"/>
      <c r="R272" s="82"/>
      <c r="S272" s="46"/>
      <c r="T272" s="30"/>
      <c r="U272" s="84"/>
      <c r="V272" s="36">
        <f t="shared" si="5"/>
        <v>0</v>
      </c>
      <c r="W272" s="65"/>
      <c r="Z272" s="171"/>
      <c r="AA272" s="65"/>
      <c r="AB272" s="63"/>
      <c r="AC272" s="65"/>
    </row>
    <row r="273" spans="2:29" ht="47.25">
      <c r="B273" s="23">
        <v>8</v>
      </c>
      <c r="C273" s="42" t="s">
        <v>215</v>
      </c>
      <c r="D273" s="173"/>
      <c r="E273" s="98" t="s">
        <v>1008</v>
      </c>
      <c r="F273" s="26">
        <v>1</v>
      </c>
      <c r="G273" s="52"/>
      <c r="H273" s="52"/>
      <c r="I273" s="52"/>
      <c r="J273" s="78"/>
      <c r="K273" s="77"/>
      <c r="L273" s="77"/>
      <c r="M273" s="77"/>
      <c r="N273" s="77"/>
      <c r="O273" s="77"/>
      <c r="P273" s="27"/>
      <c r="Q273" s="77"/>
      <c r="R273" s="46"/>
      <c r="S273" s="46"/>
      <c r="T273" s="30"/>
      <c r="U273" s="30"/>
      <c r="V273" s="36">
        <f t="shared" si="5"/>
        <v>0</v>
      </c>
      <c r="W273" s="65"/>
      <c r="Z273" s="65"/>
      <c r="AA273" s="65"/>
      <c r="AB273" s="65"/>
      <c r="AC273" s="65"/>
    </row>
    <row r="274" spans="2:29" ht="47.25">
      <c r="B274" s="23">
        <v>9</v>
      </c>
      <c r="C274" s="42" t="s">
        <v>1055</v>
      </c>
      <c r="D274" s="173"/>
      <c r="E274" s="98" t="s">
        <v>1008</v>
      </c>
      <c r="F274" s="26">
        <v>1</v>
      </c>
      <c r="G274" s="52"/>
      <c r="H274" s="52"/>
      <c r="I274" s="52"/>
      <c r="J274" s="78"/>
      <c r="K274" s="77"/>
      <c r="L274" s="77"/>
      <c r="M274" s="77"/>
      <c r="N274" s="77"/>
      <c r="O274" s="77"/>
      <c r="P274" s="77"/>
      <c r="Q274" s="77"/>
      <c r="R274" s="46"/>
      <c r="S274" s="46"/>
      <c r="T274" s="79"/>
      <c r="U274" s="79"/>
      <c r="V274" s="36">
        <f t="shared" si="5"/>
        <v>0</v>
      </c>
      <c r="W274" s="65"/>
    </row>
    <row r="275" spans="2:29" ht="47.25">
      <c r="B275" s="23">
        <v>10</v>
      </c>
      <c r="C275" s="42" t="s">
        <v>1056</v>
      </c>
      <c r="D275" s="173"/>
      <c r="E275" s="97" t="s">
        <v>1001</v>
      </c>
      <c r="F275" s="26">
        <v>1</v>
      </c>
      <c r="G275" s="52"/>
      <c r="H275" s="52"/>
      <c r="I275" s="52"/>
      <c r="J275" s="78"/>
      <c r="K275" s="27"/>
      <c r="L275" s="30"/>
      <c r="M275" s="30"/>
      <c r="N275" s="77"/>
      <c r="O275" s="77"/>
      <c r="P275" s="77"/>
      <c r="Q275" s="77"/>
      <c r="R275" s="46"/>
      <c r="S275" s="46"/>
      <c r="T275" s="79"/>
      <c r="U275" s="79"/>
      <c r="V275" s="36">
        <f t="shared" si="5"/>
        <v>0</v>
      </c>
      <c r="W275" s="65"/>
    </row>
    <row r="276" spans="2:29" ht="47.25">
      <c r="B276" s="23">
        <v>11</v>
      </c>
      <c r="C276" s="42" t="s">
        <v>1057</v>
      </c>
      <c r="D276" s="173"/>
      <c r="E276" s="99" t="s">
        <v>1001</v>
      </c>
      <c r="F276" s="26">
        <v>1</v>
      </c>
      <c r="G276" s="27"/>
      <c r="H276" s="27"/>
      <c r="I276" s="27"/>
      <c r="J276" s="78"/>
      <c r="K276" s="27"/>
      <c r="L276" s="210"/>
      <c r="M276" s="166"/>
      <c r="N276" s="27"/>
      <c r="O276" s="77"/>
      <c r="P276" s="77"/>
      <c r="Q276" s="77"/>
      <c r="R276" s="46"/>
      <c r="S276" s="46"/>
      <c r="T276" s="32"/>
      <c r="U276" s="32"/>
      <c r="V276" s="36">
        <f t="shared" si="5"/>
        <v>0</v>
      </c>
      <c r="W276" s="65"/>
    </row>
    <row r="277" spans="2:29" ht="47.25">
      <c r="B277" s="23">
        <v>12</v>
      </c>
      <c r="C277" s="42" t="s">
        <v>218</v>
      </c>
      <c r="D277" s="173"/>
      <c r="E277" s="97" t="s">
        <v>1058</v>
      </c>
      <c r="F277" s="26">
        <v>1</v>
      </c>
      <c r="G277" s="52"/>
      <c r="H277" s="27"/>
      <c r="I277" s="52"/>
      <c r="J277" s="27"/>
      <c r="K277" s="77"/>
      <c r="L277" s="30"/>
      <c r="M277" s="84"/>
      <c r="N277" s="77"/>
      <c r="O277" s="77"/>
      <c r="P277" s="77"/>
      <c r="Q277" s="77"/>
      <c r="R277" s="82"/>
      <c r="S277" s="46"/>
      <c r="T277" s="79"/>
      <c r="U277" s="79"/>
      <c r="V277" s="36">
        <f t="shared" si="5"/>
        <v>0</v>
      </c>
      <c r="W277" s="65"/>
    </row>
    <row r="278" spans="2:29" ht="47.25">
      <c r="B278" s="23">
        <v>13</v>
      </c>
      <c r="C278" s="42" t="s">
        <v>219</v>
      </c>
      <c r="D278" s="173"/>
      <c r="E278" s="97" t="s">
        <v>1058</v>
      </c>
      <c r="F278" s="26">
        <v>1</v>
      </c>
      <c r="G278" s="52"/>
      <c r="H278" s="52"/>
      <c r="I278" s="82"/>
      <c r="J278" s="78"/>
      <c r="K278" s="27"/>
      <c r="L278" s="30"/>
      <c r="M278" s="30"/>
      <c r="N278" s="77"/>
      <c r="O278" s="77"/>
      <c r="P278" s="77"/>
      <c r="Q278" s="77"/>
      <c r="R278" s="46"/>
      <c r="S278" s="46"/>
      <c r="T278" s="79"/>
      <c r="U278" s="79"/>
      <c r="V278" s="36">
        <f t="shared" si="5"/>
        <v>0</v>
      </c>
      <c r="W278" s="65"/>
    </row>
    <row r="279" spans="2:29" ht="47.25">
      <c r="B279" s="23">
        <v>14</v>
      </c>
      <c r="C279" s="42" t="s">
        <v>220</v>
      </c>
      <c r="D279" s="173"/>
      <c r="E279" s="97" t="s">
        <v>1001</v>
      </c>
      <c r="F279" s="26">
        <v>1</v>
      </c>
      <c r="G279" s="52"/>
      <c r="H279" s="52"/>
      <c r="I279" s="52"/>
      <c r="J279" s="78"/>
      <c r="K279" s="77"/>
      <c r="L279" s="77"/>
      <c r="M279" s="77"/>
      <c r="N279" s="77"/>
      <c r="O279" s="77"/>
      <c r="P279" s="77"/>
      <c r="Q279" s="77"/>
      <c r="R279" s="82"/>
      <c r="S279" s="46"/>
      <c r="T279" s="79"/>
      <c r="U279" s="79"/>
      <c r="V279" s="36">
        <f t="shared" si="5"/>
        <v>0</v>
      </c>
      <c r="W279" s="65"/>
    </row>
    <row r="280" spans="2:29" ht="47.25">
      <c r="B280" s="23">
        <v>15</v>
      </c>
      <c r="C280" s="42" t="s">
        <v>1059</v>
      </c>
      <c r="D280" s="173"/>
      <c r="E280" s="97" t="s">
        <v>1001</v>
      </c>
      <c r="F280" s="26">
        <v>1</v>
      </c>
      <c r="G280" s="52"/>
      <c r="H280" s="52"/>
      <c r="I280" s="52"/>
      <c r="J280" s="78"/>
      <c r="K280" s="77"/>
      <c r="L280" s="77"/>
      <c r="M280" s="77"/>
      <c r="N280" s="77"/>
      <c r="O280" s="77"/>
      <c r="P280" s="77"/>
      <c r="Q280" s="77"/>
      <c r="R280" s="46"/>
      <c r="S280" s="46"/>
      <c r="T280" s="79"/>
      <c r="U280" s="79"/>
      <c r="V280" s="36">
        <f t="shared" si="5"/>
        <v>0</v>
      </c>
      <c r="W280" s="65"/>
    </row>
    <row r="281" spans="2:29" ht="47.25">
      <c r="B281" s="23">
        <v>16</v>
      </c>
      <c r="C281" s="42" t="s">
        <v>222</v>
      </c>
      <c r="D281" s="173"/>
      <c r="E281" s="97" t="s">
        <v>999</v>
      </c>
      <c r="F281" s="26">
        <v>1</v>
      </c>
      <c r="G281" s="52"/>
      <c r="H281" s="52"/>
      <c r="I281" s="52"/>
      <c r="J281" s="78"/>
      <c r="K281" s="77"/>
      <c r="L281" s="77"/>
      <c r="M281" s="77"/>
      <c r="N281" s="77"/>
      <c r="O281" s="77"/>
      <c r="P281" s="27"/>
      <c r="Q281" s="77"/>
      <c r="R281" s="46"/>
      <c r="S281" s="46"/>
      <c r="T281" s="79"/>
      <c r="U281" s="79"/>
      <c r="V281" s="36">
        <f t="shared" si="5"/>
        <v>0</v>
      </c>
      <c r="W281" s="65"/>
    </row>
    <row r="282" spans="2:29" ht="47.25">
      <c r="B282" s="23">
        <v>17</v>
      </c>
      <c r="C282" s="45" t="s">
        <v>223</v>
      </c>
      <c r="D282" s="176" t="s">
        <v>431</v>
      </c>
      <c r="E282" s="99" t="s">
        <v>999</v>
      </c>
      <c r="F282" s="26">
        <v>1</v>
      </c>
      <c r="G282" s="52"/>
      <c r="H282" s="31">
        <v>3</v>
      </c>
      <c r="I282" s="52"/>
      <c r="J282" s="78"/>
      <c r="K282" s="27"/>
      <c r="L282" s="32" t="s">
        <v>1060</v>
      </c>
      <c r="M282" s="32" t="s">
        <v>978</v>
      </c>
      <c r="N282" s="77"/>
      <c r="O282" s="27"/>
      <c r="P282" s="77"/>
      <c r="Q282" s="77"/>
      <c r="R282" s="46"/>
      <c r="S282" s="46"/>
      <c r="T282" s="32"/>
      <c r="U282" s="32"/>
      <c r="V282" s="36">
        <f t="shared" si="5"/>
        <v>1</v>
      </c>
      <c r="W282" s="65"/>
    </row>
    <row r="283" spans="2:29" ht="47.25">
      <c r="B283" s="23">
        <v>18</v>
      </c>
      <c r="C283" s="42" t="s">
        <v>302</v>
      </c>
      <c r="D283" s="173"/>
      <c r="E283" s="99" t="s">
        <v>1004</v>
      </c>
      <c r="F283" s="26">
        <v>1</v>
      </c>
      <c r="G283" s="52"/>
      <c r="H283" s="82"/>
      <c r="I283" s="52"/>
      <c r="J283" s="78"/>
      <c r="K283" s="77"/>
      <c r="L283" s="30"/>
      <c r="M283" s="84"/>
      <c r="N283" s="77"/>
      <c r="O283" s="77"/>
      <c r="P283" s="77"/>
      <c r="Q283" s="77"/>
      <c r="R283" s="46"/>
      <c r="S283" s="46"/>
      <c r="T283" s="79"/>
      <c r="U283" s="79"/>
      <c r="V283" s="36">
        <f t="shared" si="5"/>
        <v>0</v>
      </c>
      <c r="W283" s="65"/>
    </row>
    <row r="284" spans="2:29" ht="47.25">
      <c r="B284" s="23">
        <v>19</v>
      </c>
      <c r="C284" s="42" t="s">
        <v>1061</v>
      </c>
      <c r="D284" s="173"/>
      <c r="E284" s="99" t="s">
        <v>1004</v>
      </c>
      <c r="F284" s="26">
        <v>1</v>
      </c>
      <c r="G284" s="82"/>
      <c r="H284" s="27"/>
      <c r="I284" s="52"/>
      <c r="J284" s="78"/>
      <c r="K284" s="77"/>
      <c r="L284" s="30"/>
      <c r="M284" s="30"/>
      <c r="N284" s="77"/>
      <c r="O284" s="77"/>
      <c r="P284" s="77"/>
      <c r="Q284" s="77"/>
      <c r="R284" s="46"/>
      <c r="S284" s="46"/>
      <c r="T284" s="79"/>
      <c r="U284" s="79"/>
      <c r="V284" s="36">
        <f t="shared" si="5"/>
        <v>0</v>
      </c>
      <c r="W284" s="65"/>
    </row>
    <row r="285" spans="2:29" ht="47.25">
      <c r="B285" s="23">
        <v>20</v>
      </c>
      <c r="C285" s="42" t="s">
        <v>224</v>
      </c>
      <c r="D285" s="173"/>
      <c r="E285" s="99" t="s">
        <v>1004</v>
      </c>
      <c r="F285" s="26">
        <v>1</v>
      </c>
      <c r="G285" s="52"/>
      <c r="H285" s="27"/>
      <c r="I285" s="27"/>
      <c r="J285" s="78"/>
      <c r="K285" s="77"/>
      <c r="L285" s="30"/>
      <c r="M285" s="84"/>
      <c r="N285" s="77"/>
      <c r="O285" s="77"/>
      <c r="P285" s="77"/>
      <c r="Q285" s="77"/>
      <c r="R285" s="82"/>
      <c r="S285" s="46"/>
      <c r="T285" s="79"/>
      <c r="U285" s="79"/>
      <c r="V285" s="36">
        <f t="shared" si="5"/>
        <v>0</v>
      </c>
      <c r="W285" s="65"/>
    </row>
    <row r="286" spans="2:29" ht="47.25">
      <c r="B286" s="23">
        <v>21</v>
      </c>
      <c r="C286" s="42" t="s">
        <v>1062</v>
      </c>
      <c r="D286" s="173"/>
      <c r="E286" s="99" t="s">
        <v>999</v>
      </c>
      <c r="F286" s="26">
        <v>1</v>
      </c>
      <c r="G286" s="52"/>
      <c r="H286" s="52"/>
      <c r="I286" s="52"/>
      <c r="J286" s="78"/>
      <c r="K286" s="77"/>
      <c r="L286" s="77"/>
      <c r="M286" s="77"/>
      <c r="N286" s="77"/>
      <c r="O286" s="77"/>
      <c r="P286" s="77"/>
      <c r="Q286" s="77"/>
      <c r="R286" s="46"/>
      <c r="S286" s="46"/>
      <c r="T286" s="79"/>
      <c r="U286" s="79"/>
      <c r="V286" s="36">
        <f t="shared" si="5"/>
        <v>0</v>
      </c>
      <c r="W286" s="65"/>
    </row>
    <row r="287" spans="2:29" ht="47.25">
      <c r="B287" s="23">
        <v>22</v>
      </c>
      <c r="C287" s="42" t="s">
        <v>225</v>
      </c>
      <c r="D287" s="173"/>
      <c r="E287" s="99" t="s">
        <v>1004</v>
      </c>
      <c r="F287" s="26">
        <v>1</v>
      </c>
      <c r="G287" s="52"/>
      <c r="H287" s="52"/>
      <c r="I287" s="52"/>
      <c r="J287" s="82"/>
      <c r="K287" s="77"/>
      <c r="L287" s="30"/>
      <c r="M287" s="84"/>
      <c r="N287" s="82"/>
      <c r="O287" s="77"/>
      <c r="P287" s="77"/>
      <c r="Q287" s="77"/>
      <c r="R287" s="46"/>
      <c r="S287" s="46"/>
      <c r="T287" s="30"/>
      <c r="U287" s="84"/>
      <c r="V287" s="36">
        <f t="shared" si="5"/>
        <v>0</v>
      </c>
      <c r="W287" s="65"/>
    </row>
    <row r="288" spans="2:29" ht="47.25">
      <c r="B288" s="23">
        <v>23</v>
      </c>
      <c r="C288" s="42" t="s">
        <v>226</v>
      </c>
      <c r="D288" s="173"/>
      <c r="E288" s="99" t="s">
        <v>1004</v>
      </c>
      <c r="F288" s="26">
        <v>1</v>
      </c>
      <c r="G288" s="52"/>
      <c r="H288" s="52"/>
      <c r="I288" s="52"/>
      <c r="J288" s="78"/>
      <c r="K288" s="77"/>
      <c r="L288" s="77"/>
      <c r="M288" s="77"/>
      <c r="N288" s="77"/>
      <c r="O288" s="77"/>
      <c r="P288" s="77"/>
      <c r="Q288" s="77"/>
      <c r="R288" s="46"/>
      <c r="S288" s="46"/>
      <c r="T288" s="79"/>
      <c r="U288" s="79"/>
      <c r="V288" s="36">
        <f t="shared" si="5"/>
        <v>0</v>
      </c>
      <c r="W288" s="65"/>
    </row>
    <row r="289" spans="2:23" ht="47.25">
      <c r="B289" s="23">
        <v>24</v>
      </c>
      <c r="C289" s="42" t="s">
        <v>227</v>
      </c>
      <c r="D289" s="173"/>
      <c r="E289" s="99" t="s">
        <v>1004</v>
      </c>
      <c r="F289" s="26">
        <v>1</v>
      </c>
      <c r="G289" s="52"/>
      <c r="H289" s="52"/>
      <c r="I289" s="52"/>
      <c r="J289" s="78"/>
      <c r="K289" s="27"/>
      <c r="L289" s="56"/>
      <c r="M289" s="57"/>
      <c r="N289" s="77"/>
      <c r="O289" s="77"/>
      <c r="P289" s="77"/>
      <c r="Q289" s="77"/>
      <c r="R289" s="46"/>
      <c r="S289" s="46"/>
      <c r="T289" s="79"/>
      <c r="U289" s="79"/>
      <c r="V289" s="36">
        <f t="shared" si="5"/>
        <v>0</v>
      </c>
      <c r="W289" s="65"/>
    </row>
    <row r="290" spans="2:23" ht="47.25">
      <c r="B290" s="23">
        <v>25</v>
      </c>
      <c r="C290" s="106" t="s">
        <v>306</v>
      </c>
      <c r="D290" s="185"/>
      <c r="E290" s="99" t="s">
        <v>999</v>
      </c>
      <c r="F290" s="26">
        <v>1</v>
      </c>
      <c r="G290" s="52"/>
      <c r="H290" s="52"/>
      <c r="I290" s="52"/>
      <c r="J290" s="78"/>
      <c r="K290" s="77"/>
      <c r="L290" s="77"/>
      <c r="M290" s="77"/>
      <c r="N290" s="77"/>
      <c r="O290" s="77"/>
      <c r="P290" s="77"/>
      <c r="Q290" s="77"/>
      <c r="R290" s="46"/>
      <c r="S290" s="46"/>
      <c r="T290" s="79"/>
      <c r="U290" s="79"/>
      <c r="V290" s="36">
        <f t="shared" si="5"/>
        <v>0</v>
      </c>
      <c r="W290" s="65"/>
    </row>
    <row r="291" spans="2:23" ht="47.25">
      <c r="B291" s="23">
        <v>26</v>
      </c>
      <c r="C291" s="106" t="s">
        <v>228</v>
      </c>
      <c r="D291" s="185"/>
      <c r="E291" s="99" t="s">
        <v>999</v>
      </c>
      <c r="F291" s="26">
        <v>1</v>
      </c>
      <c r="G291" s="52"/>
      <c r="H291" s="52"/>
      <c r="I291" s="52"/>
      <c r="J291" s="78"/>
      <c r="K291" s="77"/>
      <c r="L291" s="77"/>
      <c r="M291" s="77"/>
      <c r="N291" s="77"/>
      <c r="O291" s="77"/>
      <c r="P291" s="77"/>
      <c r="Q291" s="77"/>
      <c r="R291" s="46"/>
      <c r="S291" s="46"/>
      <c r="T291" s="79"/>
      <c r="U291" s="79"/>
      <c r="V291" s="36">
        <f t="shared" si="5"/>
        <v>0</v>
      </c>
      <c r="W291" s="65"/>
    </row>
    <row r="292" spans="2:23" ht="47.25">
      <c r="B292" s="23">
        <v>27</v>
      </c>
      <c r="C292" s="106" t="s">
        <v>229</v>
      </c>
      <c r="D292" s="185"/>
      <c r="E292" s="99" t="s">
        <v>1004</v>
      </c>
      <c r="F292" s="26">
        <v>1</v>
      </c>
      <c r="G292" s="52"/>
      <c r="H292" s="52"/>
      <c r="I292" s="52"/>
      <c r="J292" s="78"/>
      <c r="K292" s="77"/>
      <c r="L292" s="77"/>
      <c r="M292" s="77"/>
      <c r="N292" s="77"/>
      <c r="O292" s="77"/>
      <c r="P292" s="77"/>
      <c r="Q292" s="77"/>
      <c r="R292" s="46"/>
      <c r="S292" s="46"/>
      <c r="T292" s="79"/>
      <c r="U292" s="79"/>
      <c r="V292" s="36">
        <f t="shared" si="5"/>
        <v>0</v>
      </c>
      <c r="W292" s="65"/>
    </row>
    <row r="293" spans="2:23" ht="47.25">
      <c r="B293" s="23">
        <v>28</v>
      </c>
      <c r="C293" s="102" t="s">
        <v>1063</v>
      </c>
      <c r="D293" s="179"/>
      <c r="E293" s="105" t="s">
        <v>1026</v>
      </c>
      <c r="F293" s="26">
        <v>1</v>
      </c>
      <c r="G293" s="52"/>
      <c r="H293" s="52"/>
      <c r="I293" s="52"/>
      <c r="J293" s="78"/>
      <c r="K293" s="77"/>
      <c r="L293" s="77"/>
      <c r="M293" s="77"/>
      <c r="N293" s="77"/>
      <c r="O293" s="77"/>
      <c r="P293" s="82"/>
      <c r="Q293" s="77"/>
      <c r="R293" s="46"/>
      <c r="S293" s="46"/>
      <c r="T293" s="79"/>
      <c r="U293" s="79"/>
      <c r="V293" s="36">
        <f t="shared" si="5"/>
        <v>0</v>
      </c>
      <c r="W293" s="65"/>
    </row>
    <row r="294" spans="2:23" ht="47.25">
      <c r="B294" s="23">
        <v>29</v>
      </c>
      <c r="C294" s="42" t="s">
        <v>1064</v>
      </c>
      <c r="D294" s="173"/>
      <c r="E294" s="105" t="s">
        <v>1026</v>
      </c>
      <c r="F294" s="26">
        <v>1</v>
      </c>
      <c r="G294" s="52"/>
      <c r="H294" s="52"/>
      <c r="I294" s="52"/>
      <c r="J294" s="78"/>
      <c r="K294" s="77"/>
      <c r="L294" s="77"/>
      <c r="M294" s="77"/>
      <c r="N294" s="77"/>
      <c r="O294" s="77"/>
      <c r="P294" s="77"/>
      <c r="Q294" s="77"/>
      <c r="R294" s="46"/>
      <c r="S294" s="46"/>
      <c r="T294" s="79"/>
      <c r="U294" s="79"/>
      <c r="V294" s="36">
        <f t="shared" si="5"/>
        <v>0</v>
      </c>
      <c r="W294" s="65"/>
    </row>
    <row r="295" spans="2:23" ht="47.25">
      <c r="B295" s="23">
        <v>30</v>
      </c>
      <c r="C295" s="106" t="s">
        <v>230</v>
      </c>
      <c r="D295" s="185"/>
      <c r="E295" s="99" t="s">
        <v>1004</v>
      </c>
      <c r="F295" s="26">
        <v>1</v>
      </c>
      <c r="G295" s="52"/>
      <c r="H295" s="27"/>
      <c r="I295" s="27"/>
      <c r="J295" s="27"/>
      <c r="K295" s="27"/>
      <c r="L295" s="210"/>
      <c r="M295" s="166"/>
      <c r="N295" s="77"/>
      <c r="O295" s="27"/>
      <c r="P295" s="77"/>
      <c r="Q295" s="77"/>
      <c r="R295" s="46"/>
      <c r="S295" s="46"/>
      <c r="T295" s="32"/>
      <c r="U295" s="32"/>
      <c r="V295" s="36">
        <f t="shared" si="5"/>
        <v>0</v>
      </c>
      <c r="W295" s="65"/>
    </row>
    <row r="296" spans="2:23" ht="47.25">
      <c r="B296" s="23">
        <v>31</v>
      </c>
      <c r="C296" s="106" t="s">
        <v>231</v>
      </c>
      <c r="D296" s="185"/>
      <c r="E296" s="99" t="s">
        <v>999</v>
      </c>
      <c r="F296" s="26">
        <v>1</v>
      </c>
      <c r="G296" s="27"/>
      <c r="H296" s="52"/>
      <c r="I296" s="52"/>
      <c r="J296" s="82"/>
      <c r="K296" s="77"/>
      <c r="L296" s="30"/>
      <c r="M296" s="30"/>
      <c r="N296" s="77"/>
      <c r="O296" s="27"/>
      <c r="P296" s="77"/>
      <c r="Q296" s="27"/>
      <c r="R296" s="46"/>
      <c r="S296" s="46"/>
      <c r="T296" s="30"/>
      <c r="U296" s="30"/>
      <c r="V296" s="36">
        <f t="shared" si="5"/>
        <v>0</v>
      </c>
      <c r="W296" s="65"/>
    </row>
    <row r="297" spans="2:23" ht="47.25">
      <c r="B297" s="23">
        <v>32</v>
      </c>
      <c r="C297" s="106" t="s">
        <v>1065</v>
      </c>
      <c r="D297" s="185"/>
      <c r="E297" s="99" t="s">
        <v>1004</v>
      </c>
      <c r="F297" s="26">
        <v>1</v>
      </c>
      <c r="G297" s="27"/>
      <c r="H297" s="27"/>
      <c r="I297" s="52"/>
      <c r="J297" s="27"/>
      <c r="K297" s="77"/>
      <c r="L297" s="30"/>
      <c r="M297" s="84"/>
      <c r="N297" s="82"/>
      <c r="O297" s="52"/>
      <c r="P297" s="77"/>
      <c r="Q297" s="77"/>
      <c r="R297" s="46"/>
      <c r="S297" s="46"/>
      <c r="T297" s="30"/>
      <c r="U297" s="84"/>
      <c r="V297" s="36">
        <f t="shared" si="5"/>
        <v>0</v>
      </c>
      <c r="W297" s="65"/>
    </row>
    <row r="298" spans="2:23" ht="47.25">
      <c r="B298" s="23">
        <v>33</v>
      </c>
      <c r="C298" s="106" t="s">
        <v>232</v>
      </c>
      <c r="D298" s="185"/>
      <c r="E298" s="97" t="s">
        <v>1004</v>
      </c>
      <c r="F298" s="26">
        <v>1</v>
      </c>
      <c r="G298" s="52"/>
      <c r="H298" s="52"/>
      <c r="I298" s="27"/>
      <c r="J298" s="78"/>
      <c r="K298" s="77"/>
      <c r="L298" s="57"/>
      <c r="M298" s="57"/>
      <c r="N298" s="77"/>
      <c r="O298" s="27"/>
      <c r="P298" s="27"/>
      <c r="Q298" s="27"/>
      <c r="R298" s="82"/>
      <c r="S298" s="46"/>
      <c r="T298" s="30"/>
      <c r="U298" s="84"/>
      <c r="V298" s="36">
        <f t="shared" si="5"/>
        <v>0</v>
      </c>
      <c r="W298" s="65"/>
    </row>
    <row r="299" spans="2:23" ht="47.25">
      <c r="B299" s="23">
        <v>34</v>
      </c>
      <c r="C299" s="106" t="s">
        <v>255</v>
      </c>
      <c r="D299" s="185"/>
      <c r="E299" s="97" t="s">
        <v>1004</v>
      </c>
      <c r="F299" s="26">
        <v>1</v>
      </c>
      <c r="G299" s="52"/>
      <c r="H299" s="52"/>
      <c r="I299" s="52"/>
      <c r="J299" s="78"/>
      <c r="K299" s="77"/>
      <c r="L299" s="77"/>
      <c r="M299" s="77"/>
      <c r="N299" s="77"/>
      <c r="O299" s="77"/>
      <c r="P299" s="77"/>
      <c r="Q299" s="77"/>
      <c r="R299" s="82"/>
      <c r="S299" s="46"/>
      <c r="T299" s="79"/>
      <c r="U299" s="79"/>
      <c r="V299" s="36">
        <f t="shared" si="5"/>
        <v>0</v>
      </c>
      <c r="W299" s="65"/>
    </row>
    <row r="300" spans="2:23" ht="47.25">
      <c r="B300" s="23">
        <v>35</v>
      </c>
      <c r="C300" s="106" t="s">
        <v>234</v>
      </c>
      <c r="D300" s="185"/>
      <c r="E300" s="99" t="s">
        <v>999</v>
      </c>
      <c r="F300" s="26">
        <v>1</v>
      </c>
      <c r="G300" s="52"/>
      <c r="H300" s="27"/>
      <c r="I300" s="52"/>
      <c r="J300" s="78"/>
      <c r="K300" s="27"/>
      <c r="L300" s="210"/>
      <c r="M300" s="166"/>
      <c r="N300" s="27"/>
      <c r="O300" s="27"/>
      <c r="P300" s="77"/>
      <c r="Q300" s="82"/>
      <c r="R300" s="82"/>
      <c r="S300" s="46"/>
      <c r="T300" s="32"/>
      <c r="U300" s="32"/>
      <c r="V300" s="36">
        <f t="shared" si="5"/>
        <v>0</v>
      </c>
      <c r="W300" s="65"/>
    </row>
    <row r="301" spans="2:23" ht="47.25">
      <c r="B301" s="23">
        <v>36</v>
      </c>
      <c r="C301" s="106" t="s">
        <v>235</v>
      </c>
      <c r="D301" s="185"/>
      <c r="E301" s="97" t="s">
        <v>1001</v>
      </c>
      <c r="F301" s="26">
        <v>1</v>
      </c>
      <c r="G301" s="52"/>
      <c r="H301" s="82"/>
      <c r="I301" s="82"/>
      <c r="J301" s="82"/>
      <c r="K301" s="27"/>
      <c r="L301" s="30"/>
      <c r="M301" s="30"/>
      <c r="N301" s="77"/>
      <c r="O301" s="77"/>
      <c r="P301" s="77"/>
      <c r="Q301" s="27"/>
      <c r="R301" s="46"/>
      <c r="S301" s="46"/>
      <c r="T301" s="79"/>
      <c r="U301" s="79"/>
      <c r="V301" s="36">
        <f t="shared" si="5"/>
        <v>0</v>
      </c>
      <c r="W301" s="65"/>
    </row>
    <row r="302" spans="2:23" ht="47.25">
      <c r="B302" s="23">
        <v>37</v>
      </c>
      <c r="C302" s="106" t="s">
        <v>1066</v>
      </c>
      <c r="D302" s="185"/>
      <c r="E302" s="99" t="s">
        <v>1001</v>
      </c>
      <c r="F302" s="26"/>
      <c r="G302" s="52"/>
      <c r="H302" s="52"/>
      <c r="I302" s="52"/>
      <c r="J302" s="27"/>
      <c r="K302" s="77"/>
      <c r="L302" s="32"/>
      <c r="M302" s="32"/>
      <c r="N302" s="77"/>
      <c r="O302" s="77"/>
      <c r="P302" s="77"/>
      <c r="Q302" s="77"/>
      <c r="R302" s="46"/>
      <c r="S302" s="46"/>
      <c r="T302" s="79"/>
      <c r="U302" s="79"/>
      <c r="V302" s="36">
        <f t="shared" si="5"/>
        <v>0</v>
      </c>
      <c r="W302" s="65"/>
    </row>
    <row r="303" spans="2:23" ht="47.25">
      <c r="B303" s="23">
        <v>38</v>
      </c>
      <c r="C303" s="106" t="s">
        <v>1067</v>
      </c>
      <c r="D303" s="106"/>
      <c r="E303" s="25" t="s">
        <v>999</v>
      </c>
      <c r="F303" s="26"/>
      <c r="G303" s="52"/>
      <c r="H303" s="52"/>
      <c r="I303" s="52"/>
      <c r="J303" s="78"/>
      <c r="K303" s="77"/>
      <c r="L303" s="77"/>
      <c r="M303" s="77"/>
      <c r="N303" s="77"/>
      <c r="O303" s="77"/>
      <c r="P303" s="77"/>
      <c r="Q303" s="77"/>
      <c r="R303" s="46"/>
      <c r="S303" s="46"/>
      <c r="T303" s="79"/>
      <c r="U303" s="79"/>
      <c r="V303" s="36">
        <f t="shared" si="5"/>
        <v>0</v>
      </c>
      <c r="W303" s="65"/>
    </row>
    <row r="304" spans="2:23" ht="47.25">
      <c r="B304" s="23">
        <v>39</v>
      </c>
      <c r="C304" s="58"/>
      <c r="D304" s="58"/>
      <c r="E304" s="26"/>
      <c r="F304" s="26"/>
      <c r="G304" s="52"/>
      <c r="H304" s="52"/>
      <c r="I304" s="52"/>
      <c r="J304" s="78"/>
      <c r="K304" s="77"/>
      <c r="L304" s="77"/>
      <c r="M304" s="77"/>
      <c r="N304" s="77"/>
      <c r="O304" s="77"/>
      <c r="P304" s="77"/>
      <c r="Q304" s="77"/>
      <c r="R304" s="46"/>
      <c r="S304" s="46"/>
      <c r="T304" s="79"/>
      <c r="U304" s="79"/>
      <c r="V304" s="36">
        <f t="shared" si="5"/>
        <v>0</v>
      </c>
      <c r="W304" s="65"/>
    </row>
    <row r="305" spans="2:26" ht="47.25">
      <c r="B305" s="23">
        <v>40</v>
      </c>
      <c r="C305" s="58"/>
      <c r="D305" s="58"/>
      <c r="E305" s="26"/>
      <c r="F305" s="26"/>
      <c r="G305" s="52"/>
      <c r="H305" s="52"/>
      <c r="I305" s="52"/>
      <c r="J305" s="78"/>
      <c r="K305" s="77"/>
      <c r="L305" s="77"/>
      <c r="M305" s="77"/>
      <c r="N305" s="77"/>
      <c r="O305" s="77"/>
      <c r="P305" s="77"/>
      <c r="Q305" s="77"/>
      <c r="R305" s="46"/>
      <c r="S305" s="46"/>
      <c r="T305" s="79"/>
      <c r="U305" s="79"/>
      <c r="V305" s="36">
        <f t="shared" si="5"/>
        <v>0</v>
      </c>
      <c r="W305" s="65"/>
    </row>
    <row r="306" spans="2:26" ht="47.25">
      <c r="B306" s="23">
        <v>41</v>
      </c>
      <c r="C306" s="93"/>
      <c r="D306" s="93"/>
      <c r="E306" s="26"/>
      <c r="F306" s="26"/>
      <c r="G306" s="52"/>
      <c r="H306" s="52"/>
      <c r="I306" s="52"/>
      <c r="J306" s="78"/>
      <c r="K306" s="77"/>
      <c r="L306" s="77"/>
      <c r="M306" s="77"/>
      <c r="N306" s="77"/>
      <c r="O306" s="77"/>
      <c r="P306" s="77"/>
      <c r="Q306" s="77"/>
      <c r="R306" s="46"/>
      <c r="S306" s="46"/>
      <c r="T306" s="94"/>
      <c r="U306" s="94"/>
      <c r="V306" s="36">
        <f t="shared" si="5"/>
        <v>0</v>
      </c>
      <c r="W306" s="65"/>
    </row>
    <row r="307" spans="2:26" ht="47.25">
      <c r="B307" s="23">
        <v>42</v>
      </c>
      <c r="C307" s="93"/>
      <c r="D307" s="93"/>
      <c r="E307" s="26"/>
      <c r="F307" s="26"/>
      <c r="G307" s="52"/>
      <c r="H307" s="52"/>
      <c r="I307" s="52"/>
      <c r="J307" s="78"/>
      <c r="K307" s="77"/>
      <c r="L307" s="77"/>
      <c r="M307" s="77"/>
      <c r="N307" s="77"/>
      <c r="O307" s="77"/>
      <c r="P307" s="77"/>
      <c r="Q307" s="77"/>
      <c r="R307" s="46"/>
      <c r="S307" s="46"/>
      <c r="T307" s="94"/>
      <c r="U307" s="94"/>
      <c r="V307" s="36">
        <f t="shared" si="5"/>
        <v>0</v>
      </c>
      <c r="W307" s="65"/>
    </row>
    <row r="308" spans="2:26" ht="47.25">
      <c r="B308" s="59" t="s">
        <v>16</v>
      </c>
      <c r="C308" s="93"/>
      <c r="D308" s="93"/>
      <c r="E308" s="26"/>
      <c r="F308" s="26"/>
      <c r="G308" s="36">
        <f>COUNT(G266:G307)</f>
        <v>0</v>
      </c>
      <c r="H308" s="36">
        <f>COUNT(H266:H307)</f>
        <v>1</v>
      </c>
      <c r="I308" s="36">
        <f>COUNT(I266:I307)</f>
        <v>0</v>
      </c>
      <c r="J308" s="36">
        <f>COUNT(J266:J307)</f>
        <v>0</v>
      </c>
      <c r="K308" s="36">
        <f>COUNT(K266:K307)</f>
        <v>0</v>
      </c>
      <c r="L308" s="85"/>
      <c r="M308" s="85"/>
      <c r="N308" s="86">
        <f>COUNT(N266:N307)</f>
        <v>0</v>
      </c>
      <c r="O308" s="86">
        <f>COUNT(O266:O307)</f>
        <v>0</v>
      </c>
      <c r="P308" s="86">
        <f>COUNT(P266:P307)</f>
        <v>0</v>
      </c>
      <c r="Q308" s="86">
        <f>COUNT(Q266:Q307)</f>
        <v>0</v>
      </c>
      <c r="R308" s="86">
        <f>COUNT(R266:R307)</f>
        <v>0</v>
      </c>
      <c r="S308" s="86"/>
      <c r="T308" s="95"/>
      <c r="U308" s="95"/>
      <c r="V308" s="36">
        <f xml:space="preserve"> SUM(G308+H308+I308+J308+K308+N308+O308+P308+Q308+R308)</f>
        <v>1</v>
      </c>
      <c r="W308" s="65"/>
    </row>
    <row r="310" spans="2:26" ht="70.5" customHeight="1">
      <c r="B310" s="230" t="s">
        <v>1068</v>
      </c>
      <c r="C310" s="230"/>
      <c r="D310" s="230"/>
      <c r="E310" s="230"/>
      <c r="F310" s="1"/>
      <c r="G310" s="63"/>
      <c r="H310" s="63"/>
      <c r="I310" s="63"/>
      <c r="J310" s="64"/>
      <c r="K310" s="65"/>
      <c r="L310" s="65"/>
      <c r="M310" s="65"/>
      <c r="N310" s="65"/>
      <c r="O310" s="65"/>
      <c r="P310" s="65"/>
      <c r="Q310" s="65"/>
      <c r="R310" s="65"/>
      <c r="S310" s="66"/>
      <c r="T310" s="66"/>
      <c r="U310" s="66"/>
      <c r="V310" s="34"/>
      <c r="W310" s="34"/>
    </row>
    <row r="311" spans="2:26" ht="70.5">
      <c r="B311" s="230"/>
      <c r="C311" s="230"/>
      <c r="D311" s="230"/>
      <c r="E311" s="230"/>
      <c r="F311" s="1"/>
      <c r="J311" s="107"/>
      <c r="K311" s="104" t="s">
        <v>1</v>
      </c>
      <c r="L311" s="104"/>
      <c r="M311" s="104"/>
      <c r="N311" s="104"/>
      <c r="O311" s="104"/>
      <c r="P311" s="104"/>
      <c r="Q311" s="104"/>
    </row>
    <row r="312" spans="2:26" ht="70.5">
      <c r="B312" s="230"/>
      <c r="C312" s="230"/>
      <c r="D312" s="230"/>
      <c r="E312" s="230"/>
      <c r="F312" s="1"/>
      <c r="K312" s="268" t="s">
        <v>2</v>
      </c>
      <c r="L312" s="268"/>
      <c r="M312" s="268"/>
      <c r="N312" s="268"/>
      <c r="O312" s="268"/>
      <c r="P312" s="268"/>
      <c r="Q312" s="233" t="s">
        <v>3</v>
      </c>
      <c r="R312" s="234"/>
      <c r="S312" s="234"/>
      <c r="T312" s="234"/>
      <c r="U312" s="234"/>
      <c r="V312" s="235"/>
    </row>
    <row r="313" spans="2:26" ht="70.5">
      <c r="B313" s="230"/>
      <c r="C313" s="230"/>
      <c r="D313" s="230"/>
      <c r="E313" s="230"/>
      <c r="F313" s="1"/>
      <c r="G313" s="2"/>
      <c r="H313" s="2"/>
      <c r="I313" s="2"/>
      <c r="J313" s="2"/>
      <c r="K313" s="2"/>
      <c r="L313" s="2"/>
      <c r="M313" s="2"/>
      <c r="N313" s="236"/>
      <c r="O313" s="236"/>
      <c r="P313" s="236"/>
      <c r="Q313" s="239"/>
      <c r="R313" s="240"/>
      <c r="S313" s="239"/>
      <c r="T313" s="240"/>
      <c r="U313" s="269"/>
      <c r="V313" s="270"/>
      <c r="W313" s="11"/>
    </row>
    <row r="314" spans="2:26" ht="70.5">
      <c r="B314" s="230"/>
      <c r="C314" s="230"/>
      <c r="D314" s="230"/>
      <c r="E314" s="230"/>
      <c r="F314" s="1"/>
      <c r="G314" s="237" t="s">
        <v>4</v>
      </c>
      <c r="H314" s="237"/>
      <c r="I314" s="237" t="s">
        <v>5</v>
      </c>
      <c r="J314" s="237"/>
      <c r="K314" s="12"/>
      <c r="L314" s="68" t="s">
        <v>6</v>
      </c>
      <c r="M314" s="12"/>
      <c r="N314" s="12"/>
      <c r="O314" s="3"/>
      <c r="P314" s="4"/>
      <c r="Q314" s="241"/>
      <c r="R314" s="242"/>
      <c r="S314" s="241"/>
      <c r="T314" s="242"/>
      <c r="U314" s="271"/>
      <c r="V314" s="272"/>
    </row>
    <row r="315" spans="2:26" ht="70.5">
      <c r="B315" s="230"/>
      <c r="C315" s="230"/>
      <c r="D315" s="230"/>
      <c r="E315" s="230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43" t="s">
        <v>7</v>
      </c>
      <c r="R315" s="244"/>
      <c r="S315" s="245" t="s">
        <v>8</v>
      </c>
      <c r="T315" s="245"/>
      <c r="U315" s="257" t="s">
        <v>101</v>
      </c>
      <c r="V315" s="257"/>
    </row>
    <row r="316" spans="2:26" ht="60.75" customHeight="1">
      <c r="B316" s="255" t="s">
        <v>10</v>
      </c>
      <c r="C316" s="238" t="s">
        <v>11</v>
      </c>
      <c r="D316" s="164"/>
      <c r="E316" s="248" t="s">
        <v>12</v>
      </c>
      <c r="F316" s="74"/>
      <c r="G316" s="249" t="s">
        <v>949</v>
      </c>
      <c r="H316" s="250"/>
      <c r="I316" s="250"/>
      <c r="J316" s="250"/>
      <c r="K316" s="251"/>
      <c r="L316" s="246" t="s">
        <v>13</v>
      </c>
      <c r="M316" s="253" t="s">
        <v>14</v>
      </c>
      <c r="N316" s="249" t="s">
        <v>950</v>
      </c>
      <c r="O316" s="250"/>
      <c r="P316" s="250"/>
      <c r="Q316" s="250"/>
      <c r="R316" s="251"/>
      <c r="S316" s="246" t="s">
        <v>15</v>
      </c>
      <c r="T316" s="246" t="s">
        <v>13</v>
      </c>
      <c r="U316" s="253" t="s">
        <v>14</v>
      </c>
      <c r="V316" s="253" t="s">
        <v>16</v>
      </c>
      <c r="W316" s="19"/>
    </row>
    <row r="317" spans="2:26" ht="44.25" customHeight="1">
      <c r="B317" s="256"/>
      <c r="C317" s="238"/>
      <c r="D317" s="164"/>
      <c r="E317" s="248"/>
      <c r="F317" s="75"/>
      <c r="G317" s="21" t="s">
        <v>17</v>
      </c>
      <c r="H317" s="21" t="s">
        <v>18</v>
      </c>
      <c r="I317" s="21" t="s">
        <v>18</v>
      </c>
      <c r="J317" s="21" t="s">
        <v>19</v>
      </c>
      <c r="K317" s="21" t="s">
        <v>20</v>
      </c>
      <c r="L317" s="247"/>
      <c r="M317" s="254"/>
      <c r="N317" s="21" t="s">
        <v>17</v>
      </c>
      <c r="O317" s="21" t="s">
        <v>18</v>
      </c>
      <c r="P317" s="21" t="s">
        <v>18</v>
      </c>
      <c r="Q317" s="21" t="s">
        <v>19</v>
      </c>
      <c r="R317" s="21" t="s">
        <v>20</v>
      </c>
      <c r="S317" s="247"/>
      <c r="T317" s="247"/>
      <c r="U317" s="254"/>
      <c r="V317" s="254"/>
      <c r="W317" s="22"/>
    </row>
    <row r="318" spans="2:26" ht="47.25">
      <c r="B318" s="23">
        <v>1</v>
      </c>
      <c r="C318" s="42" t="s">
        <v>1069</v>
      </c>
      <c r="D318" s="173" t="s">
        <v>431</v>
      </c>
      <c r="E318" s="99" t="s">
        <v>725</v>
      </c>
      <c r="F318" s="26">
        <v>1</v>
      </c>
      <c r="G318" s="31">
        <v>3</v>
      </c>
      <c r="H318" s="108"/>
      <c r="I318" s="108"/>
      <c r="J318" s="108"/>
      <c r="K318" s="27"/>
      <c r="L318" s="32" t="s">
        <v>1070</v>
      </c>
      <c r="M318" s="32" t="s">
        <v>978</v>
      </c>
      <c r="N318" s="27"/>
      <c r="O318" s="108"/>
      <c r="P318" s="108"/>
      <c r="Q318" s="108"/>
      <c r="R318" s="108"/>
      <c r="S318" s="77"/>
      <c r="T318" s="32"/>
      <c r="U318" s="32"/>
      <c r="V318" s="36">
        <f>COUNTA(G318:K318,N318:R318)</f>
        <v>1</v>
      </c>
      <c r="W318" s="65"/>
      <c r="X318" s="35" t="s">
        <v>25</v>
      </c>
      <c r="Z318" s="36">
        <f>COUNTIF(D318:D360,"1C")</f>
        <v>2</v>
      </c>
    </row>
    <row r="319" spans="2:26" ht="47.25">
      <c r="B319" s="23">
        <v>2</v>
      </c>
      <c r="C319" s="42" t="s">
        <v>1071</v>
      </c>
      <c r="D319" s="173"/>
      <c r="E319" s="99" t="s">
        <v>1072</v>
      </c>
      <c r="F319" s="26">
        <v>1</v>
      </c>
      <c r="G319" s="109"/>
      <c r="H319" s="27"/>
      <c r="I319" s="109"/>
      <c r="J319" s="27"/>
      <c r="K319" s="27"/>
      <c r="L319" s="30"/>
      <c r="M319" s="30"/>
      <c r="N319" s="108"/>
      <c r="O319" s="108"/>
      <c r="P319" s="108"/>
      <c r="Q319" s="108"/>
      <c r="R319" s="31">
        <v>3</v>
      </c>
      <c r="S319" s="46"/>
      <c r="T319" s="32" t="s">
        <v>1662</v>
      </c>
      <c r="U319" s="32" t="s">
        <v>24</v>
      </c>
      <c r="V319" s="36">
        <f t="shared" ref="V319:V359" si="6">COUNTA(G319:K319,N319:R319)</f>
        <v>1</v>
      </c>
      <c r="W319" s="65"/>
      <c r="X319" s="41" t="s">
        <v>28</v>
      </c>
      <c r="Z319" s="36">
        <f>COUNTIF(D318:D360,"1B")</f>
        <v>3</v>
      </c>
    </row>
    <row r="320" spans="2:26" ht="47.25">
      <c r="B320" s="23">
        <v>3</v>
      </c>
      <c r="C320" s="42" t="s">
        <v>551</v>
      </c>
      <c r="D320" s="173"/>
      <c r="E320" s="99" t="s">
        <v>1073</v>
      </c>
      <c r="F320" s="26">
        <v>1</v>
      </c>
      <c r="G320" s="108"/>
      <c r="H320" s="108"/>
      <c r="I320" s="108"/>
      <c r="J320" s="108"/>
      <c r="K320" s="108"/>
      <c r="L320" s="111"/>
      <c r="M320" s="111"/>
      <c r="N320" s="108"/>
      <c r="O320" s="108"/>
      <c r="P320" s="108"/>
      <c r="Q320" s="108"/>
      <c r="R320" s="108"/>
      <c r="S320" s="46"/>
      <c r="T320" s="110"/>
      <c r="U320" s="110"/>
      <c r="V320" s="36">
        <f t="shared" si="6"/>
        <v>0</v>
      </c>
      <c r="W320" s="65"/>
      <c r="X320" s="41" t="s">
        <v>30</v>
      </c>
      <c r="Z320" s="36">
        <f>COUNTIF(D318:D360,"1A")</f>
        <v>0</v>
      </c>
    </row>
    <row r="321" spans="2:23" ht="47.25">
      <c r="B321" s="23">
        <v>4</v>
      </c>
      <c r="C321" s="42" t="s">
        <v>240</v>
      </c>
      <c r="D321" s="173"/>
      <c r="E321" s="99" t="s">
        <v>1073</v>
      </c>
      <c r="F321" s="26">
        <v>1</v>
      </c>
      <c r="G321" s="108"/>
      <c r="H321" s="108"/>
      <c r="I321" s="108"/>
      <c r="J321" s="108"/>
      <c r="K321" s="27"/>
      <c r="L321" s="32"/>
      <c r="M321" s="32"/>
      <c r="N321" s="108"/>
      <c r="O321" s="108"/>
      <c r="P321" s="108"/>
      <c r="Q321" s="108"/>
      <c r="R321" s="27"/>
      <c r="S321" s="46"/>
      <c r="T321" s="57"/>
      <c r="U321" s="57"/>
      <c r="V321" s="36">
        <f t="shared" si="6"/>
        <v>0</v>
      </c>
      <c r="W321" s="65"/>
    </row>
    <row r="322" spans="2:23" ht="47.25">
      <c r="B322" s="23">
        <v>5</v>
      </c>
      <c r="C322" s="42" t="s">
        <v>1074</v>
      </c>
      <c r="D322" s="173"/>
      <c r="E322" s="99" t="s">
        <v>1073</v>
      </c>
      <c r="F322" s="26">
        <v>1</v>
      </c>
      <c r="G322" s="27"/>
      <c r="H322" s="108"/>
      <c r="I322" s="108"/>
      <c r="J322" s="108"/>
      <c r="K322" s="108"/>
      <c r="L322" s="57"/>
      <c r="M322" s="57"/>
      <c r="N322" s="108"/>
      <c r="O322" s="108"/>
      <c r="P322" s="108"/>
      <c r="Q322" s="108"/>
      <c r="R322" s="108"/>
      <c r="S322" s="46"/>
      <c r="T322" s="110"/>
      <c r="U322" s="110"/>
      <c r="V322" s="36">
        <f t="shared" si="6"/>
        <v>0</v>
      </c>
      <c r="W322" s="65"/>
    </row>
    <row r="323" spans="2:23" ht="47.25">
      <c r="B323" s="23">
        <v>6</v>
      </c>
      <c r="C323" s="42" t="s">
        <v>1075</v>
      </c>
      <c r="D323" s="173" t="s">
        <v>1661</v>
      </c>
      <c r="E323" s="99" t="s">
        <v>1073</v>
      </c>
      <c r="F323" s="26">
        <v>1</v>
      </c>
      <c r="G323" s="108"/>
      <c r="H323" s="108"/>
      <c r="I323" s="108"/>
      <c r="J323" s="108"/>
      <c r="K323" s="27"/>
      <c r="L323" s="56"/>
      <c r="M323" s="57"/>
      <c r="N323" s="108"/>
      <c r="O323" s="108"/>
      <c r="P323" s="108"/>
      <c r="Q323" s="108"/>
      <c r="R323" s="31">
        <v>3</v>
      </c>
      <c r="S323" s="80"/>
      <c r="T323" s="32" t="s">
        <v>1662</v>
      </c>
      <c r="U323" s="32" t="s">
        <v>24</v>
      </c>
      <c r="V323" s="36">
        <f t="shared" si="6"/>
        <v>1</v>
      </c>
      <c r="W323" s="65"/>
    </row>
    <row r="324" spans="2:23" ht="47.25">
      <c r="B324" s="23">
        <v>7</v>
      </c>
      <c r="C324" s="42" t="s">
        <v>1076</v>
      </c>
      <c r="D324" s="173"/>
      <c r="E324" s="99" t="s">
        <v>1072</v>
      </c>
      <c r="F324" s="26">
        <v>1</v>
      </c>
      <c r="G324" s="108"/>
      <c r="H324" s="108"/>
      <c r="I324" s="108"/>
      <c r="J324" s="27"/>
      <c r="K324" s="108"/>
      <c r="L324" s="32"/>
      <c r="M324" s="32"/>
      <c r="N324" s="108"/>
      <c r="O324" s="108"/>
      <c r="P324" s="108"/>
      <c r="Q324" s="108"/>
      <c r="R324" s="108"/>
      <c r="S324" s="46"/>
      <c r="T324" s="111"/>
      <c r="U324" s="112"/>
      <c r="V324" s="36">
        <f t="shared" si="6"/>
        <v>0</v>
      </c>
      <c r="W324" s="65"/>
    </row>
    <row r="325" spans="2:23" ht="47.25">
      <c r="B325" s="23">
        <v>8</v>
      </c>
      <c r="C325" s="42" t="s">
        <v>1077</v>
      </c>
      <c r="D325" s="173"/>
      <c r="E325" s="99" t="s">
        <v>1072</v>
      </c>
      <c r="F325" s="26">
        <v>1</v>
      </c>
      <c r="G325" s="108"/>
      <c r="H325" s="108"/>
      <c r="I325" s="108"/>
      <c r="J325" s="108"/>
      <c r="K325" s="108"/>
      <c r="L325" s="111"/>
      <c r="M325" s="111"/>
      <c r="N325" s="108"/>
      <c r="O325" s="108"/>
      <c r="P325" s="108"/>
      <c r="Q325" s="108"/>
      <c r="R325" s="108"/>
      <c r="S325" s="46"/>
      <c r="T325" s="110"/>
      <c r="U325" s="110"/>
      <c r="V325" s="36">
        <f t="shared" si="6"/>
        <v>0</v>
      </c>
      <c r="W325" s="65"/>
    </row>
    <row r="326" spans="2:23" ht="47.25">
      <c r="B326" s="23">
        <v>9</v>
      </c>
      <c r="C326" s="42" t="s">
        <v>547</v>
      </c>
      <c r="D326" s="173"/>
      <c r="E326" s="99" t="s">
        <v>1072</v>
      </c>
      <c r="F326" s="26">
        <v>1</v>
      </c>
      <c r="G326" s="108"/>
      <c r="H326" s="108"/>
      <c r="I326" s="108"/>
      <c r="J326" s="108"/>
      <c r="K326" s="108"/>
      <c r="L326" s="111"/>
      <c r="M326" s="111"/>
      <c r="N326" s="108"/>
      <c r="O326" s="108"/>
      <c r="P326" s="108"/>
      <c r="Q326" s="108"/>
      <c r="R326" s="27"/>
      <c r="S326" s="46"/>
      <c r="T326" s="110"/>
      <c r="U326" s="110"/>
      <c r="V326" s="36">
        <f t="shared" si="6"/>
        <v>0</v>
      </c>
      <c r="W326" s="65"/>
    </row>
    <row r="327" spans="2:23" ht="47.25">
      <c r="B327" s="23">
        <v>10</v>
      </c>
      <c r="C327" s="42" t="s">
        <v>1078</v>
      </c>
      <c r="D327" s="173"/>
      <c r="E327" s="99" t="s">
        <v>46</v>
      </c>
      <c r="F327" s="26">
        <v>1</v>
      </c>
      <c r="G327" s="108"/>
      <c r="H327" s="108"/>
      <c r="I327" s="108"/>
      <c r="J327" s="108"/>
      <c r="K327" s="108"/>
      <c r="L327" s="111"/>
      <c r="M327" s="111"/>
      <c r="N327" s="108"/>
      <c r="O327" s="108"/>
      <c r="P327" s="108"/>
      <c r="Q327" s="108"/>
      <c r="R327" s="108"/>
      <c r="S327" s="46"/>
      <c r="T327" s="110"/>
      <c r="U327" s="110"/>
      <c r="V327" s="36">
        <f t="shared" si="6"/>
        <v>0</v>
      </c>
      <c r="W327" s="65"/>
    </row>
    <row r="328" spans="2:23" ht="47.25">
      <c r="B328" s="23">
        <v>11</v>
      </c>
      <c r="C328" s="42" t="s">
        <v>1079</v>
      </c>
      <c r="D328" s="173"/>
      <c r="E328" s="99" t="s">
        <v>1072</v>
      </c>
      <c r="F328" s="26">
        <v>1</v>
      </c>
      <c r="G328" s="108"/>
      <c r="H328" s="108"/>
      <c r="I328" s="108"/>
      <c r="J328" s="108"/>
      <c r="K328" s="108"/>
      <c r="L328" s="111"/>
      <c r="M328" s="111"/>
      <c r="N328" s="108"/>
      <c r="O328" s="108"/>
      <c r="P328" s="108"/>
      <c r="Q328" s="108"/>
      <c r="R328" s="108"/>
      <c r="S328" s="46"/>
      <c r="T328" s="110"/>
      <c r="U328" s="110"/>
      <c r="V328" s="36">
        <f t="shared" si="6"/>
        <v>0</v>
      </c>
      <c r="W328" s="65"/>
    </row>
    <row r="329" spans="2:23" ht="47.25">
      <c r="B329" s="23">
        <v>12</v>
      </c>
      <c r="C329" s="42" t="s">
        <v>247</v>
      </c>
      <c r="D329" s="173"/>
      <c r="E329" s="99" t="s">
        <v>1072</v>
      </c>
      <c r="F329" s="26">
        <v>1</v>
      </c>
      <c r="G329" s="108"/>
      <c r="H329" s="108"/>
      <c r="I329" s="108"/>
      <c r="J329" s="108"/>
      <c r="K329" s="108"/>
      <c r="L329" s="111"/>
      <c r="M329" s="111"/>
      <c r="N329" s="108"/>
      <c r="O329" s="108"/>
      <c r="P329" s="108"/>
      <c r="Q329" s="108"/>
      <c r="R329" s="108"/>
      <c r="S329" s="46"/>
      <c r="T329" s="110"/>
      <c r="U329" s="110"/>
      <c r="V329" s="36">
        <f t="shared" si="6"/>
        <v>0</v>
      </c>
      <c r="W329" s="65"/>
    </row>
    <row r="330" spans="2:23" ht="47.25">
      <c r="B330" s="23">
        <v>13</v>
      </c>
      <c r="C330" s="42" t="s">
        <v>550</v>
      </c>
      <c r="D330" s="173"/>
      <c r="E330" s="99" t="s">
        <v>1073</v>
      </c>
      <c r="F330" s="26">
        <v>1</v>
      </c>
      <c r="G330" s="108"/>
      <c r="H330" s="108"/>
      <c r="I330" s="108"/>
      <c r="J330" s="108"/>
      <c r="K330" s="27"/>
      <c r="L330" s="32"/>
      <c r="M330" s="32"/>
      <c r="N330" s="108"/>
      <c r="O330" s="108"/>
      <c r="P330" s="108"/>
      <c r="Q330" s="108"/>
      <c r="R330" s="27"/>
      <c r="S330" s="46"/>
      <c r="T330" s="57"/>
      <c r="U330" s="89"/>
      <c r="V330" s="36">
        <f t="shared" si="6"/>
        <v>0</v>
      </c>
      <c r="W330" s="65"/>
    </row>
    <row r="331" spans="2:23" ht="47.25">
      <c r="B331" s="23">
        <v>14</v>
      </c>
      <c r="C331" s="45" t="s">
        <v>1080</v>
      </c>
      <c r="D331" s="176" t="s">
        <v>433</v>
      </c>
      <c r="E331" s="99" t="s">
        <v>27</v>
      </c>
      <c r="F331" s="26">
        <v>1</v>
      </c>
      <c r="G331" s="108"/>
      <c r="H331" s="108"/>
      <c r="I331" s="108"/>
      <c r="J331" s="31">
        <v>3</v>
      </c>
      <c r="K331" s="31">
        <v>3</v>
      </c>
      <c r="L331" s="32"/>
      <c r="M331" s="32"/>
      <c r="N331" s="108"/>
      <c r="O331" s="31">
        <v>3</v>
      </c>
      <c r="P331" s="108"/>
      <c r="Q331" s="108"/>
      <c r="R331" s="108"/>
      <c r="S331" s="46"/>
      <c r="T331" s="32" t="s">
        <v>676</v>
      </c>
      <c r="U331" s="32" t="s">
        <v>978</v>
      </c>
      <c r="V331" s="36">
        <f t="shared" si="6"/>
        <v>3</v>
      </c>
      <c r="W331" s="65"/>
    </row>
    <row r="332" spans="2:23" ht="47.25">
      <c r="B332" s="23">
        <v>15</v>
      </c>
      <c r="C332" s="45" t="s">
        <v>559</v>
      </c>
      <c r="D332" s="176"/>
      <c r="E332" s="99" t="s">
        <v>1073</v>
      </c>
      <c r="F332" s="26">
        <v>1</v>
      </c>
      <c r="G332" s="108"/>
      <c r="H332" s="108"/>
      <c r="I332" s="108"/>
      <c r="J332" s="108"/>
      <c r="K332" s="108"/>
      <c r="L332" s="111"/>
      <c r="M332" s="111"/>
      <c r="N332" s="108"/>
      <c r="O332" s="108"/>
      <c r="P332" s="27"/>
      <c r="Q332" s="108"/>
      <c r="R332" s="108"/>
      <c r="S332" s="46"/>
      <c r="T332" s="57"/>
      <c r="U332" s="89"/>
      <c r="V332" s="36">
        <f t="shared" si="6"/>
        <v>0</v>
      </c>
      <c r="W332" s="65"/>
    </row>
    <row r="333" spans="2:23" ht="47.25">
      <c r="B333" s="23">
        <v>16</v>
      </c>
      <c r="C333" s="45" t="s">
        <v>262</v>
      </c>
      <c r="D333" s="176"/>
      <c r="E333" s="99" t="s">
        <v>1073</v>
      </c>
      <c r="F333" s="26">
        <v>1</v>
      </c>
      <c r="G333" s="27"/>
      <c r="H333" s="27"/>
      <c r="I333" s="108"/>
      <c r="J333" s="27"/>
      <c r="K333" s="108"/>
      <c r="L333" s="32"/>
      <c r="M333" s="32"/>
      <c r="N333" s="27"/>
      <c r="O333" s="108"/>
      <c r="P333" s="108"/>
      <c r="Q333" s="27"/>
      <c r="R333" s="108"/>
      <c r="S333" s="46"/>
      <c r="T333" s="32"/>
      <c r="U333" s="32"/>
      <c r="V333" s="36">
        <f t="shared" si="6"/>
        <v>0</v>
      </c>
      <c r="W333" s="65"/>
    </row>
    <row r="334" spans="2:23" ht="47.25">
      <c r="B334" s="23">
        <v>17</v>
      </c>
      <c r="C334" s="45" t="s">
        <v>552</v>
      </c>
      <c r="D334" s="176"/>
      <c r="E334" s="99" t="s">
        <v>1073</v>
      </c>
      <c r="F334" s="26">
        <v>1</v>
      </c>
      <c r="G334" s="108"/>
      <c r="H334" s="27"/>
      <c r="I334" s="108"/>
      <c r="J334" s="108"/>
      <c r="K334" s="108"/>
      <c r="L334" s="30"/>
      <c r="M334" s="30"/>
      <c r="N334" s="108"/>
      <c r="O334" s="108"/>
      <c r="P334" s="108"/>
      <c r="Q334" s="108"/>
      <c r="R334" s="108"/>
      <c r="S334" s="46"/>
      <c r="T334" s="57"/>
      <c r="U334" s="89"/>
      <c r="V334" s="36">
        <f t="shared" si="6"/>
        <v>0</v>
      </c>
      <c r="W334" s="65"/>
    </row>
    <row r="335" spans="2:23" ht="47.25">
      <c r="B335" s="23">
        <v>18</v>
      </c>
      <c r="C335" s="45" t="s">
        <v>239</v>
      </c>
      <c r="D335" s="176"/>
      <c r="E335" s="99" t="s">
        <v>1073</v>
      </c>
      <c r="F335" s="26">
        <v>1</v>
      </c>
      <c r="G335" s="108"/>
      <c r="H335" s="108"/>
      <c r="I335" s="108"/>
      <c r="J335" s="108"/>
      <c r="K335" s="108"/>
      <c r="L335" s="111"/>
      <c r="M335" s="111"/>
      <c r="N335" s="108"/>
      <c r="O335" s="108"/>
      <c r="P335" s="108"/>
      <c r="Q335" s="108"/>
      <c r="R335" s="108"/>
      <c r="S335" s="46"/>
      <c r="T335" s="110"/>
      <c r="U335" s="110"/>
      <c r="V335" s="36">
        <f t="shared" si="6"/>
        <v>0</v>
      </c>
      <c r="W335" s="65"/>
    </row>
    <row r="336" spans="2:23" ht="47.25">
      <c r="B336" s="23">
        <v>19</v>
      </c>
      <c r="C336" s="45" t="s">
        <v>553</v>
      </c>
      <c r="D336" s="176"/>
      <c r="E336" s="99" t="s">
        <v>1073</v>
      </c>
      <c r="F336" s="26">
        <v>1</v>
      </c>
      <c r="G336" s="27"/>
      <c r="H336" s="108"/>
      <c r="I336" s="108"/>
      <c r="J336" s="108"/>
      <c r="K336" s="108"/>
      <c r="L336" s="56"/>
      <c r="M336" s="57"/>
      <c r="N336" s="108"/>
      <c r="O336" s="108"/>
      <c r="P336" s="108"/>
      <c r="Q336" s="108"/>
      <c r="R336" s="108"/>
      <c r="S336" s="46"/>
      <c r="T336" s="110"/>
      <c r="U336" s="110"/>
      <c r="V336" s="36">
        <f t="shared" si="6"/>
        <v>0</v>
      </c>
      <c r="W336" s="65"/>
    </row>
    <row r="337" spans="2:23" ht="47.25">
      <c r="B337" s="23">
        <v>20</v>
      </c>
      <c r="C337" s="52" t="s">
        <v>1081</v>
      </c>
      <c r="D337" s="189"/>
      <c r="E337" s="99" t="s">
        <v>1073</v>
      </c>
      <c r="F337" s="26">
        <v>1</v>
      </c>
      <c r="G337" s="108"/>
      <c r="H337" s="108"/>
      <c r="I337" s="27"/>
      <c r="J337" s="108"/>
      <c r="K337" s="27"/>
      <c r="L337" s="32"/>
      <c r="M337" s="32"/>
      <c r="N337" s="108"/>
      <c r="O337" s="108"/>
      <c r="P337" s="108"/>
      <c r="Q337" s="108"/>
      <c r="R337" s="108"/>
      <c r="S337" s="46"/>
      <c r="T337" s="110"/>
      <c r="U337" s="110"/>
      <c r="V337" s="36">
        <f t="shared" si="6"/>
        <v>0</v>
      </c>
      <c r="W337" s="65"/>
    </row>
    <row r="338" spans="2:23" ht="47.25">
      <c r="B338" s="23">
        <v>21</v>
      </c>
      <c r="C338" s="52" t="s">
        <v>1082</v>
      </c>
      <c r="D338" s="189"/>
      <c r="E338" s="99" t="s">
        <v>1073</v>
      </c>
      <c r="F338" s="26">
        <v>1</v>
      </c>
      <c r="G338" s="108"/>
      <c r="H338" s="108"/>
      <c r="I338" s="108"/>
      <c r="J338" s="108"/>
      <c r="K338" s="27"/>
      <c r="L338" s="32"/>
      <c r="M338" s="32"/>
      <c r="N338" s="108"/>
      <c r="O338" s="108"/>
      <c r="P338" s="108"/>
      <c r="Q338" s="27"/>
      <c r="R338" s="27"/>
      <c r="S338" s="46"/>
      <c r="T338" s="210"/>
      <c r="U338" s="166"/>
      <c r="V338" s="36">
        <f t="shared" si="6"/>
        <v>0</v>
      </c>
      <c r="W338" s="65"/>
    </row>
    <row r="339" spans="2:23" ht="47.25">
      <c r="B339" s="23">
        <v>22</v>
      </c>
      <c r="C339" s="45" t="s">
        <v>1083</v>
      </c>
      <c r="D339" s="176"/>
      <c r="E339" s="99" t="s">
        <v>1073</v>
      </c>
      <c r="F339" s="26">
        <v>1</v>
      </c>
      <c r="G339" s="108"/>
      <c r="H339" s="108"/>
      <c r="I339" s="108"/>
      <c r="J339" s="108"/>
      <c r="K339" s="108"/>
      <c r="L339" s="111"/>
      <c r="M339" s="111"/>
      <c r="N339" s="108"/>
      <c r="O339" s="108"/>
      <c r="P339" s="108"/>
      <c r="Q339" s="108"/>
      <c r="R339" s="108"/>
      <c r="S339" s="46"/>
      <c r="T339" s="110"/>
      <c r="U339" s="110"/>
      <c r="V339" s="36">
        <f t="shared" si="6"/>
        <v>0</v>
      </c>
      <c r="W339" s="65"/>
    </row>
    <row r="340" spans="2:23" ht="47.25">
      <c r="B340" s="23">
        <v>23</v>
      </c>
      <c r="C340" s="45" t="s">
        <v>1084</v>
      </c>
      <c r="D340" s="176"/>
      <c r="E340" s="99" t="s">
        <v>22</v>
      </c>
      <c r="F340" s="26">
        <v>1</v>
      </c>
      <c r="G340" s="108"/>
      <c r="H340" s="108"/>
      <c r="I340" s="108"/>
      <c r="J340" s="108"/>
      <c r="K340" s="108"/>
      <c r="L340" s="111"/>
      <c r="M340" s="111"/>
      <c r="N340" s="108"/>
      <c r="O340" s="108"/>
      <c r="P340" s="108"/>
      <c r="Q340" s="108"/>
      <c r="R340" s="108"/>
      <c r="S340" s="46"/>
      <c r="T340" s="110"/>
      <c r="U340" s="110"/>
      <c r="V340" s="36">
        <f t="shared" si="6"/>
        <v>0</v>
      </c>
      <c r="W340" s="65"/>
    </row>
    <row r="341" spans="2:23" ht="47.25">
      <c r="B341" s="23">
        <v>24</v>
      </c>
      <c r="C341" s="45" t="s">
        <v>1085</v>
      </c>
      <c r="D341" s="176"/>
      <c r="E341" s="99" t="s">
        <v>27</v>
      </c>
      <c r="F341" s="26">
        <v>1</v>
      </c>
      <c r="G341" s="108"/>
      <c r="H341" s="108"/>
      <c r="I341" s="108"/>
      <c r="J341" s="108"/>
      <c r="K341" s="108"/>
      <c r="L341" s="111"/>
      <c r="M341" s="111"/>
      <c r="N341" s="27"/>
      <c r="O341" s="108"/>
      <c r="P341" s="108"/>
      <c r="Q341" s="27"/>
      <c r="R341" s="108"/>
      <c r="S341" s="46"/>
      <c r="T341" s="210"/>
      <c r="U341" s="166"/>
      <c r="V341" s="36">
        <f t="shared" si="6"/>
        <v>0</v>
      </c>
      <c r="W341" s="65"/>
    </row>
    <row r="342" spans="2:23" ht="47.25">
      <c r="B342" s="23">
        <v>25</v>
      </c>
      <c r="C342" s="45" t="s">
        <v>556</v>
      </c>
      <c r="D342" s="176"/>
      <c r="E342" s="99" t="s">
        <v>1073</v>
      </c>
      <c r="F342" s="26">
        <v>1</v>
      </c>
      <c r="G342" s="108"/>
      <c r="H342" s="108"/>
      <c r="I342" s="108"/>
      <c r="J342" s="108"/>
      <c r="K342" s="108"/>
      <c r="L342" s="111"/>
      <c r="M342" s="111"/>
      <c r="N342" s="108"/>
      <c r="O342" s="108"/>
      <c r="P342" s="108"/>
      <c r="Q342" s="108"/>
      <c r="R342" s="108"/>
      <c r="S342" s="46"/>
      <c r="T342" s="110"/>
      <c r="U342" s="110"/>
      <c r="V342" s="36">
        <f t="shared" si="6"/>
        <v>0</v>
      </c>
      <c r="W342" s="65"/>
    </row>
    <row r="343" spans="2:23" ht="47.25">
      <c r="B343" s="23">
        <v>26</v>
      </c>
      <c r="C343" s="45" t="s">
        <v>558</v>
      </c>
      <c r="D343" s="176"/>
      <c r="E343" s="99" t="s">
        <v>1072</v>
      </c>
      <c r="F343" s="26">
        <v>1</v>
      </c>
      <c r="G343" s="108"/>
      <c r="H343" s="108"/>
      <c r="I343" s="108"/>
      <c r="J343" s="108"/>
      <c r="K343" s="108"/>
      <c r="L343" s="111"/>
      <c r="M343" s="111"/>
      <c r="N343" s="108"/>
      <c r="O343" s="108"/>
      <c r="P343" s="108"/>
      <c r="Q343" s="108"/>
      <c r="R343" s="108"/>
      <c r="S343" s="46"/>
      <c r="T343" s="110"/>
      <c r="U343" s="110"/>
      <c r="V343" s="36">
        <f t="shared" si="6"/>
        <v>0</v>
      </c>
      <c r="W343" s="65"/>
    </row>
    <row r="344" spans="2:23" ht="47.25">
      <c r="B344" s="23">
        <v>27</v>
      </c>
      <c r="C344" s="45" t="s">
        <v>557</v>
      </c>
      <c r="D344" s="176"/>
      <c r="E344" s="99" t="s">
        <v>46</v>
      </c>
      <c r="F344" s="26">
        <v>1</v>
      </c>
      <c r="G344" s="108"/>
      <c r="H344" s="108"/>
      <c r="I344" s="108"/>
      <c r="J344" s="108"/>
      <c r="K344" s="108"/>
      <c r="L344" s="111"/>
      <c r="M344" s="111"/>
      <c r="N344" s="108"/>
      <c r="O344" s="108"/>
      <c r="P344" s="108"/>
      <c r="Q344" s="108"/>
      <c r="R344" s="108"/>
      <c r="S344" s="46"/>
      <c r="T344" s="110"/>
      <c r="U344" s="110"/>
      <c r="V344" s="36">
        <f t="shared" si="6"/>
        <v>0</v>
      </c>
      <c r="W344" s="65"/>
    </row>
    <row r="345" spans="2:23" ht="47.25">
      <c r="B345" s="23">
        <v>28</v>
      </c>
      <c r="C345" s="45" t="s">
        <v>1086</v>
      </c>
      <c r="D345" s="176"/>
      <c r="E345" s="99" t="s">
        <v>1072</v>
      </c>
      <c r="F345" s="26">
        <v>1</v>
      </c>
      <c r="G345" s="108"/>
      <c r="H345" s="108"/>
      <c r="I345" s="108"/>
      <c r="J345" s="108"/>
      <c r="K345" s="108"/>
      <c r="L345" s="111"/>
      <c r="M345" s="111"/>
      <c r="N345" s="108"/>
      <c r="O345" s="108"/>
      <c r="P345" s="108"/>
      <c r="Q345" s="108"/>
      <c r="R345" s="108"/>
      <c r="S345" s="46"/>
      <c r="T345" s="110"/>
      <c r="U345" s="110"/>
      <c r="V345" s="36">
        <f t="shared" si="6"/>
        <v>0</v>
      </c>
      <c r="W345" s="65"/>
    </row>
    <row r="346" spans="2:23" ht="47.25">
      <c r="B346" s="23">
        <v>29</v>
      </c>
      <c r="C346" s="52" t="s">
        <v>1087</v>
      </c>
      <c r="D346" s="189"/>
      <c r="E346" s="99" t="s">
        <v>1072</v>
      </c>
      <c r="F346" s="26">
        <v>1</v>
      </c>
      <c r="G346" s="108"/>
      <c r="H346" s="108"/>
      <c r="I346" s="108"/>
      <c r="J346" s="108"/>
      <c r="K346" s="108"/>
      <c r="L346" s="57"/>
      <c r="M346" s="57"/>
      <c r="N346" s="108"/>
      <c r="O346" s="108"/>
      <c r="P346" s="108"/>
      <c r="Q346" s="108"/>
      <c r="R346" s="27"/>
      <c r="S346" s="46"/>
      <c r="T346" s="57"/>
      <c r="U346" s="57"/>
      <c r="V346" s="36">
        <f t="shared" si="6"/>
        <v>0</v>
      </c>
      <c r="W346" s="65"/>
    </row>
    <row r="347" spans="2:23" ht="47.25">
      <c r="B347" s="23">
        <v>30</v>
      </c>
      <c r="C347" s="52" t="s">
        <v>246</v>
      </c>
      <c r="D347" s="189"/>
      <c r="E347" s="99" t="s">
        <v>1072</v>
      </c>
      <c r="F347" s="26">
        <v>1</v>
      </c>
      <c r="G347" s="108"/>
      <c r="H347" s="108"/>
      <c r="I347" s="108"/>
      <c r="J347" s="108"/>
      <c r="K347" s="108"/>
      <c r="L347" s="111"/>
      <c r="M347" s="89"/>
      <c r="N347" s="108"/>
      <c r="O347" s="108"/>
      <c r="P347" s="108"/>
      <c r="Q347" s="108"/>
      <c r="R347" s="108"/>
      <c r="S347" s="46"/>
      <c r="T347" s="57"/>
      <c r="U347" s="89"/>
      <c r="V347" s="36">
        <f t="shared" si="6"/>
        <v>0</v>
      </c>
      <c r="W347" s="65"/>
    </row>
    <row r="348" spans="2:23" ht="47.25">
      <c r="B348" s="23">
        <v>31</v>
      </c>
      <c r="C348" s="52" t="s">
        <v>549</v>
      </c>
      <c r="D348" s="189"/>
      <c r="E348" s="99" t="s">
        <v>1073</v>
      </c>
      <c r="F348" s="26">
        <v>1</v>
      </c>
      <c r="G348" s="108"/>
      <c r="H348" s="108"/>
      <c r="I348" s="108"/>
      <c r="J348" s="108"/>
      <c r="K348" s="108"/>
      <c r="L348" s="113"/>
      <c r="M348" s="111"/>
      <c r="N348" s="108"/>
      <c r="O348" s="108"/>
      <c r="P348" s="108"/>
      <c r="Q348" s="108"/>
      <c r="R348" s="108"/>
      <c r="S348" s="46"/>
      <c r="T348" s="57"/>
      <c r="U348" s="89"/>
      <c r="V348" s="36">
        <f t="shared" si="6"/>
        <v>0</v>
      </c>
      <c r="W348" s="65"/>
    </row>
    <row r="349" spans="2:23" ht="47.25">
      <c r="B349" s="23">
        <v>32</v>
      </c>
      <c r="C349" s="52" t="s">
        <v>1088</v>
      </c>
      <c r="D349" s="189"/>
      <c r="E349" s="99" t="s">
        <v>1073</v>
      </c>
      <c r="F349" s="26">
        <v>1</v>
      </c>
      <c r="G349" s="108"/>
      <c r="H349" s="108"/>
      <c r="I349" s="108"/>
      <c r="J349" s="108"/>
      <c r="K349" s="108"/>
      <c r="L349" s="57"/>
      <c r="M349" s="89"/>
      <c r="N349" s="108"/>
      <c r="O349" s="108"/>
      <c r="P349" s="108"/>
      <c r="Q349" s="108"/>
      <c r="R349" s="108"/>
      <c r="S349" s="46"/>
      <c r="T349" s="57"/>
      <c r="U349" s="89"/>
      <c r="V349" s="36">
        <f t="shared" si="6"/>
        <v>0</v>
      </c>
      <c r="W349" s="65"/>
    </row>
    <row r="350" spans="2:23" ht="47.25">
      <c r="B350" s="23">
        <v>33</v>
      </c>
      <c r="C350" s="45" t="s">
        <v>1089</v>
      </c>
      <c r="D350" s="176" t="s">
        <v>431</v>
      </c>
      <c r="E350" s="99" t="s">
        <v>22</v>
      </c>
      <c r="F350" s="26">
        <v>1</v>
      </c>
      <c r="G350" s="108"/>
      <c r="H350" s="108"/>
      <c r="I350" s="108"/>
      <c r="J350" s="108"/>
      <c r="K350" s="31">
        <v>3</v>
      </c>
      <c r="L350" s="32" t="s">
        <v>1090</v>
      </c>
      <c r="M350" s="32" t="s">
        <v>978</v>
      </c>
      <c r="N350" s="108"/>
      <c r="O350" s="108"/>
      <c r="P350" s="108"/>
      <c r="Q350" s="108"/>
      <c r="R350" s="108"/>
      <c r="S350" s="46"/>
      <c r="T350" s="57"/>
      <c r="U350" s="57"/>
      <c r="V350" s="36">
        <f t="shared" si="6"/>
        <v>1</v>
      </c>
      <c r="W350" s="65"/>
    </row>
    <row r="351" spans="2:23" ht="47.25">
      <c r="B351" s="23">
        <v>34</v>
      </c>
      <c r="C351" s="45" t="s">
        <v>689</v>
      </c>
      <c r="D351" s="176"/>
      <c r="E351" s="99" t="s">
        <v>1073</v>
      </c>
      <c r="F351" s="26">
        <v>1</v>
      </c>
      <c r="G351" s="108"/>
      <c r="H351" s="27"/>
      <c r="I351" s="108"/>
      <c r="J351" s="108"/>
      <c r="K351" s="108"/>
      <c r="L351" s="30"/>
      <c r="M351" s="30"/>
      <c r="N351" s="108"/>
      <c r="O351" s="27"/>
      <c r="P351" s="27"/>
      <c r="Q351" s="108"/>
      <c r="R351" s="108"/>
      <c r="S351" s="46"/>
      <c r="T351" s="32"/>
      <c r="U351" s="32"/>
      <c r="V351" s="36">
        <f t="shared" si="6"/>
        <v>0</v>
      </c>
      <c r="W351" s="65"/>
    </row>
    <row r="352" spans="2:23" ht="47.25">
      <c r="B352" s="23">
        <v>35</v>
      </c>
      <c r="C352" s="45" t="s">
        <v>562</v>
      </c>
      <c r="D352" s="176"/>
      <c r="E352" s="99" t="s">
        <v>1072</v>
      </c>
      <c r="F352" s="26">
        <v>1</v>
      </c>
      <c r="G352" s="108"/>
      <c r="H352" s="27"/>
      <c r="I352" s="108"/>
      <c r="J352" s="27"/>
      <c r="K352" s="27"/>
      <c r="L352" s="210"/>
      <c r="M352" s="166"/>
      <c r="N352" s="108"/>
      <c r="O352" s="108"/>
      <c r="P352" s="27"/>
      <c r="Q352" s="108"/>
      <c r="R352" s="108"/>
      <c r="S352" s="46"/>
      <c r="T352" s="110"/>
      <c r="U352" s="110"/>
      <c r="V352" s="36">
        <f t="shared" si="6"/>
        <v>0</v>
      </c>
      <c r="W352" s="65"/>
    </row>
    <row r="353" spans="2:23" ht="47.25">
      <c r="B353" s="23">
        <v>36</v>
      </c>
      <c r="C353" s="83" t="s">
        <v>1091</v>
      </c>
      <c r="D353" s="178" t="s">
        <v>433</v>
      </c>
      <c r="E353" s="99" t="s">
        <v>1092</v>
      </c>
      <c r="F353" s="26">
        <v>1</v>
      </c>
      <c r="G353" s="27"/>
      <c r="H353" s="108"/>
      <c r="I353" s="108"/>
      <c r="J353" s="108"/>
      <c r="K353" s="108"/>
      <c r="L353" s="32"/>
      <c r="M353" s="32"/>
      <c r="N353" s="108"/>
      <c r="O353" s="31">
        <v>3</v>
      </c>
      <c r="P353" s="108"/>
      <c r="Q353" s="108"/>
      <c r="R353" s="27"/>
      <c r="S353" s="46"/>
      <c r="T353" s="32" t="s">
        <v>676</v>
      </c>
      <c r="U353" s="32" t="s">
        <v>978</v>
      </c>
      <c r="V353" s="36">
        <f t="shared" si="6"/>
        <v>1</v>
      </c>
      <c r="W353" s="65"/>
    </row>
    <row r="354" spans="2:23" ht="47.25">
      <c r="B354" s="23">
        <v>37</v>
      </c>
      <c r="C354" s="52" t="s">
        <v>690</v>
      </c>
      <c r="D354" s="189"/>
      <c r="E354" s="99" t="s">
        <v>22</v>
      </c>
      <c r="F354" s="55"/>
      <c r="G354" s="27"/>
      <c r="H354" s="108"/>
      <c r="I354" s="108"/>
      <c r="J354" s="108"/>
      <c r="K354" s="108"/>
      <c r="L354" s="32"/>
      <c r="M354" s="32"/>
      <c r="N354" s="108"/>
      <c r="O354" s="108"/>
      <c r="P354" s="108"/>
      <c r="Q354" s="108"/>
      <c r="R354" s="27"/>
      <c r="S354" s="46"/>
      <c r="T354" s="32" t="s">
        <v>1662</v>
      </c>
      <c r="U354" s="32" t="s">
        <v>24</v>
      </c>
      <c r="V354" s="36">
        <f t="shared" si="6"/>
        <v>0</v>
      </c>
      <c r="W354" s="65"/>
    </row>
    <row r="355" spans="2:23" ht="47.25">
      <c r="B355" s="23">
        <v>38</v>
      </c>
      <c r="C355" s="102"/>
      <c r="D355" s="102"/>
      <c r="E355" s="25"/>
      <c r="F355" s="26"/>
      <c r="G355" s="108"/>
      <c r="H355" s="108"/>
      <c r="I355" s="108"/>
      <c r="J355" s="108"/>
      <c r="K355" s="108"/>
      <c r="L355" s="111"/>
      <c r="M355" s="111"/>
      <c r="N355" s="108"/>
      <c r="O355" s="108"/>
      <c r="P355" s="108"/>
      <c r="Q355" s="108"/>
      <c r="R355" s="108"/>
      <c r="S355" s="46"/>
      <c r="T355" s="110"/>
      <c r="U355" s="110"/>
      <c r="V355" s="36">
        <f t="shared" si="6"/>
        <v>0</v>
      </c>
      <c r="W355" s="65"/>
    </row>
    <row r="356" spans="2:23" ht="47.25">
      <c r="B356" s="23">
        <v>39</v>
      </c>
      <c r="C356" s="36"/>
      <c r="D356" s="177"/>
      <c r="E356" s="97"/>
      <c r="F356" s="26"/>
      <c r="G356" s="108"/>
      <c r="H356" s="108"/>
      <c r="I356" s="108"/>
      <c r="J356" s="27"/>
      <c r="K356" s="108"/>
      <c r="L356" s="111"/>
      <c r="M356" s="111"/>
      <c r="N356" s="108"/>
      <c r="O356" s="108"/>
      <c r="P356" s="108"/>
      <c r="Q356" s="108"/>
      <c r="R356" s="108"/>
      <c r="S356" s="46"/>
      <c r="T356" s="110"/>
      <c r="U356" s="110"/>
      <c r="V356" s="36">
        <f t="shared" si="6"/>
        <v>0</v>
      </c>
      <c r="W356" s="65"/>
    </row>
    <row r="357" spans="2:23" ht="47.25">
      <c r="B357" s="23">
        <v>40</v>
      </c>
      <c r="C357" s="36"/>
      <c r="D357" s="177"/>
      <c r="E357" s="97"/>
      <c r="F357" s="26"/>
      <c r="G357" s="108"/>
      <c r="H357" s="108"/>
      <c r="I357" s="108"/>
      <c r="J357" s="27"/>
      <c r="K357" s="108"/>
      <c r="L357" s="111"/>
      <c r="M357" s="111"/>
      <c r="N357" s="108"/>
      <c r="O357" s="108"/>
      <c r="P357" s="108"/>
      <c r="Q357" s="108"/>
      <c r="R357" s="108"/>
      <c r="S357" s="46"/>
      <c r="T357" s="110"/>
      <c r="U357" s="110"/>
      <c r="V357" s="36">
        <f t="shared" si="6"/>
        <v>0</v>
      </c>
      <c r="W357" s="65"/>
    </row>
    <row r="358" spans="2:23" ht="47.25">
      <c r="B358" s="23">
        <v>41</v>
      </c>
      <c r="C358" s="93"/>
      <c r="D358" s="93"/>
      <c r="E358" s="26"/>
      <c r="F358" s="26"/>
      <c r="G358" s="108"/>
      <c r="H358" s="108"/>
      <c r="I358" s="108"/>
      <c r="J358" s="108"/>
      <c r="K358" s="108"/>
      <c r="L358" s="111"/>
      <c r="M358" s="111"/>
      <c r="N358" s="108"/>
      <c r="O358" s="108"/>
      <c r="P358" s="108"/>
      <c r="Q358" s="108"/>
      <c r="R358" s="108"/>
      <c r="S358" s="46"/>
      <c r="T358" s="114"/>
      <c r="U358" s="114"/>
      <c r="V358" s="36">
        <f t="shared" si="6"/>
        <v>0</v>
      </c>
      <c r="W358" s="65"/>
    </row>
    <row r="359" spans="2:23" ht="47.25">
      <c r="B359" s="23">
        <v>42</v>
      </c>
      <c r="C359" s="93"/>
      <c r="D359" s="93"/>
      <c r="E359" s="26"/>
      <c r="F359" s="26"/>
      <c r="G359" s="115"/>
      <c r="H359" s="115"/>
      <c r="I359" s="115"/>
      <c r="J359" s="115"/>
      <c r="K359" s="115"/>
      <c r="L359" s="116"/>
      <c r="M359" s="116"/>
      <c r="N359" s="117"/>
      <c r="O359" s="117"/>
      <c r="P359" s="117"/>
      <c r="Q359" s="117"/>
      <c r="R359" s="115"/>
      <c r="S359" s="25"/>
      <c r="T359" s="118"/>
      <c r="U359" s="118"/>
      <c r="V359" s="36">
        <f t="shared" si="6"/>
        <v>0</v>
      </c>
      <c r="W359" s="65"/>
    </row>
    <row r="360" spans="2:23" ht="47.25">
      <c r="B360" s="59" t="s">
        <v>16</v>
      </c>
      <c r="C360" s="93"/>
      <c r="D360" s="93"/>
      <c r="E360" s="26"/>
      <c r="F360" s="26"/>
      <c r="G360" s="36">
        <f>COUNT(G318:G359)</f>
        <v>1</v>
      </c>
      <c r="H360" s="36">
        <f>COUNT(H318:H359)</f>
        <v>0</v>
      </c>
      <c r="I360" s="36">
        <f>COUNT(I318:I359)</f>
        <v>0</v>
      </c>
      <c r="J360" s="36">
        <f>COUNT(J318:J359)</f>
        <v>1</v>
      </c>
      <c r="K360" s="36">
        <f>COUNT(K318:K359)</f>
        <v>2</v>
      </c>
      <c r="L360" s="85"/>
      <c r="M360" s="85"/>
      <c r="N360" s="86">
        <f>COUNT(N318:N359)</f>
        <v>0</v>
      </c>
      <c r="O360" s="86">
        <f>COUNT(O318:O359)</f>
        <v>2</v>
      </c>
      <c r="P360" s="86">
        <f>COUNT(P318:P359)</f>
        <v>0</v>
      </c>
      <c r="Q360" s="86">
        <f>COUNT(Q318:Q359)</f>
        <v>0</v>
      </c>
      <c r="R360" s="86">
        <f>COUNT(R318:R359)</f>
        <v>2</v>
      </c>
      <c r="S360" s="86"/>
      <c r="T360" s="95"/>
      <c r="U360" s="95"/>
      <c r="V360" s="36">
        <f xml:space="preserve"> SUM(G360+H360+I360+J360+K360+N360+O360+P360+Q360+R360)</f>
        <v>8</v>
      </c>
      <c r="W360" s="65"/>
    </row>
    <row r="362" spans="2:23" ht="70.5" customHeight="1">
      <c r="B362" s="230" t="s">
        <v>1093</v>
      </c>
      <c r="C362" s="230"/>
      <c r="D362" s="230"/>
      <c r="E362" s="230"/>
      <c r="F362" s="1"/>
      <c r="G362" s="63"/>
      <c r="H362" s="63"/>
      <c r="I362" s="63"/>
      <c r="J362" s="64"/>
      <c r="K362" s="65"/>
      <c r="L362" s="65"/>
      <c r="M362" s="65"/>
      <c r="N362" s="65"/>
      <c r="O362" s="65"/>
      <c r="P362" s="65"/>
      <c r="Q362" s="65"/>
      <c r="R362" s="65"/>
      <c r="S362" s="66"/>
      <c r="T362" s="66"/>
      <c r="U362" s="66"/>
      <c r="V362" s="34"/>
      <c r="W362" s="34"/>
    </row>
    <row r="363" spans="2:23" ht="70.5">
      <c r="B363" s="230"/>
      <c r="C363" s="230"/>
      <c r="D363" s="230"/>
      <c r="E363" s="230"/>
      <c r="F363" s="1"/>
      <c r="K363" s="104" t="s">
        <v>1</v>
      </c>
      <c r="L363" s="104"/>
      <c r="M363" s="104"/>
      <c r="N363" s="104"/>
      <c r="O363" s="104"/>
      <c r="P363" s="104"/>
      <c r="Q363" s="104"/>
    </row>
    <row r="364" spans="2:23" ht="70.5">
      <c r="B364" s="230"/>
      <c r="C364" s="230"/>
      <c r="D364" s="230"/>
      <c r="E364" s="230"/>
      <c r="F364" s="1"/>
      <c r="J364" s="268" t="s">
        <v>2</v>
      </c>
      <c r="K364" s="268"/>
      <c r="L364" s="268"/>
      <c r="M364" s="268"/>
      <c r="N364" s="268"/>
      <c r="O364" s="268"/>
      <c r="P364" s="268"/>
      <c r="Q364" s="233" t="s">
        <v>3</v>
      </c>
      <c r="R364" s="234"/>
      <c r="S364" s="234"/>
      <c r="T364" s="234"/>
      <c r="U364" s="234"/>
      <c r="V364" s="235"/>
    </row>
    <row r="365" spans="2:23" ht="70.5">
      <c r="B365" s="230"/>
      <c r="C365" s="230"/>
      <c r="D365" s="230"/>
      <c r="E365" s="230"/>
      <c r="F365" s="1"/>
      <c r="G365" s="2"/>
      <c r="H365" s="2"/>
      <c r="I365" s="2"/>
      <c r="J365" s="2"/>
      <c r="K365" s="2"/>
      <c r="L365" s="2"/>
      <c r="M365" s="2"/>
      <c r="N365" s="2"/>
      <c r="O365" s="273"/>
      <c r="P365" s="273"/>
      <c r="Q365" s="239"/>
      <c r="R365" s="240"/>
      <c r="S365" s="239"/>
      <c r="T365" s="240"/>
      <c r="U365" s="269"/>
      <c r="V365" s="270"/>
      <c r="W365" s="11"/>
    </row>
    <row r="366" spans="2:23" ht="70.5">
      <c r="B366" s="230"/>
      <c r="C366" s="230"/>
      <c r="D366" s="230"/>
      <c r="E366" s="230"/>
      <c r="F366" s="1"/>
      <c r="G366" s="237" t="s">
        <v>4</v>
      </c>
      <c r="H366" s="237"/>
      <c r="I366" s="237" t="s">
        <v>5</v>
      </c>
      <c r="J366" s="237"/>
      <c r="K366" s="12"/>
      <c r="L366" s="68" t="s">
        <v>6</v>
      </c>
      <c r="M366" s="12"/>
      <c r="N366" s="12"/>
      <c r="O366" s="3"/>
      <c r="P366" s="4"/>
      <c r="Q366" s="241"/>
      <c r="R366" s="242"/>
      <c r="S366" s="241"/>
      <c r="T366" s="242"/>
      <c r="U366" s="271"/>
      <c r="V366" s="272"/>
    </row>
    <row r="367" spans="2:23" ht="70.5">
      <c r="B367" s="230"/>
      <c r="C367" s="230"/>
      <c r="D367" s="230"/>
      <c r="E367" s="230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43" t="s">
        <v>7</v>
      </c>
      <c r="R367" s="244"/>
      <c r="S367" s="245" t="s">
        <v>8</v>
      </c>
      <c r="T367" s="245"/>
      <c r="U367" s="257" t="s">
        <v>101</v>
      </c>
      <c r="V367" s="257"/>
    </row>
    <row r="368" spans="2:23" ht="60.75" customHeight="1">
      <c r="B368" s="255" t="s">
        <v>10</v>
      </c>
      <c r="C368" s="238" t="s">
        <v>11</v>
      </c>
      <c r="D368" s="164"/>
      <c r="E368" s="248" t="s">
        <v>12</v>
      </c>
      <c r="F368" s="74"/>
      <c r="G368" s="249" t="s">
        <v>949</v>
      </c>
      <c r="H368" s="250"/>
      <c r="I368" s="250"/>
      <c r="J368" s="250"/>
      <c r="K368" s="251"/>
      <c r="L368" s="246" t="s">
        <v>13</v>
      </c>
      <c r="M368" s="253" t="s">
        <v>14</v>
      </c>
      <c r="N368" s="249" t="s">
        <v>950</v>
      </c>
      <c r="O368" s="250"/>
      <c r="P368" s="250"/>
      <c r="Q368" s="250"/>
      <c r="R368" s="251"/>
      <c r="S368" s="246" t="s">
        <v>15</v>
      </c>
      <c r="T368" s="246" t="s">
        <v>13</v>
      </c>
      <c r="U368" s="253" t="s">
        <v>14</v>
      </c>
      <c r="V368" s="253" t="s">
        <v>16</v>
      </c>
      <c r="W368" s="19"/>
    </row>
    <row r="369" spans="2:26" ht="61.5">
      <c r="B369" s="256"/>
      <c r="C369" s="238"/>
      <c r="D369" s="164"/>
      <c r="E369" s="248"/>
      <c r="F369" s="75"/>
      <c r="G369" s="21" t="s">
        <v>951</v>
      </c>
      <c r="H369" s="21" t="s">
        <v>952</v>
      </c>
      <c r="I369" s="21" t="s">
        <v>953</v>
      </c>
      <c r="J369" s="21" t="s">
        <v>954</v>
      </c>
      <c r="K369" s="21" t="s">
        <v>955</v>
      </c>
      <c r="L369" s="247"/>
      <c r="M369" s="254"/>
      <c r="N369" s="21" t="s">
        <v>956</v>
      </c>
      <c r="O369" s="21" t="s">
        <v>957</v>
      </c>
      <c r="P369" s="21" t="s">
        <v>958</v>
      </c>
      <c r="Q369" s="21" t="s">
        <v>959</v>
      </c>
      <c r="R369" s="21" t="s">
        <v>960</v>
      </c>
      <c r="S369" s="247"/>
      <c r="T369" s="247"/>
      <c r="U369" s="254"/>
      <c r="V369" s="254"/>
      <c r="W369" s="22"/>
    </row>
    <row r="370" spans="2:26" ht="47.25">
      <c r="B370" s="23">
        <v>1</v>
      </c>
      <c r="C370" s="103" t="s">
        <v>680</v>
      </c>
      <c r="D370" s="180"/>
      <c r="E370" s="97" t="s">
        <v>22</v>
      </c>
      <c r="F370" s="26">
        <v>1</v>
      </c>
      <c r="G370" s="119"/>
      <c r="H370" s="119"/>
      <c r="I370" s="119"/>
      <c r="J370" s="120"/>
      <c r="K370" s="76"/>
      <c r="L370" s="30"/>
      <c r="M370" s="30"/>
      <c r="N370" s="120"/>
      <c r="O370" s="120"/>
      <c r="P370" s="120"/>
      <c r="Q370" s="120"/>
      <c r="R370" s="120"/>
      <c r="S370" s="77"/>
      <c r="T370" s="79"/>
      <c r="U370" s="79"/>
      <c r="V370" s="36">
        <f>COUNTA(G370:K370,N370:R370)</f>
        <v>0</v>
      </c>
      <c r="W370" s="65"/>
      <c r="X370" s="35" t="s">
        <v>25</v>
      </c>
      <c r="Z370" s="36">
        <f>COUNTIF(D370:D412,"1C")</f>
        <v>0</v>
      </c>
    </row>
    <row r="371" spans="2:26" ht="47.25">
      <c r="B371" s="23">
        <v>2</v>
      </c>
      <c r="C371" s="103" t="s">
        <v>566</v>
      </c>
      <c r="D371" s="180"/>
      <c r="E371" s="97" t="s">
        <v>22</v>
      </c>
      <c r="F371" s="26">
        <v>1</v>
      </c>
      <c r="G371" s="27"/>
      <c r="H371" s="87"/>
      <c r="I371" s="87"/>
      <c r="J371" s="27"/>
      <c r="K371" s="121"/>
      <c r="L371" s="77"/>
      <c r="M371" s="77"/>
      <c r="N371" s="120"/>
      <c r="O371" s="76"/>
      <c r="P371" s="120"/>
      <c r="Q371" s="120"/>
      <c r="R371" s="27"/>
      <c r="S371" s="46"/>
      <c r="T371" s="30"/>
      <c r="U371" s="84"/>
      <c r="V371" s="36">
        <f t="shared" ref="V371:V411" si="7">COUNTA(G371:K371,N371:R371)</f>
        <v>0</v>
      </c>
      <c r="W371" s="65"/>
      <c r="X371" s="41" t="s">
        <v>28</v>
      </c>
      <c r="Z371" s="36">
        <f>COUNTIF(D370:D412,"1B")</f>
        <v>3</v>
      </c>
    </row>
    <row r="372" spans="2:26" ht="47.25">
      <c r="B372" s="23">
        <v>3</v>
      </c>
      <c r="C372" s="103" t="s">
        <v>339</v>
      </c>
      <c r="D372" s="180"/>
      <c r="E372" s="97" t="s">
        <v>22</v>
      </c>
      <c r="F372" s="26">
        <v>1</v>
      </c>
      <c r="G372" s="119"/>
      <c r="H372" s="119"/>
      <c r="I372" s="27"/>
      <c r="J372" s="76"/>
      <c r="K372" s="27"/>
      <c r="L372" s="30"/>
      <c r="M372" s="30"/>
      <c r="N372" s="120"/>
      <c r="O372" s="120"/>
      <c r="P372" s="76"/>
      <c r="Q372" s="120"/>
      <c r="R372" s="76"/>
      <c r="S372" s="46"/>
      <c r="T372" s="30"/>
      <c r="U372" s="84"/>
      <c r="V372" s="36">
        <f t="shared" si="7"/>
        <v>0</v>
      </c>
      <c r="W372" s="65"/>
      <c r="X372" s="41" t="s">
        <v>30</v>
      </c>
      <c r="Z372" s="36">
        <f>COUNTIF(D370:D412,"1A")</f>
        <v>0</v>
      </c>
    </row>
    <row r="373" spans="2:26" ht="47.25">
      <c r="B373" s="23">
        <v>4</v>
      </c>
      <c r="C373" s="103" t="s">
        <v>681</v>
      </c>
      <c r="D373" s="180"/>
      <c r="E373" s="97" t="s">
        <v>22</v>
      </c>
      <c r="F373" s="26">
        <v>1</v>
      </c>
      <c r="G373" s="119"/>
      <c r="H373" s="119"/>
      <c r="I373" s="119"/>
      <c r="J373" s="76"/>
      <c r="K373" s="76"/>
      <c r="L373" s="77"/>
      <c r="M373" s="77"/>
      <c r="N373" s="76"/>
      <c r="O373" s="120"/>
      <c r="P373" s="120"/>
      <c r="Q373" s="120"/>
      <c r="R373" s="76"/>
      <c r="S373" s="46"/>
      <c r="T373" s="30"/>
      <c r="U373" s="84"/>
      <c r="V373" s="36">
        <f t="shared" si="7"/>
        <v>0</v>
      </c>
      <c r="W373" s="65"/>
    </row>
    <row r="374" spans="2:26" ht="47.25">
      <c r="B374" s="23">
        <v>5</v>
      </c>
      <c r="C374" s="103" t="s">
        <v>277</v>
      </c>
      <c r="D374" s="180"/>
      <c r="E374" s="97" t="s">
        <v>27</v>
      </c>
      <c r="F374" s="26">
        <v>1</v>
      </c>
      <c r="G374" s="119"/>
      <c r="H374" s="119"/>
      <c r="I374" s="119"/>
      <c r="J374" s="120"/>
      <c r="K374" s="121"/>
      <c r="L374" s="77"/>
      <c r="M374" s="77"/>
      <c r="N374" s="120"/>
      <c r="O374" s="120"/>
      <c r="P374" s="27"/>
      <c r="Q374" s="120"/>
      <c r="R374" s="76"/>
      <c r="S374" s="46"/>
      <c r="T374" s="56"/>
      <c r="U374" s="57"/>
      <c r="V374" s="36">
        <f t="shared" si="7"/>
        <v>0</v>
      </c>
      <c r="W374" s="65"/>
    </row>
    <row r="375" spans="2:26" ht="47.25">
      <c r="B375" s="23">
        <v>6</v>
      </c>
      <c r="C375" s="103" t="s">
        <v>1094</v>
      </c>
      <c r="D375" s="180"/>
      <c r="E375" s="97" t="s">
        <v>27</v>
      </c>
      <c r="F375" s="26">
        <v>1</v>
      </c>
      <c r="G375" s="119"/>
      <c r="H375" s="119"/>
      <c r="I375" s="76"/>
      <c r="J375" s="120"/>
      <c r="K375" s="27"/>
      <c r="L375" s="57"/>
      <c r="M375" s="57"/>
      <c r="N375" s="120"/>
      <c r="O375" s="120"/>
      <c r="P375" s="120"/>
      <c r="Q375" s="120"/>
      <c r="R375" s="76"/>
      <c r="S375" s="80"/>
      <c r="T375" s="81"/>
      <c r="U375" s="81"/>
      <c r="V375" s="36">
        <f t="shared" si="7"/>
        <v>0</v>
      </c>
      <c r="W375" s="65"/>
    </row>
    <row r="376" spans="2:26" ht="47.25">
      <c r="B376" s="23">
        <v>7</v>
      </c>
      <c r="C376" s="103" t="s">
        <v>682</v>
      </c>
      <c r="D376" s="180"/>
      <c r="E376" s="97" t="s">
        <v>22</v>
      </c>
      <c r="F376" s="26">
        <v>1</v>
      </c>
      <c r="G376" s="27"/>
      <c r="H376" s="119"/>
      <c r="I376" s="119"/>
      <c r="J376" s="120"/>
      <c r="K376" s="121"/>
      <c r="L376" s="57"/>
      <c r="M376" s="57"/>
      <c r="N376" s="27"/>
      <c r="O376" s="120"/>
      <c r="P376" s="120"/>
      <c r="Q376" s="120"/>
      <c r="R376" s="27"/>
      <c r="S376" s="46"/>
      <c r="T376" s="57"/>
      <c r="U376" s="57"/>
      <c r="V376" s="36">
        <f t="shared" si="7"/>
        <v>0</v>
      </c>
      <c r="W376" s="65"/>
    </row>
    <row r="377" spans="2:26" ht="47.25">
      <c r="B377" s="23">
        <v>8</v>
      </c>
      <c r="C377" s="103" t="s">
        <v>1095</v>
      </c>
      <c r="D377" s="180"/>
      <c r="E377" s="97" t="s">
        <v>27</v>
      </c>
      <c r="F377" s="26">
        <v>1</v>
      </c>
      <c r="G377" s="119"/>
      <c r="H377" s="119"/>
      <c r="I377" s="119"/>
      <c r="J377" s="120"/>
      <c r="K377" s="121"/>
      <c r="L377" s="77"/>
      <c r="M377" s="77"/>
      <c r="N377" s="120"/>
      <c r="O377" s="120"/>
      <c r="P377" s="120"/>
      <c r="Q377" s="120"/>
      <c r="R377" s="76"/>
      <c r="S377" s="46"/>
      <c r="T377" s="79"/>
      <c r="U377" s="79"/>
      <c r="V377" s="36">
        <f t="shared" si="7"/>
        <v>0</v>
      </c>
      <c r="W377" s="65"/>
    </row>
    <row r="378" spans="2:26" ht="47.25">
      <c r="B378" s="23">
        <v>9</v>
      </c>
      <c r="C378" s="103" t="s">
        <v>1096</v>
      </c>
      <c r="D378" s="180"/>
      <c r="E378" s="97" t="s">
        <v>27</v>
      </c>
      <c r="F378" s="26">
        <v>1</v>
      </c>
      <c r="G378" s="119"/>
      <c r="H378" s="119"/>
      <c r="I378" s="119"/>
      <c r="J378" s="120"/>
      <c r="K378" s="121"/>
      <c r="L378" s="77"/>
      <c r="M378" s="77"/>
      <c r="N378" s="120"/>
      <c r="O378" s="120"/>
      <c r="P378" s="27"/>
      <c r="Q378" s="120"/>
      <c r="R378" s="76"/>
      <c r="S378" s="46"/>
      <c r="T378" s="32"/>
      <c r="U378" s="32"/>
      <c r="V378" s="36">
        <f t="shared" si="7"/>
        <v>0</v>
      </c>
      <c r="W378" s="65"/>
    </row>
    <row r="379" spans="2:26" ht="47.25">
      <c r="B379" s="23">
        <v>10</v>
      </c>
      <c r="C379" s="103" t="s">
        <v>691</v>
      </c>
      <c r="D379" s="180"/>
      <c r="E379" s="97" t="s">
        <v>46</v>
      </c>
      <c r="F379" s="26">
        <v>1</v>
      </c>
      <c r="G379" s="119"/>
      <c r="H379" s="119"/>
      <c r="I379" s="119"/>
      <c r="J379" s="120"/>
      <c r="K379" s="121"/>
      <c r="L379" s="77"/>
      <c r="M379" s="77"/>
      <c r="N379" s="120"/>
      <c r="O379" s="120"/>
      <c r="P379" s="120"/>
      <c r="Q379" s="120"/>
      <c r="R379" s="76"/>
      <c r="S379" s="46"/>
      <c r="T379" s="79"/>
      <c r="U379" s="79"/>
      <c r="V379" s="36">
        <f t="shared" si="7"/>
        <v>0</v>
      </c>
      <c r="W379" s="65"/>
    </row>
    <row r="380" spans="2:26" ht="47.25">
      <c r="B380" s="23">
        <v>11</v>
      </c>
      <c r="C380" s="103" t="s">
        <v>692</v>
      </c>
      <c r="D380" s="180"/>
      <c r="E380" s="97" t="s">
        <v>27</v>
      </c>
      <c r="F380" s="26">
        <v>1</v>
      </c>
      <c r="G380" s="119"/>
      <c r="H380" s="119"/>
      <c r="I380" s="119"/>
      <c r="J380" s="120"/>
      <c r="K380" s="121"/>
      <c r="L380" s="77"/>
      <c r="M380" s="77"/>
      <c r="N380" s="120"/>
      <c r="O380" s="120"/>
      <c r="P380" s="120"/>
      <c r="Q380" s="120"/>
      <c r="R380" s="76"/>
      <c r="S380" s="46"/>
      <c r="T380" s="79"/>
      <c r="U380" s="79"/>
      <c r="V380" s="36">
        <f t="shared" si="7"/>
        <v>0</v>
      </c>
      <c r="W380" s="65"/>
    </row>
    <row r="381" spans="2:26" ht="47.25">
      <c r="B381" s="23">
        <v>12</v>
      </c>
      <c r="C381" s="103" t="s">
        <v>693</v>
      </c>
      <c r="D381" s="180"/>
      <c r="E381" s="97" t="s">
        <v>22</v>
      </c>
      <c r="F381" s="26">
        <v>1</v>
      </c>
      <c r="G381" s="119"/>
      <c r="H381" s="119"/>
      <c r="I381" s="119"/>
      <c r="J381" s="120"/>
      <c r="K381" s="121"/>
      <c r="L381" s="77"/>
      <c r="M381" s="77"/>
      <c r="N381" s="120"/>
      <c r="O381" s="120"/>
      <c r="P381" s="120"/>
      <c r="Q381" s="120"/>
      <c r="R381" s="76"/>
      <c r="S381" s="46"/>
      <c r="T381" s="79"/>
      <c r="U381" s="79"/>
      <c r="V381" s="36">
        <f t="shared" si="7"/>
        <v>0</v>
      </c>
      <c r="W381" s="65"/>
    </row>
    <row r="382" spans="2:26" ht="47.25">
      <c r="B382" s="23">
        <v>13</v>
      </c>
      <c r="C382" s="103" t="s">
        <v>272</v>
      </c>
      <c r="D382" s="180"/>
      <c r="E382" s="97" t="s">
        <v>27</v>
      </c>
      <c r="F382" s="26">
        <v>1</v>
      </c>
      <c r="G382" s="27"/>
      <c r="H382" s="119"/>
      <c r="I382" s="119"/>
      <c r="J382" s="120"/>
      <c r="K382" s="121"/>
      <c r="L382" s="77"/>
      <c r="M382" s="77"/>
      <c r="N382" s="120"/>
      <c r="O382" s="120"/>
      <c r="P382" s="120"/>
      <c r="Q382" s="120"/>
      <c r="R382" s="76"/>
      <c r="S382" s="46"/>
      <c r="T382" s="79"/>
      <c r="U382" s="79"/>
      <c r="V382" s="36">
        <f t="shared" si="7"/>
        <v>0</v>
      </c>
      <c r="W382" s="65"/>
    </row>
    <row r="383" spans="2:26" ht="47.25">
      <c r="B383" s="23">
        <v>14</v>
      </c>
      <c r="C383" s="103" t="s">
        <v>1097</v>
      </c>
      <c r="D383" s="180"/>
      <c r="E383" s="97" t="s">
        <v>22</v>
      </c>
      <c r="F383" s="26">
        <v>1</v>
      </c>
      <c r="G383" s="76"/>
      <c r="H383" s="119"/>
      <c r="I383" s="119"/>
      <c r="J383" s="120"/>
      <c r="K383" s="76"/>
      <c r="L383" s="30"/>
      <c r="M383" s="84"/>
      <c r="N383" s="120"/>
      <c r="O383" s="76"/>
      <c r="P383" s="120"/>
      <c r="Q383" s="27"/>
      <c r="R383" s="27"/>
      <c r="S383" s="46"/>
      <c r="T383" s="30"/>
      <c r="U383" s="84"/>
      <c r="V383" s="36">
        <f t="shared" si="7"/>
        <v>0</v>
      </c>
      <c r="W383" s="65"/>
    </row>
    <row r="384" spans="2:26" ht="47.25">
      <c r="B384" s="23">
        <v>15</v>
      </c>
      <c r="C384" s="103" t="s">
        <v>1098</v>
      </c>
      <c r="D384" s="180"/>
      <c r="E384" s="99" t="s">
        <v>725</v>
      </c>
      <c r="F384" s="26">
        <v>1</v>
      </c>
      <c r="G384" s="27"/>
      <c r="H384" s="27"/>
      <c r="I384" s="119"/>
      <c r="J384" s="120"/>
      <c r="K384" s="27"/>
      <c r="L384" s="32"/>
      <c r="M384" s="32"/>
      <c r="N384" s="27"/>
      <c r="O384" s="120"/>
      <c r="P384" s="120"/>
      <c r="Q384" s="120"/>
      <c r="R384" s="76"/>
      <c r="S384" s="46"/>
      <c r="T384" s="32"/>
      <c r="U384" s="32"/>
      <c r="V384" s="36">
        <f t="shared" si="7"/>
        <v>0</v>
      </c>
      <c r="W384" s="65"/>
    </row>
    <row r="385" spans="2:23" ht="47.25">
      <c r="B385" s="23">
        <v>16</v>
      </c>
      <c r="C385" s="103" t="s">
        <v>694</v>
      </c>
      <c r="D385" s="180"/>
      <c r="E385" s="99" t="s">
        <v>725</v>
      </c>
      <c r="F385" s="26">
        <v>1</v>
      </c>
      <c r="G385" s="119"/>
      <c r="H385" s="119"/>
      <c r="I385" s="119"/>
      <c r="J385" s="120"/>
      <c r="K385" s="121"/>
      <c r="L385" s="77"/>
      <c r="M385" s="77"/>
      <c r="N385" s="120"/>
      <c r="O385" s="120"/>
      <c r="P385" s="120"/>
      <c r="Q385" s="120"/>
      <c r="R385" s="76"/>
      <c r="S385" s="46"/>
      <c r="T385" s="79"/>
      <c r="U385" s="79"/>
      <c r="V385" s="36">
        <f t="shared" si="7"/>
        <v>0</v>
      </c>
      <c r="W385" s="65"/>
    </row>
    <row r="386" spans="2:23" ht="47.25">
      <c r="B386" s="23">
        <v>17</v>
      </c>
      <c r="C386" s="103" t="s">
        <v>582</v>
      </c>
      <c r="D386" s="180"/>
      <c r="E386" s="99" t="s">
        <v>27</v>
      </c>
      <c r="F386" s="26">
        <v>1</v>
      </c>
      <c r="G386" s="27"/>
      <c r="H386" s="27"/>
      <c r="I386" s="120"/>
      <c r="J386" s="76"/>
      <c r="K386" s="27"/>
      <c r="L386" s="210"/>
      <c r="M386" s="166"/>
      <c r="N386" s="27"/>
      <c r="O386" s="120"/>
      <c r="P386" s="27"/>
      <c r="Q386" s="120"/>
      <c r="R386" s="27"/>
      <c r="S386" s="46"/>
      <c r="T386" s="32"/>
      <c r="U386" s="32"/>
      <c r="V386" s="36">
        <f t="shared" si="7"/>
        <v>0</v>
      </c>
      <c r="W386" s="65"/>
    </row>
    <row r="387" spans="2:23" ht="47.25">
      <c r="B387" s="23">
        <v>18</v>
      </c>
      <c r="C387" s="45" t="s">
        <v>1099</v>
      </c>
      <c r="D387" s="176" t="s">
        <v>431</v>
      </c>
      <c r="E387" s="99" t="s">
        <v>1100</v>
      </c>
      <c r="F387" s="26">
        <v>1</v>
      </c>
      <c r="G387" s="119"/>
      <c r="H387" s="120"/>
      <c r="I387" s="120"/>
      <c r="J387" s="120"/>
      <c r="K387" s="121"/>
      <c r="L387" s="79"/>
      <c r="M387" s="79"/>
      <c r="N387" s="120"/>
      <c r="O387" s="31">
        <v>3</v>
      </c>
      <c r="P387" s="120"/>
      <c r="Q387" s="120"/>
      <c r="R387" s="76"/>
      <c r="S387" s="46"/>
      <c r="T387" s="32" t="s">
        <v>676</v>
      </c>
      <c r="U387" s="32" t="s">
        <v>978</v>
      </c>
      <c r="V387" s="36">
        <f t="shared" si="7"/>
        <v>1</v>
      </c>
      <c r="W387" s="65"/>
    </row>
    <row r="388" spans="2:23" ht="47.25">
      <c r="B388" s="23">
        <v>19</v>
      </c>
      <c r="C388" s="103" t="s">
        <v>1101</v>
      </c>
      <c r="D388" s="180"/>
      <c r="E388" s="99" t="s">
        <v>725</v>
      </c>
      <c r="F388" s="26">
        <v>1</v>
      </c>
      <c r="G388" s="119"/>
      <c r="H388" s="120"/>
      <c r="I388" s="120"/>
      <c r="J388" s="27"/>
      <c r="K388" s="121"/>
      <c r="L388" s="79"/>
      <c r="M388" s="79"/>
      <c r="N388" s="120"/>
      <c r="O388" s="120"/>
      <c r="P388" s="120"/>
      <c r="Q388" s="120"/>
      <c r="R388" s="76"/>
      <c r="S388" s="46"/>
      <c r="T388" s="79"/>
      <c r="U388" s="79"/>
      <c r="V388" s="36">
        <f t="shared" si="7"/>
        <v>0</v>
      </c>
      <c r="W388" s="65"/>
    </row>
    <row r="389" spans="2:23" ht="47.25">
      <c r="B389" s="23">
        <v>20</v>
      </c>
      <c r="C389" s="103" t="s">
        <v>1102</v>
      </c>
      <c r="D389" s="180"/>
      <c r="E389" s="99" t="s">
        <v>27</v>
      </c>
      <c r="F389" s="26">
        <v>1</v>
      </c>
      <c r="G389" s="119"/>
      <c r="H389" s="120"/>
      <c r="I389" s="120"/>
      <c r="J389" s="120"/>
      <c r="K389" s="121"/>
      <c r="L389" s="79"/>
      <c r="M389" s="79"/>
      <c r="N389" s="120"/>
      <c r="O389" s="120"/>
      <c r="P389" s="120"/>
      <c r="Q389" s="120"/>
      <c r="R389" s="76"/>
      <c r="S389" s="46"/>
      <c r="T389" s="79"/>
      <c r="U389" s="79"/>
      <c r="V389" s="36">
        <f t="shared" si="7"/>
        <v>0</v>
      </c>
      <c r="W389" s="65"/>
    </row>
    <row r="390" spans="2:23" ht="47.25">
      <c r="B390" s="23">
        <v>21</v>
      </c>
      <c r="C390" s="103" t="s">
        <v>267</v>
      </c>
      <c r="D390" s="180"/>
      <c r="E390" s="99" t="s">
        <v>725</v>
      </c>
      <c r="F390" s="26">
        <v>1</v>
      </c>
      <c r="G390" s="119"/>
      <c r="H390" s="120"/>
      <c r="I390" s="27"/>
      <c r="J390" s="120"/>
      <c r="K390" s="121"/>
      <c r="L390" s="32"/>
      <c r="M390" s="32"/>
      <c r="N390" s="120"/>
      <c r="O390" s="27"/>
      <c r="P390" s="120"/>
      <c r="Q390" s="120"/>
      <c r="R390" s="76"/>
      <c r="S390" s="46"/>
      <c r="T390" s="32"/>
      <c r="U390" s="32"/>
      <c r="V390" s="36">
        <f t="shared" si="7"/>
        <v>0</v>
      </c>
      <c r="W390" s="65"/>
    </row>
    <row r="391" spans="2:23" ht="47.25">
      <c r="B391" s="23">
        <v>22</v>
      </c>
      <c r="C391" s="103" t="s">
        <v>1103</v>
      </c>
      <c r="D391" s="180" t="s">
        <v>431</v>
      </c>
      <c r="E391" s="99" t="s">
        <v>996</v>
      </c>
      <c r="F391" s="26">
        <v>1</v>
      </c>
      <c r="G391" s="119"/>
      <c r="H391" s="119"/>
      <c r="I391" s="119"/>
      <c r="J391" s="120"/>
      <c r="K391" s="31">
        <v>3</v>
      </c>
      <c r="L391" s="32" t="s">
        <v>1090</v>
      </c>
      <c r="M391" s="32" t="s">
        <v>978</v>
      </c>
      <c r="N391" s="120"/>
      <c r="O391" s="120"/>
      <c r="P391" s="120"/>
      <c r="Q391" s="120"/>
      <c r="R391" s="76"/>
      <c r="S391" s="46"/>
      <c r="T391" s="79"/>
      <c r="U391" s="79"/>
      <c r="V391" s="36">
        <f t="shared" si="7"/>
        <v>1</v>
      </c>
      <c r="W391" s="65"/>
    </row>
    <row r="392" spans="2:23" ht="47.25">
      <c r="B392" s="23">
        <v>23</v>
      </c>
      <c r="C392" s="103" t="s">
        <v>1104</v>
      </c>
      <c r="D392" s="180"/>
      <c r="E392" s="99" t="s">
        <v>27</v>
      </c>
      <c r="F392" s="26">
        <v>1</v>
      </c>
      <c r="G392" s="119"/>
      <c r="H392" s="119"/>
      <c r="I392" s="119"/>
      <c r="J392" s="76"/>
      <c r="K392" s="121"/>
      <c r="L392" s="30"/>
      <c r="M392" s="84"/>
      <c r="N392" s="120"/>
      <c r="O392" s="120"/>
      <c r="P392" s="120"/>
      <c r="Q392" s="120"/>
      <c r="R392" s="76"/>
      <c r="S392" s="46"/>
      <c r="T392" s="79"/>
      <c r="U392" s="79"/>
      <c r="V392" s="36">
        <f t="shared" si="7"/>
        <v>0</v>
      </c>
      <c r="W392" s="65"/>
    </row>
    <row r="393" spans="2:23" ht="47.25">
      <c r="B393" s="23">
        <v>24</v>
      </c>
      <c r="C393" s="103" t="s">
        <v>592</v>
      </c>
      <c r="D393" s="180"/>
      <c r="E393" s="99" t="s">
        <v>1105</v>
      </c>
      <c r="F393" s="26">
        <v>1</v>
      </c>
      <c r="G393" s="119"/>
      <c r="H393" s="119"/>
      <c r="I393" s="27"/>
      <c r="J393" s="120"/>
      <c r="K393" s="121"/>
      <c r="L393" s="32"/>
      <c r="M393" s="32"/>
      <c r="N393" s="120"/>
      <c r="O393" s="120"/>
      <c r="P393" s="120"/>
      <c r="Q393" s="120"/>
      <c r="R393" s="76"/>
      <c r="S393" s="46"/>
      <c r="T393" s="79"/>
      <c r="U393" s="79"/>
      <c r="V393" s="36">
        <f t="shared" si="7"/>
        <v>0</v>
      </c>
      <c r="W393" s="65"/>
    </row>
    <row r="394" spans="2:23" ht="47.25">
      <c r="B394" s="23">
        <v>25</v>
      </c>
      <c r="C394" s="42" t="s">
        <v>1106</v>
      </c>
      <c r="D394" s="173"/>
      <c r="E394" s="99" t="s">
        <v>1105</v>
      </c>
      <c r="F394" s="26">
        <v>1</v>
      </c>
      <c r="G394" s="119"/>
      <c r="H394" s="119"/>
      <c r="I394" s="76"/>
      <c r="J394" s="27"/>
      <c r="K394" s="76"/>
      <c r="L394" s="32"/>
      <c r="M394" s="32"/>
      <c r="N394" s="120"/>
      <c r="O394" s="120"/>
      <c r="P394" s="120"/>
      <c r="Q394" s="27"/>
      <c r="R394" s="27"/>
      <c r="S394" s="46"/>
      <c r="T394" s="32" t="s">
        <v>1662</v>
      </c>
      <c r="U394" s="32" t="s">
        <v>24</v>
      </c>
      <c r="V394" s="36">
        <f t="shared" si="7"/>
        <v>0</v>
      </c>
      <c r="W394" s="65"/>
    </row>
    <row r="395" spans="2:23" ht="47.25">
      <c r="B395" s="23">
        <v>26</v>
      </c>
      <c r="C395" s="42" t="s">
        <v>1107</v>
      </c>
      <c r="D395" s="173"/>
      <c r="E395" s="99" t="s">
        <v>1108</v>
      </c>
      <c r="F395" s="26">
        <v>1</v>
      </c>
      <c r="G395" s="119"/>
      <c r="H395" s="119"/>
      <c r="I395" s="119"/>
      <c r="J395" s="27"/>
      <c r="K395" s="121"/>
      <c r="L395" s="32"/>
      <c r="M395" s="32"/>
      <c r="N395" s="120"/>
      <c r="O395" s="120"/>
      <c r="P395" s="120"/>
      <c r="Q395" s="120"/>
      <c r="R395" s="76"/>
      <c r="S395" s="46"/>
      <c r="T395" s="79"/>
      <c r="U395" s="79"/>
      <c r="V395" s="36">
        <f t="shared" si="7"/>
        <v>0</v>
      </c>
      <c r="W395" s="65"/>
    </row>
    <row r="396" spans="2:23" ht="47.25">
      <c r="B396" s="23">
        <v>27</v>
      </c>
      <c r="C396" s="42" t="s">
        <v>1109</v>
      </c>
      <c r="D396" s="173"/>
      <c r="E396" s="99" t="s">
        <v>27</v>
      </c>
      <c r="F396" s="26">
        <v>1</v>
      </c>
      <c r="G396" s="119"/>
      <c r="H396" s="119"/>
      <c r="I396" s="119"/>
      <c r="J396" s="120"/>
      <c r="K396" s="121"/>
      <c r="L396" s="77"/>
      <c r="M396" s="77"/>
      <c r="N396" s="120"/>
      <c r="O396" s="120"/>
      <c r="P396" s="120"/>
      <c r="Q396" s="120"/>
      <c r="R396" s="76"/>
      <c r="S396" s="46"/>
      <c r="T396" s="79"/>
      <c r="U396" s="79"/>
      <c r="V396" s="36">
        <f t="shared" si="7"/>
        <v>0</v>
      </c>
      <c r="W396" s="65"/>
    </row>
    <row r="397" spans="2:23" ht="47.25">
      <c r="B397" s="23">
        <v>28</v>
      </c>
      <c r="C397" s="42" t="s">
        <v>291</v>
      </c>
      <c r="D397" s="173"/>
      <c r="E397" s="99" t="s">
        <v>46</v>
      </c>
      <c r="F397" s="26">
        <v>1</v>
      </c>
      <c r="G397" s="119"/>
      <c r="H397" s="119"/>
      <c r="I397" s="119"/>
      <c r="J397" s="120"/>
      <c r="K397" s="121"/>
      <c r="L397" s="77"/>
      <c r="M397" s="77"/>
      <c r="N397" s="120"/>
      <c r="O397" s="76"/>
      <c r="P397" s="120"/>
      <c r="Q397" s="120"/>
      <c r="R397" s="76"/>
      <c r="S397" s="46"/>
      <c r="T397" s="30"/>
      <c r="U397" s="84"/>
      <c r="V397" s="36">
        <f t="shared" si="7"/>
        <v>0</v>
      </c>
      <c r="W397" s="65"/>
    </row>
    <row r="398" spans="2:23" ht="47.25">
      <c r="B398" s="23">
        <v>29</v>
      </c>
      <c r="C398" s="42" t="s">
        <v>591</v>
      </c>
      <c r="D398" s="173"/>
      <c r="E398" s="99" t="s">
        <v>27</v>
      </c>
      <c r="F398" s="26">
        <v>1</v>
      </c>
      <c r="G398" s="119"/>
      <c r="H398" s="119"/>
      <c r="I398" s="76"/>
      <c r="J398" s="120"/>
      <c r="K398" s="76"/>
      <c r="L398" s="30"/>
      <c r="M398" s="30"/>
      <c r="N398" s="76"/>
      <c r="O398" s="76"/>
      <c r="P398" s="120"/>
      <c r="Q398" s="120"/>
      <c r="R398" s="76"/>
      <c r="S398" s="46"/>
      <c r="T398" s="30"/>
      <c r="U398" s="30"/>
      <c r="V398" s="36">
        <f t="shared" si="7"/>
        <v>0</v>
      </c>
      <c r="W398" s="65"/>
    </row>
    <row r="399" spans="2:23" ht="47.25">
      <c r="B399" s="23">
        <v>30</v>
      </c>
      <c r="C399" s="42" t="s">
        <v>268</v>
      </c>
      <c r="D399" s="173"/>
      <c r="E399" s="99" t="s">
        <v>1110</v>
      </c>
      <c r="F399" s="26">
        <v>1</v>
      </c>
      <c r="G399" s="27"/>
      <c r="H399" s="119"/>
      <c r="I399" s="119"/>
      <c r="J399" s="120"/>
      <c r="K399" s="121"/>
      <c r="L399" s="57"/>
      <c r="M399" s="57"/>
      <c r="N399" s="120"/>
      <c r="O399" s="120"/>
      <c r="P399" s="27"/>
      <c r="Q399" s="76"/>
      <c r="R399" s="27"/>
      <c r="S399" s="46"/>
      <c r="T399" s="30"/>
      <c r="U399" s="84"/>
      <c r="V399" s="36">
        <f t="shared" si="7"/>
        <v>0</v>
      </c>
      <c r="W399" s="65"/>
    </row>
    <row r="400" spans="2:23" ht="47.25">
      <c r="B400" s="23">
        <v>31</v>
      </c>
      <c r="C400" s="42" t="s">
        <v>1111</v>
      </c>
      <c r="D400" s="173"/>
      <c r="E400" s="99" t="s">
        <v>27</v>
      </c>
      <c r="F400" s="26">
        <v>1</v>
      </c>
      <c r="G400" s="119"/>
      <c r="H400" s="76"/>
      <c r="I400" s="27"/>
      <c r="J400" s="76"/>
      <c r="K400" s="76"/>
      <c r="L400" s="57"/>
      <c r="M400" s="57"/>
      <c r="N400" s="120"/>
      <c r="O400" s="76"/>
      <c r="P400" s="120"/>
      <c r="Q400" s="120"/>
      <c r="R400" s="76"/>
      <c r="S400" s="46"/>
      <c r="T400" s="30"/>
      <c r="U400" s="84"/>
      <c r="V400" s="36">
        <f t="shared" si="7"/>
        <v>0</v>
      </c>
      <c r="W400" s="65"/>
    </row>
    <row r="401" spans="2:23" ht="47.25">
      <c r="B401" s="23">
        <v>32</v>
      </c>
      <c r="C401" s="42" t="s">
        <v>1112</v>
      </c>
      <c r="D401" s="173"/>
      <c r="E401" s="99" t="s">
        <v>22</v>
      </c>
      <c r="F401" s="26">
        <v>1</v>
      </c>
      <c r="G401" s="119"/>
      <c r="H401" s="119"/>
      <c r="I401" s="119"/>
      <c r="J401" s="120"/>
      <c r="K401" s="76"/>
      <c r="L401" s="30"/>
      <c r="M401" s="30"/>
      <c r="N401" s="120"/>
      <c r="O401" s="119"/>
      <c r="P401" s="120"/>
      <c r="Q401" s="120"/>
      <c r="R401" s="76"/>
      <c r="S401" s="46"/>
      <c r="T401" s="79"/>
      <c r="U401" s="79"/>
      <c r="V401" s="36">
        <f t="shared" si="7"/>
        <v>0</v>
      </c>
      <c r="W401" s="65"/>
    </row>
    <row r="402" spans="2:23" ht="47.25">
      <c r="B402" s="23">
        <v>33</v>
      </c>
      <c r="C402" s="103" t="s">
        <v>1113</v>
      </c>
      <c r="D402" s="180"/>
      <c r="E402" s="97" t="s">
        <v>22</v>
      </c>
      <c r="F402" s="26">
        <v>1</v>
      </c>
      <c r="G402" s="119"/>
      <c r="H402" s="119"/>
      <c r="I402" s="119"/>
      <c r="J402" s="120"/>
      <c r="K402" s="121"/>
      <c r="L402" s="77"/>
      <c r="M402" s="77"/>
      <c r="N402" s="76"/>
      <c r="O402" s="120"/>
      <c r="P402" s="120"/>
      <c r="Q402" s="120"/>
      <c r="R402" s="76"/>
      <c r="S402" s="46"/>
      <c r="T402" s="30"/>
      <c r="U402" s="84"/>
      <c r="V402" s="36">
        <f t="shared" si="7"/>
        <v>0</v>
      </c>
      <c r="W402" s="65"/>
    </row>
    <row r="403" spans="2:23" ht="47.25">
      <c r="B403" s="23">
        <v>34</v>
      </c>
      <c r="C403" s="42" t="s">
        <v>1114</v>
      </c>
      <c r="D403" s="173"/>
      <c r="E403" s="97" t="s">
        <v>22</v>
      </c>
      <c r="F403" s="26">
        <v>1</v>
      </c>
      <c r="G403" s="119"/>
      <c r="H403" s="119"/>
      <c r="I403" s="119"/>
      <c r="J403" s="120"/>
      <c r="K403" s="76"/>
      <c r="L403" s="30"/>
      <c r="M403" s="84"/>
      <c r="N403" s="120"/>
      <c r="O403" s="120"/>
      <c r="P403" s="120"/>
      <c r="Q403" s="120"/>
      <c r="R403" s="76"/>
      <c r="S403" s="46"/>
      <c r="T403" s="79"/>
      <c r="U403" s="79"/>
      <c r="V403" s="36">
        <f t="shared" si="7"/>
        <v>0</v>
      </c>
      <c r="W403" s="65"/>
    </row>
    <row r="404" spans="2:23" ht="47.25">
      <c r="B404" s="23">
        <v>35</v>
      </c>
      <c r="C404" s="42" t="s">
        <v>250</v>
      </c>
      <c r="D404" s="173"/>
      <c r="E404" s="97" t="s">
        <v>27</v>
      </c>
      <c r="F404" s="26">
        <v>1</v>
      </c>
      <c r="G404" s="119"/>
      <c r="H404" s="27"/>
      <c r="I404" s="119"/>
      <c r="J404" s="120"/>
      <c r="K404" s="121"/>
      <c r="L404" s="30"/>
      <c r="M404" s="30"/>
      <c r="N404" s="120"/>
      <c r="O404" s="120"/>
      <c r="P404" s="120"/>
      <c r="Q404" s="120"/>
      <c r="R404" s="76"/>
      <c r="S404" s="46"/>
      <c r="T404" s="79"/>
      <c r="U404" s="79"/>
      <c r="V404" s="36">
        <f t="shared" si="7"/>
        <v>0</v>
      </c>
      <c r="W404" s="65"/>
    </row>
    <row r="405" spans="2:23" ht="47.25">
      <c r="B405" s="23">
        <v>36</v>
      </c>
      <c r="C405" s="42" t="s">
        <v>1115</v>
      </c>
      <c r="D405" s="173" t="s">
        <v>431</v>
      </c>
      <c r="E405" s="99" t="s">
        <v>22</v>
      </c>
      <c r="F405" s="26">
        <v>1</v>
      </c>
      <c r="G405" s="119"/>
      <c r="H405" s="31">
        <v>3</v>
      </c>
      <c r="I405" s="27"/>
      <c r="J405" s="27"/>
      <c r="K405" s="121"/>
      <c r="L405" s="32"/>
      <c r="M405" s="32"/>
      <c r="N405" s="31">
        <v>3</v>
      </c>
      <c r="O405" s="76"/>
      <c r="P405" s="120"/>
      <c r="Q405" s="120"/>
      <c r="R405" s="76"/>
      <c r="S405" s="46"/>
      <c r="T405" s="32" t="s">
        <v>977</v>
      </c>
      <c r="U405" s="32" t="s">
        <v>978</v>
      </c>
      <c r="V405" s="36">
        <f t="shared" si="7"/>
        <v>2</v>
      </c>
      <c r="W405" s="65"/>
    </row>
    <row r="406" spans="2:23" ht="47.25">
      <c r="B406" s="23">
        <v>37</v>
      </c>
      <c r="C406" s="42"/>
      <c r="D406" s="42"/>
      <c r="E406" s="26"/>
      <c r="F406" s="26"/>
      <c r="G406" s="119"/>
      <c r="H406" s="119"/>
      <c r="I406" s="27"/>
      <c r="J406" s="120"/>
      <c r="K406" s="121"/>
      <c r="L406" s="77"/>
      <c r="M406" s="77"/>
      <c r="N406" s="120"/>
      <c r="O406" s="120"/>
      <c r="P406" s="120"/>
      <c r="Q406" s="120"/>
      <c r="R406" s="76"/>
      <c r="S406" s="46"/>
      <c r="T406" s="79"/>
      <c r="U406" s="79"/>
      <c r="V406" s="36">
        <f t="shared" si="7"/>
        <v>0</v>
      </c>
      <c r="W406" s="65"/>
    </row>
    <row r="407" spans="2:23" ht="47.25">
      <c r="B407" s="23">
        <v>38</v>
      </c>
      <c r="C407" s="42"/>
      <c r="D407" s="42"/>
      <c r="E407" s="26"/>
      <c r="F407" s="26"/>
      <c r="G407" s="119"/>
      <c r="H407" s="119"/>
      <c r="I407" s="119"/>
      <c r="J407" s="120"/>
      <c r="K407" s="121"/>
      <c r="L407" s="77"/>
      <c r="M407" s="77"/>
      <c r="N407" s="120"/>
      <c r="O407" s="120"/>
      <c r="P407" s="120"/>
      <c r="Q407" s="120"/>
      <c r="R407" s="76"/>
      <c r="S407" s="46"/>
      <c r="T407" s="79"/>
      <c r="U407" s="79"/>
      <c r="V407" s="36">
        <f t="shared" si="7"/>
        <v>0</v>
      </c>
      <c r="W407" s="65"/>
    </row>
    <row r="408" spans="2:23" ht="47.25">
      <c r="B408" s="23">
        <v>39</v>
      </c>
      <c r="C408" s="58"/>
      <c r="D408" s="58"/>
      <c r="E408" s="26"/>
      <c r="F408" s="26"/>
      <c r="G408" s="119"/>
      <c r="H408" s="119"/>
      <c r="I408" s="119"/>
      <c r="J408" s="120"/>
      <c r="K408" s="121"/>
      <c r="L408" s="77"/>
      <c r="M408" s="77"/>
      <c r="N408" s="120"/>
      <c r="O408" s="120"/>
      <c r="P408" s="120"/>
      <c r="Q408" s="120"/>
      <c r="R408" s="76"/>
      <c r="S408" s="46"/>
      <c r="T408" s="79"/>
      <c r="U408" s="79"/>
      <c r="V408" s="36">
        <f t="shared" si="7"/>
        <v>0</v>
      </c>
      <c r="W408" s="65"/>
    </row>
    <row r="409" spans="2:23" ht="47.25">
      <c r="B409" s="23">
        <v>40</v>
      </c>
      <c r="C409" s="58"/>
      <c r="D409" s="58"/>
      <c r="E409" s="26"/>
      <c r="F409" s="26"/>
      <c r="G409" s="122"/>
      <c r="H409" s="122"/>
      <c r="I409" s="122"/>
      <c r="J409" s="123"/>
      <c r="K409" s="124"/>
      <c r="L409" s="85"/>
      <c r="M409" s="85"/>
      <c r="N409" s="123"/>
      <c r="O409" s="123"/>
      <c r="P409" s="123"/>
      <c r="Q409" s="123"/>
      <c r="R409" s="125"/>
      <c r="S409" s="25"/>
      <c r="T409" s="126"/>
      <c r="U409" s="126"/>
      <c r="V409" s="36">
        <f t="shared" si="7"/>
        <v>0</v>
      </c>
      <c r="W409" s="65"/>
    </row>
    <row r="410" spans="2:23" ht="47.25">
      <c r="B410" s="23">
        <v>41</v>
      </c>
      <c r="C410" s="93"/>
      <c r="D410" s="93"/>
      <c r="E410" s="26"/>
      <c r="F410" s="26"/>
      <c r="G410" s="122"/>
      <c r="H410" s="122"/>
      <c r="I410" s="122"/>
      <c r="J410" s="123"/>
      <c r="K410" s="124"/>
      <c r="L410" s="85"/>
      <c r="M410" s="85"/>
      <c r="N410" s="123"/>
      <c r="O410" s="123"/>
      <c r="P410" s="123"/>
      <c r="Q410" s="123"/>
      <c r="R410" s="125"/>
      <c r="S410" s="25"/>
      <c r="T410" s="95"/>
      <c r="U410" s="95"/>
      <c r="V410" s="36">
        <f t="shared" si="7"/>
        <v>0</v>
      </c>
      <c r="W410" s="65"/>
    </row>
    <row r="411" spans="2:23" ht="47.25">
      <c r="B411" s="23">
        <v>42</v>
      </c>
      <c r="C411" s="93"/>
      <c r="D411" s="93"/>
      <c r="E411" s="26"/>
      <c r="F411" s="26"/>
      <c r="G411" s="122"/>
      <c r="H411" s="122"/>
      <c r="I411" s="122"/>
      <c r="J411" s="123"/>
      <c r="K411" s="124"/>
      <c r="L411" s="85"/>
      <c r="M411" s="85"/>
      <c r="N411" s="123"/>
      <c r="O411" s="123"/>
      <c r="P411" s="123"/>
      <c r="Q411" s="123"/>
      <c r="R411" s="125"/>
      <c r="S411" s="25"/>
      <c r="T411" s="95"/>
      <c r="U411" s="95"/>
      <c r="V411" s="36">
        <f t="shared" si="7"/>
        <v>0</v>
      </c>
      <c r="W411" s="65"/>
    </row>
    <row r="412" spans="2:23" ht="47.25">
      <c r="B412" s="59" t="s">
        <v>16</v>
      </c>
      <c r="C412" s="93"/>
      <c r="D412" s="93"/>
      <c r="E412" s="26"/>
      <c r="F412" s="26"/>
      <c r="G412" s="36">
        <f>COUNT(G370:G411)</f>
        <v>0</v>
      </c>
      <c r="H412" s="36">
        <f>COUNT(H370:H411)</f>
        <v>1</v>
      </c>
      <c r="I412" s="36">
        <f>COUNT(I370:I411)</f>
        <v>0</v>
      </c>
      <c r="J412" s="36">
        <f>COUNT(J370:J411)</f>
        <v>0</v>
      </c>
      <c r="K412" s="36">
        <f>COUNT(K370:K411)</f>
        <v>1</v>
      </c>
      <c r="L412" s="85"/>
      <c r="M412" s="85"/>
      <c r="N412" s="86">
        <f>COUNT(N370:N411)</f>
        <v>1</v>
      </c>
      <c r="O412" s="86">
        <f>COUNT(O370:O411)</f>
        <v>1</v>
      </c>
      <c r="P412" s="86">
        <f>COUNT(P370:P411)</f>
        <v>0</v>
      </c>
      <c r="Q412" s="86">
        <f>COUNT(Q370:Q411)</f>
        <v>0</v>
      </c>
      <c r="R412" s="86">
        <f>COUNT(R370:R411)</f>
        <v>0</v>
      </c>
      <c r="S412" s="86"/>
      <c r="T412" s="95"/>
      <c r="U412" s="95"/>
      <c r="V412" s="36">
        <f xml:space="preserve"> SUM(G412+H412+I412+J412+K412+N412+O412+P412+Q412+R412)</f>
        <v>4</v>
      </c>
      <c r="W412" s="65"/>
    </row>
    <row r="414" spans="2:23" ht="70.5" customHeight="1">
      <c r="B414" s="230" t="s">
        <v>1116</v>
      </c>
      <c r="C414" s="230"/>
      <c r="D414" s="230"/>
      <c r="E414" s="230"/>
      <c r="F414" s="1"/>
      <c r="G414" s="63"/>
      <c r="H414" s="63"/>
      <c r="I414" s="63"/>
      <c r="J414" s="64"/>
      <c r="K414" s="65"/>
      <c r="L414" s="65"/>
      <c r="M414" s="65"/>
      <c r="N414" s="65"/>
      <c r="O414" s="65"/>
      <c r="P414" s="65"/>
      <c r="Q414" s="65"/>
      <c r="R414" s="65"/>
      <c r="S414" s="66"/>
      <c r="T414" s="66"/>
      <c r="U414" s="66"/>
      <c r="V414" s="34"/>
      <c r="W414" s="34"/>
    </row>
    <row r="415" spans="2:23" ht="70.5">
      <c r="B415" s="230"/>
      <c r="C415" s="230"/>
      <c r="D415" s="230"/>
      <c r="E415" s="230"/>
      <c r="F415" s="1"/>
      <c r="K415" s="104" t="s">
        <v>1</v>
      </c>
      <c r="L415" s="104"/>
      <c r="M415" s="104"/>
      <c r="N415" s="104"/>
      <c r="O415" s="104"/>
      <c r="P415" s="104"/>
      <c r="Q415" s="104"/>
    </row>
    <row r="416" spans="2:23" ht="70.5">
      <c r="B416" s="230"/>
      <c r="C416" s="230"/>
      <c r="D416" s="230"/>
      <c r="E416" s="230"/>
      <c r="F416" s="1"/>
      <c r="J416" s="268" t="s">
        <v>2</v>
      </c>
      <c r="K416" s="268"/>
      <c r="L416" s="268"/>
      <c r="M416" s="268"/>
      <c r="N416" s="268"/>
      <c r="O416" s="268"/>
      <c r="P416" s="268"/>
      <c r="Q416" s="233" t="s">
        <v>3</v>
      </c>
      <c r="R416" s="234"/>
      <c r="S416" s="234"/>
      <c r="T416" s="234"/>
      <c r="U416" s="234"/>
      <c r="V416" s="235"/>
    </row>
    <row r="417" spans="2:28" ht="70.5">
      <c r="B417" s="230"/>
      <c r="C417" s="230"/>
      <c r="D417" s="230"/>
      <c r="E417" s="230"/>
      <c r="F417" s="1"/>
      <c r="G417" s="2"/>
      <c r="H417" s="2"/>
      <c r="I417" s="2"/>
      <c r="J417" s="2"/>
      <c r="K417" s="2"/>
      <c r="L417" s="2"/>
      <c r="M417" s="2"/>
      <c r="N417" s="2"/>
      <c r="O417" s="236"/>
      <c r="P417" s="236"/>
      <c r="Q417" s="239"/>
      <c r="R417" s="240"/>
      <c r="S417" s="239"/>
      <c r="T417" s="240"/>
      <c r="U417" s="269"/>
      <c r="V417" s="270"/>
      <c r="W417" s="11"/>
    </row>
    <row r="418" spans="2:28" ht="70.5">
      <c r="B418" s="230"/>
      <c r="C418" s="230"/>
      <c r="D418" s="230"/>
      <c r="E418" s="230"/>
      <c r="F418" s="1"/>
      <c r="G418" s="237" t="s">
        <v>4</v>
      </c>
      <c r="H418" s="237"/>
      <c r="I418" s="237" t="s">
        <v>5</v>
      </c>
      <c r="J418" s="237"/>
      <c r="K418" s="12"/>
      <c r="L418" s="68" t="s">
        <v>6</v>
      </c>
      <c r="M418" s="12"/>
      <c r="N418" s="12"/>
      <c r="O418" s="3"/>
      <c r="P418" s="4"/>
      <c r="Q418" s="241"/>
      <c r="R418" s="242"/>
      <c r="S418" s="241"/>
      <c r="T418" s="242"/>
      <c r="U418" s="271"/>
      <c r="V418" s="272"/>
    </row>
    <row r="419" spans="2:28" ht="70.5">
      <c r="B419" s="230"/>
      <c r="C419" s="230"/>
      <c r="D419" s="230"/>
      <c r="E419" s="230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43" t="s">
        <v>7</v>
      </c>
      <c r="R419" s="244"/>
      <c r="S419" s="245" t="s">
        <v>8</v>
      </c>
      <c r="T419" s="245"/>
      <c r="U419" s="257" t="s">
        <v>101</v>
      </c>
      <c r="V419" s="257"/>
    </row>
    <row r="420" spans="2:28" ht="60.75" customHeight="1">
      <c r="B420" s="255" t="s">
        <v>10</v>
      </c>
      <c r="C420" s="238" t="s">
        <v>11</v>
      </c>
      <c r="D420" s="164"/>
      <c r="E420" s="248" t="s">
        <v>12</v>
      </c>
      <c r="F420" s="74"/>
      <c r="G420" s="249" t="s">
        <v>949</v>
      </c>
      <c r="H420" s="250"/>
      <c r="I420" s="250"/>
      <c r="J420" s="250"/>
      <c r="K420" s="251"/>
      <c r="L420" s="246" t="s">
        <v>13</v>
      </c>
      <c r="M420" s="253" t="s">
        <v>14</v>
      </c>
      <c r="N420" s="249" t="s">
        <v>950</v>
      </c>
      <c r="O420" s="250"/>
      <c r="P420" s="250"/>
      <c r="Q420" s="250"/>
      <c r="R420" s="251"/>
      <c r="S420" s="246" t="s">
        <v>15</v>
      </c>
      <c r="T420" s="246" t="s">
        <v>13</v>
      </c>
      <c r="U420" s="253" t="s">
        <v>14</v>
      </c>
      <c r="V420" s="253" t="s">
        <v>16</v>
      </c>
      <c r="W420" s="19"/>
    </row>
    <row r="421" spans="2:28" ht="61.5">
      <c r="B421" s="256"/>
      <c r="C421" s="238"/>
      <c r="D421" s="164"/>
      <c r="E421" s="248"/>
      <c r="F421" s="75"/>
      <c r="G421" s="21" t="s">
        <v>951</v>
      </c>
      <c r="H421" s="21" t="s">
        <v>952</v>
      </c>
      <c r="I421" s="21" t="s">
        <v>953</v>
      </c>
      <c r="J421" s="21" t="s">
        <v>954</v>
      </c>
      <c r="K421" s="21" t="s">
        <v>955</v>
      </c>
      <c r="L421" s="247"/>
      <c r="M421" s="254"/>
      <c r="N421" s="21" t="s">
        <v>956</v>
      </c>
      <c r="O421" s="21" t="s">
        <v>957</v>
      </c>
      <c r="P421" s="21" t="s">
        <v>958</v>
      </c>
      <c r="Q421" s="21" t="s">
        <v>959</v>
      </c>
      <c r="R421" s="21" t="s">
        <v>960</v>
      </c>
      <c r="S421" s="247"/>
      <c r="T421" s="247"/>
      <c r="U421" s="254"/>
      <c r="V421" s="254"/>
      <c r="W421" s="22"/>
    </row>
    <row r="422" spans="2:28" ht="47.25">
      <c r="B422" s="23">
        <v>1</v>
      </c>
      <c r="C422" s="36" t="s">
        <v>1117</v>
      </c>
      <c r="D422" s="177"/>
      <c r="E422" s="97" t="s">
        <v>22</v>
      </c>
      <c r="F422" s="26">
        <v>1</v>
      </c>
      <c r="G422" s="119"/>
      <c r="H422" s="119"/>
      <c r="I422" s="119"/>
      <c r="J422" s="120"/>
      <c r="K422" s="121"/>
      <c r="L422" s="127"/>
      <c r="M422" s="127"/>
      <c r="N422" s="120"/>
      <c r="O422" s="120"/>
      <c r="P422" s="120"/>
      <c r="Q422" s="120"/>
      <c r="R422" s="120"/>
      <c r="S422" s="77"/>
      <c r="T422" s="110"/>
      <c r="U422" s="110"/>
      <c r="V422" s="36">
        <f>COUNTA(G422:K422,N422:R422)</f>
        <v>0</v>
      </c>
      <c r="W422" s="65"/>
      <c r="X422" s="35" t="s">
        <v>25</v>
      </c>
      <c r="Z422" s="36">
        <f>COUNTIF(D422:D464,"1C")</f>
        <v>1</v>
      </c>
    </row>
    <row r="423" spans="2:28" ht="47.25">
      <c r="B423" s="23">
        <v>2</v>
      </c>
      <c r="C423" s="103" t="s">
        <v>597</v>
      </c>
      <c r="D423" s="180"/>
      <c r="E423" s="97" t="s">
        <v>27</v>
      </c>
      <c r="F423" s="26">
        <v>1</v>
      </c>
      <c r="G423" s="87"/>
      <c r="H423" s="87"/>
      <c r="I423" s="87"/>
      <c r="J423" s="120"/>
      <c r="K423" s="121"/>
      <c r="L423" s="127"/>
      <c r="M423" s="127"/>
      <c r="N423" s="76"/>
      <c r="O423" s="120"/>
      <c r="P423" s="120"/>
      <c r="Q423" s="120"/>
      <c r="R423" s="76"/>
      <c r="S423" s="46"/>
      <c r="T423" s="57"/>
      <c r="U423" s="89"/>
      <c r="V423" s="36">
        <f t="shared" ref="V423:V463" si="8">COUNTA(G423:K423,N423:R423)</f>
        <v>0</v>
      </c>
      <c r="W423" s="65"/>
      <c r="X423" s="41" t="s">
        <v>28</v>
      </c>
      <c r="Z423" s="36">
        <f>COUNTIF(D422:D464,"1B")</f>
        <v>1</v>
      </c>
    </row>
    <row r="424" spans="2:28" ht="47.25">
      <c r="B424" s="23">
        <v>3</v>
      </c>
      <c r="C424" s="103" t="s">
        <v>285</v>
      </c>
      <c r="D424" s="180"/>
      <c r="E424" s="97" t="s">
        <v>46</v>
      </c>
      <c r="F424" s="26">
        <v>1</v>
      </c>
      <c r="G424" s="76"/>
      <c r="H424" s="27"/>
      <c r="I424" s="119"/>
      <c r="J424" s="120"/>
      <c r="K424" s="27"/>
      <c r="L424" s="30"/>
      <c r="M424" s="30"/>
      <c r="N424" s="27"/>
      <c r="O424" s="120"/>
      <c r="P424" s="120"/>
      <c r="Q424" s="120"/>
      <c r="R424" s="76"/>
      <c r="S424" s="46"/>
      <c r="T424" s="57"/>
      <c r="U424" s="57"/>
      <c r="V424" s="36">
        <f t="shared" si="8"/>
        <v>0</v>
      </c>
      <c r="W424" s="65"/>
      <c r="X424" s="41" t="s">
        <v>30</v>
      </c>
      <c r="Z424" s="36">
        <f>COUNTIF(D422:D464,"1A")</f>
        <v>0</v>
      </c>
    </row>
    <row r="425" spans="2:28" ht="47.25">
      <c r="B425" s="23">
        <v>4</v>
      </c>
      <c r="C425" s="103" t="s">
        <v>599</v>
      </c>
      <c r="D425" s="180"/>
      <c r="E425" s="97" t="s">
        <v>22</v>
      </c>
      <c r="F425" s="26">
        <v>1</v>
      </c>
      <c r="G425" s="27"/>
      <c r="H425" s="119"/>
      <c r="I425" s="119"/>
      <c r="J425" s="120"/>
      <c r="K425" s="121"/>
      <c r="L425" s="32"/>
      <c r="M425" s="32"/>
      <c r="N425" s="120"/>
      <c r="O425" s="120"/>
      <c r="P425" s="76"/>
      <c r="Q425" s="120"/>
      <c r="R425" s="76"/>
      <c r="S425" s="46"/>
      <c r="T425" s="57"/>
      <c r="U425" s="89"/>
      <c r="V425" s="36">
        <f t="shared" si="8"/>
        <v>0</v>
      </c>
      <c r="W425" s="65"/>
    </row>
    <row r="426" spans="2:28" ht="47.25">
      <c r="B426" s="23">
        <v>5</v>
      </c>
      <c r="C426" s="103" t="s">
        <v>1118</v>
      </c>
      <c r="D426" s="180"/>
      <c r="E426" s="97" t="s">
        <v>22</v>
      </c>
      <c r="F426" s="26">
        <v>1</v>
      </c>
      <c r="G426" s="119"/>
      <c r="H426" s="119"/>
      <c r="I426" s="76"/>
      <c r="J426" s="120"/>
      <c r="K426" s="121"/>
      <c r="L426" s="57"/>
      <c r="M426" s="57"/>
      <c r="N426" s="76"/>
      <c r="O426" s="120"/>
      <c r="P426" s="120"/>
      <c r="Q426" s="120"/>
      <c r="R426" s="76"/>
      <c r="S426" s="46"/>
      <c r="T426" s="57"/>
      <c r="U426" s="57"/>
      <c r="V426" s="36">
        <f t="shared" si="8"/>
        <v>0</v>
      </c>
      <c r="W426" s="65"/>
      <c r="X426" s="65"/>
      <c r="Y426" s="65"/>
      <c r="Z426" s="65"/>
      <c r="AA426" s="65"/>
      <c r="AB426" s="65"/>
    </row>
    <row r="427" spans="2:28" ht="47.25">
      <c r="B427" s="23">
        <v>6</v>
      </c>
      <c r="C427" s="103" t="s">
        <v>601</v>
      </c>
      <c r="D427" s="180"/>
      <c r="E427" s="97" t="s">
        <v>22</v>
      </c>
      <c r="F427" s="26">
        <v>1</v>
      </c>
      <c r="G427" s="119"/>
      <c r="H427" s="119"/>
      <c r="I427" s="119"/>
      <c r="J427" s="27"/>
      <c r="K427" s="121"/>
      <c r="L427" s="57"/>
      <c r="M427" s="57"/>
      <c r="N427" s="120"/>
      <c r="O427" s="120"/>
      <c r="P427" s="120"/>
      <c r="Q427" s="120"/>
      <c r="R427" s="76"/>
      <c r="S427" s="80"/>
      <c r="T427" s="110"/>
      <c r="U427" s="110"/>
      <c r="V427" s="36">
        <f t="shared" si="8"/>
        <v>0</v>
      </c>
      <c r="W427" s="65"/>
      <c r="X427" s="183"/>
      <c r="Y427" s="65"/>
      <c r="Z427" s="63"/>
      <c r="AA427" s="65"/>
      <c r="AB427" s="65"/>
    </row>
    <row r="428" spans="2:28" ht="47.25">
      <c r="B428" s="23">
        <v>7</v>
      </c>
      <c r="C428" s="103" t="s">
        <v>299</v>
      </c>
      <c r="D428" s="180"/>
      <c r="E428" s="97" t="s">
        <v>27</v>
      </c>
      <c r="F428" s="26">
        <v>1</v>
      </c>
      <c r="G428" s="119"/>
      <c r="H428" s="27"/>
      <c r="I428" s="119"/>
      <c r="J428" s="120"/>
      <c r="K428" s="76"/>
      <c r="L428" s="57"/>
      <c r="M428" s="57"/>
      <c r="N428" s="76"/>
      <c r="O428" s="120"/>
      <c r="P428" s="76"/>
      <c r="Q428" s="120"/>
      <c r="R428" s="76"/>
      <c r="S428" s="46"/>
      <c r="T428" s="57"/>
      <c r="U428" s="57"/>
      <c r="V428" s="36">
        <f t="shared" si="8"/>
        <v>0</v>
      </c>
      <c r="W428" s="65"/>
      <c r="X428" s="171"/>
      <c r="Y428" s="65"/>
      <c r="Z428" s="63"/>
      <c r="AA428" s="65"/>
      <c r="AB428" s="65"/>
    </row>
    <row r="429" spans="2:28" ht="47.25">
      <c r="B429" s="23">
        <v>8</v>
      </c>
      <c r="C429" s="103" t="s">
        <v>1119</v>
      </c>
      <c r="D429" s="180"/>
      <c r="E429" s="97" t="s">
        <v>27</v>
      </c>
      <c r="F429" s="26">
        <v>1</v>
      </c>
      <c r="G429" s="119"/>
      <c r="H429" s="119"/>
      <c r="I429" s="76"/>
      <c r="J429" s="120"/>
      <c r="K429" s="121"/>
      <c r="L429" s="57"/>
      <c r="M429" s="57"/>
      <c r="N429" s="120"/>
      <c r="O429" s="120"/>
      <c r="P429" s="120"/>
      <c r="Q429" s="120"/>
      <c r="R429" s="76"/>
      <c r="S429" s="46"/>
      <c r="T429" s="110"/>
      <c r="U429" s="110"/>
      <c r="V429" s="36">
        <f t="shared" si="8"/>
        <v>0</v>
      </c>
      <c r="W429" s="65"/>
      <c r="X429" s="171"/>
      <c r="Y429" s="65"/>
      <c r="Z429" s="63"/>
      <c r="AA429" s="65"/>
      <c r="AB429" s="65"/>
    </row>
    <row r="430" spans="2:28" ht="47.25">
      <c r="B430" s="23">
        <v>9</v>
      </c>
      <c r="C430" s="103" t="s">
        <v>1120</v>
      </c>
      <c r="D430" s="180"/>
      <c r="E430" s="97" t="s">
        <v>27</v>
      </c>
      <c r="F430" s="26">
        <v>1</v>
      </c>
      <c r="G430" s="119"/>
      <c r="H430" s="119"/>
      <c r="I430" s="119"/>
      <c r="J430" s="120"/>
      <c r="K430" s="121"/>
      <c r="L430" s="127"/>
      <c r="M430" s="127"/>
      <c r="N430" s="120"/>
      <c r="O430" s="120"/>
      <c r="P430" s="120"/>
      <c r="Q430" s="120"/>
      <c r="R430" s="76"/>
      <c r="S430" s="46"/>
      <c r="T430" s="110"/>
      <c r="U430" s="110"/>
      <c r="V430" s="36">
        <f t="shared" si="8"/>
        <v>0</v>
      </c>
      <c r="W430" s="65"/>
      <c r="X430" s="65"/>
      <c r="Y430" s="65"/>
      <c r="Z430" s="65"/>
      <c r="AA430" s="65"/>
      <c r="AB430" s="65"/>
    </row>
    <row r="431" spans="2:28" ht="47.25">
      <c r="B431" s="23">
        <v>10</v>
      </c>
      <c r="C431" s="103" t="s">
        <v>603</v>
      </c>
      <c r="D431" s="180"/>
      <c r="E431" s="97" t="s">
        <v>27</v>
      </c>
      <c r="F431" s="26">
        <v>1</v>
      </c>
      <c r="G431" s="119"/>
      <c r="H431" s="119"/>
      <c r="I431" s="119"/>
      <c r="J431" s="120"/>
      <c r="K431" s="121"/>
      <c r="L431" s="127"/>
      <c r="M431" s="127"/>
      <c r="N431" s="120"/>
      <c r="O431" s="120"/>
      <c r="P431" s="120"/>
      <c r="Q431" s="120"/>
      <c r="R431" s="76"/>
      <c r="S431" s="46"/>
      <c r="T431" s="110"/>
      <c r="U431" s="110"/>
      <c r="V431" s="36">
        <f t="shared" si="8"/>
        <v>0</v>
      </c>
      <c r="W431" s="65"/>
    </row>
    <row r="432" spans="2:28" ht="47.25">
      <c r="B432" s="23">
        <v>11</v>
      </c>
      <c r="C432" s="128" t="s">
        <v>1121</v>
      </c>
      <c r="D432" s="192"/>
      <c r="E432" s="97" t="s">
        <v>27</v>
      </c>
      <c r="F432" s="26">
        <v>1</v>
      </c>
      <c r="G432" s="119"/>
      <c r="H432" s="119"/>
      <c r="I432" s="119"/>
      <c r="J432" s="120"/>
      <c r="K432" s="121"/>
      <c r="L432" s="127"/>
      <c r="M432" s="127"/>
      <c r="N432" s="120"/>
      <c r="O432" s="120"/>
      <c r="P432" s="120"/>
      <c r="Q432" s="120"/>
      <c r="R432" s="76"/>
      <c r="S432" s="46"/>
      <c r="T432" s="110"/>
      <c r="U432" s="110"/>
      <c r="V432" s="36">
        <f t="shared" si="8"/>
        <v>0</v>
      </c>
      <c r="W432" s="65"/>
    </row>
    <row r="433" spans="2:23" ht="47.25">
      <c r="B433" s="23">
        <v>12</v>
      </c>
      <c r="C433" s="45" t="s">
        <v>1122</v>
      </c>
      <c r="D433" s="176" t="s">
        <v>433</v>
      </c>
      <c r="E433" s="148" t="s">
        <v>27</v>
      </c>
      <c r="F433" s="26">
        <v>1</v>
      </c>
      <c r="G433" s="27"/>
      <c r="H433" s="27"/>
      <c r="I433" s="31">
        <v>3</v>
      </c>
      <c r="J433" s="31">
        <v>3</v>
      </c>
      <c r="K433" s="121"/>
      <c r="L433" s="32" t="s">
        <v>993</v>
      </c>
      <c r="M433" s="32" t="s">
        <v>978</v>
      </c>
      <c r="N433" s="120"/>
      <c r="O433" s="120"/>
      <c r="P433" s="120"/>
      <c r="Q433" s="120"/>
      <c r="R433" s="76"/>
      <c r="S433" s="46"/>
      <c r="T433" s="110"/>
      <c r="U433" s="110"/>
      <c r="V433" s="36">
        <f t="shared" si="8"/>
        <v>2</v>
      </c>
      <c r="W433" s="65"/>
    </row>
    <row r="434" spans="2:23" ht="47.25">
      <c r="B434" s="23">
        <v>13</v>
      </c>
      <c r="C434" s="103" t="s">
        <v>1107</v>
      </c>
      <c r="D434" s="180"/>
      <c r="E434" s="97" t="s">
        <v>22</v>
      </c>
      <c r="F434" s="26">
        <v>1</v>
      </c>
      <c r="G434" s="27"/>
      <c r="H434" s="27"/>
      <c r="I434" s="27"/>
      <c r="J434" s="120"/>
      <c r="K434" s="27"/>
      <c r="L434" s="32"/>
      <c r="M434" s="32"/>
      <c r="N434" s="120"/>
      <c r="O434" s="27"/>
      <c r="P434" s="27"/>
      <c r="Q434" s="120"/>
      <c r="R434" s="76"/>
      <c r="S434" s="46"/>
      <c r="T434" s="32"/>
      <c r="U434" s="32"/>
      <c r="V434" s="36">
        <f t="shared" si="8"/>
        <v>0</v>
      </c>
      <c r="W434" s="65"/>
    </row>
    <row r="435" spans="2:23" ht="47.25">
      <c r="B435" s="23">
        <v>14</v>
      </c>
      <c r="C435" s="103" t="s">
        <v>605</v>
      </c>
      <c r="D435" s="180"/>
      <c r="E435" s="97" t="s">
        <v>22</v>
      </c>
      <c r="F435" s="26">
        <v>1</v>
      </c>
      <c r="G435" s="119"/>
      <c r="H435" s="76"/>
      <c r="I435" s="76"/>
      <c r="J435" s="120"/>
      <c r="K435" s="76"/>
      <c r="L435" s="57"/>
      <c r="M435" s="57"/>
      <c r="N435" s="76"/>
      <c r="O435" s="120"/>
      <c r="P435" s="120"/>
      <c r="Q435" s="120"/>
      <c r="R435" s="76"/>
      <c r="S435" s="46"/>
      <c r="T435" s="57"/>
      <c r="U435" s="89"/>
      <c r="V435" s="36">
        <f t="shared" si="8"/>
        <v>0</v>
      </c>
      <c r="W435" s="65"/>
    </row>
    <row r="436" spans="2:23" ht="47.25">
      <c r="B436" s="23">
        <v>15</v>
      </c>
      <c r="C436" s="103" t="s">
        <v>606</v>
      </c>
      <c r="D436" s="180"/>
      <c r="E436" s="97" t="s">
        <v>22</v>
      </c>
      <c r="F436" s="26">
        <v>1</v>
      </c>
      <c r="G436" s="119"/>
      <c r="H436" s="119"/>
      <c r="I436" s="119"/>
      <c r="J436" s="120"/>
      <c r="K436" s="121"/>
      <c r="L436" s="127"/>
      <c r="M436" s="127"/>
      <c r="N436" s="27"/>
      <c r="O436" s="120"/>
      <c r="P436" s="120"/>
      <c r="Q436" s="120"/>
      <c r="R436" s="76"/>
      <c r="S436" s="46"/>
      <c r="T436" s="57"/>
      <c r="U436" s="57"/>
      <c r="V436" s="36">
        <f t="shared" si="8"/>
        <v>0</v>
      </c>
      <c r="W436" s="65"/>
    </row>
    <row r="437" spans="2:23" ht="47.25">
      <c r="B437" s="23">
        <v>16</v>
      </c>
      <c r="C437" s="103" t="s">
        <v>297</v>
      </c>
      <c r="D437" s="180"/>
      <c r="E437" s="97" t="s">
        <v>22</v>
      </c>
      <c r="F437" s="26">
        <v>1</v>
      </c>
      <c r="G437" s="76"/>
      <c r="H437" s="76"/>
      <c r="I437" s="119"/>
      <c r="J437" s="76"/>
      <c r="K437" s="76"/>
      <c r="L437" s="57"/>
      <c r="M437" s="57"/>
      <c r="N437" s="120"/>
      <c r="O437" s="76"/>
      <c r="P437" s="76"/>
      <c r="Q437" s="120"/>
      <c r="R437" s="76"/>
      <c r="S437" s="46"/>
      <c r="T437" s="57"/>
      <c r="U437" s="89"/>
      <c r="V437" s="36">
        <f t="shared" si="8"/>
        <v>0</v>
      </c>
      <c r="W437" s="65"/>
    </row>
    <row r="438" spans="2:23" ht="47.25">
      <c r="B438" s="23">
        <v>17</v>
      </c>
      <c r="C438" s="103" t="s">
        <v>1123</v>
      </c>
      <c r="D438" s="180"/>
      <c r="E438" s="148"/>
      <c r="F438" s="26">
        <v>1</v>
      </c>
      <c r="G438" s="76"/>
      <c r="H438" s="119"/>
      <c r="I438" s="119"/>
      <c r="J438" s="120"/>
      <c r="K438" s="121"/>
      <c r="L438" s="57"/>
      <c r="M438" s="57"/>
      <c r="N438" s="120"/>
      <c r="O438" s="120"/>
      <c r="P438" s="120"/>
      <c r="Q438" s="27"/>
      <c r="R438" s="76"/>
      <c r="S438" s="46"/>
      <c r="T438" s="32"/>
      <c r="U438" s="32"/>
      <c r="V438" s="36">
        <f t="shared" si="8"/>
        <v>0</v>
      </c>
      <c r="W438" s="65"/>
    </row>
    <row r="439" spans="2:23" ht="47.25">
      <c r="B439" s="23">
        <v>18</v>
      </c>
      <c r="C439" s="103" t="s">
        <v>1124</v>
      </c>
      <c r="D439" s="180"/>
      <c r="E439" s="97" t="s">
        <v>22</v>
      </c>
      <c r="F439" s="26">
        <v>1</v>
      </c>
      <c r="G439" s="76"/>
      <c r="H439" s="119"/>
      <c r="I439" s="119"/>
      <c r="J439" s="76"/>
      <c r="K439" s="121"/>
      <c r="L439" s="57"/>
      <c r="M439" s="57"/>
      <c r="N439" s="76"/>
      <c r="O439" s="76"/>
      <c r="P439" s="120"/>
      <c r="Q439" s="120"/>
      <c r="R439" s="76"/>
      <c r="S439" s="46"/>
      <c r="T439" s="57"/>
      <c r="U439" s="57"/>
      <c r="V439" s="36">
        <f t="shared" si="8"/>
        <v>0</v>
      </c>
      <c r="W439" s="65"/>
    </row>
    <row r="440" spans="2:23" ht="47.25">
      <c r="B440" s="23">
        <v>19</v>
      </c>
      <c r="C440" s="103" t="s">
        <v>1125</v>
      </c>
      <c r="D440" s="180"/>
      <c r="E440" s="97" t="s">
        <v>22</v>
      </c>
      <c r="F440" s="26">
        <v>1</v>
      </c>
      <c r="G440" s="76"/>
      <c r="H440" s="76"/>
      <c r="I440" s="119"/>
      <c r="J440" s="27"/>
      <c r="K440" s="76"/>
      <c r="L440" s="30"/>
      <c r="M440" s="30"/>
      <c r="N440" s="120"/>
      <c r="O440" s="76"/>
      <c r="P440" s="120"/>
      <c r="Q440" s="120"/>
      <c r="R440" s="76"/>
      <c r="S440" s="46"/>
      <c r="T440" s="57"/>
      <c r="U440" s="89"/>
      <c r="V440" s="36">
        <f t="shared" si="8"/>
        <v>0</v>
      </c>
      <c r="W440" s="65"/>
    </row>
    <row r="441" spans="2:23" ht="47.25">
      <c r="B441" s="23">
        <v>20</v>
      </c>
      <c r="C441" s="103" t="s">
        <v>1126</v>
      </c>
      <c r="D441" s="180"/>
      <c r="E441" s="97" t="s">
        <v>22</v>
      </c>
      <c r="F441" s="26">
        <v>1</v>
      </c>
      <c r="G441" s="119"/>
      <c r="H441" s="119"/>
      <c r="I441" s="119"/>
      <c r="J441" s="120"/>
      <c r="K441" s="121"/>
      <c r="L441" s="127"/>
      <c r="M441" s="127"/>
      <c r="N441" s="120"/>
      <c r="O441" s="120"/>
      <c r="P441" s="120"/>
      <c r="Q441" s="120"/>
      <c r="R441" s="76"/>
      <c r="S441" s="46"/>
      <c r="T441" s="110"/>
      <c r="U441" s="110"/>
      <c r="V441" s="36">
        <f t="shared" si="8"/>
        <v>0</v>
      </c>
      <c r="W441" s="65"/>
    </row>
    <row r="442" spans="2:23" ht="47.25">
      <c r="B442" s="23">
        <v>21</v>
      </c>
      <c r="C442" s="103" t="s">
        <v>1127</v>
      </c>
      <c r="D442" s="180"/>
      <c r="E442" s="97" t="s">
        <v>46</v>
      </c>
      <c r="F442" s="26">
        <v>1</v>
      </c>
      <c r="G442" s="119"/>
      <c r="H442" s="119"/>
      <c r="I442" s="119"/>
      <c r="J442" s="120"/>
      <c r="K442" s="121"/>
      <c r="L442" s="127"/>
      <c r="M442" s="127"/>
      <c r="N442" s="120"/>
      <c r="O442" s="120"/>
      <c r="P442" s="120"/>
      <c r="Q442" s="120"/>
      <c r="R442" s="76"/>
      <c r="S442" s="46"/>
      <c r="T442" s="110"/>
      <c r="U442" s="110"/>
      <c r="V442" s="36">
        <f t="shared" si="8"/>
        <v>0</v>
      </c>
      <c r="W442" s="65"/>
    </row>
    <row r="443" spans="2:23" ht="47.25">
      <c r="B443" s="23">
        <v>22</v>
      </c>
      <c r="C443" s="103" t="s">
        <v>1128</v>
      </c>
      <c r="D443" s="180"/>
      <c r="E443" s="97" t="s">
        <v>22</v>
      </c>
      <c r="F443" s="26">
        <v>1</v>
      </c>
      <c r="G443" s="119"/>
      <c r="H443" s="119"/>
      <c r="I443" s="119"/>
      <c r="J443" s="120"/>
      <c r="K443" s="76"/>
      <c r="L443" s="127"/>
      <c r="M443" s="127"/>
      <c r="N443" s="76"/>
      <c r="O443" s="76"/>
      <c r="P443" s="120"/>
      <c r="Q443" s="27"/>
      <c r="R443" s="76"/>
      <c r="S443" s="46"/>
      <c r="T443" s="110"/>
      <c r="U443" s="110"/>
      <c r="V443" s="36">
        <f t="shared" si="8"/>
        <v>0</v>
      </c>
      <c r="W443" s="65"/>
    </row>
    <row r="444" spans="2:23" ht="47.25">
      <c r="B444" s="23">
        <v>23</v>
      </c>
      <c r="C444" s="103" t="s">
        <v>1129</v>
      </c>
      <c r="D444" s="180"/>
      <c r="E444" s="97" t="s">
        <v>22</v>
      </c>
      <c r="F444" s="26">
        <v>1</v>
      </c>
      <c r="G444" s="119"/>
      <c r="H444" s="27"/>
      <c r="I444" s="27"/>
      <c r="J444" s="27"/>
      <c r="K444" s="121"/>
      <c r="L444" s="30"/>
      <c r="M444" s="30"/>
      <c r="N444" s="76"/>
      <c r="O444" s="76"/>
      <c r="P444" s="76"/>
      <c r="Q444" s="120"/>
      <c r="R444" s="76"/>
      <c r="S444" s="46"/>
      <c r="T444" s="57"/>
      <c r="U444" s="57"/>
      <c r="V444" s="36">
        <f t="shared" si="8"/>
        <v>0</v>
      </c>
      <c r="W444" s="65"/>
    </row>
    <row r="445" spans="2:23" ht="47.25">
      <c r="B445" s="23">
        <v>24</v>
      </c>
      <c r="C445" s="103" t="s">
        <v>1130</v>
      </c>
      <c r="D445" s="180"/>
      <c r="E445" s="97" t="s">
        <v>22</v>
      </c>
      <c r="F445" s="26">
        <v>1</v>
      </c>
      <c r="G445" s="119"/>
      <c r="H445" s="119"/>
      <c r="I445" s="119"/>
      <c r="J445" s="120"/>
      <c r="K445" s="121"/>
      <c r="L445" s="127"/>
      <c r="M445" s="127"/>
      <c r="N445" s="120"/>
      <c r="O445" s="120"/>
      <c r="P445" s="120"/>
      <c r="Q445" s="120"/>
      <c r="R445" s="76"/>
      <c r="S445" s="46"/>
      <c r="T445" s="110"/>
      <c r="U445" s="110"/>
      <c r="V445" s="36">
        <f t="shared" si="8"/>
        <v>0</v>
      </c>
      <c r="W445" s="65"/>
    </row>
    <row r="446" spans="2:23" ht="47.25">
      <c r="B446" s="23">
        <v>25</v>
      </c>
      <c r="C446" s="129" t="s">
        <v>611</v>
      </c>
      <c r="D446" s="193"/>
      <c r="E446" s="97" t="s">
        <v>27</v>
      </c>
      <c r="F446" s="26">
        <v>1</v>
      </c>
      <c r="G446" s="27"/>
      <c r="H446" s="27"/>
      <c r="I446" s="27"/>
      <c r="J446" s="27"/>
      <c r="K446" s="27"/>
      <c r="L446" s="30"/>
      <c r="M446" s="30"/>
      <c r="N446" s="120"/>
      <c r="O446" s="120"/>
      <c r="P446" s="27"/>
      <c r="Q446" s="76"/>
      <c r="R446" s="76"/>
      <c r="S446" s="46"/>
      <c r="T446" s="57"/>
      <c r="U446" s="57"/>
      <c r="V446" s="36">
        <f t="shared" si="8"/>
        <v>0</v>
      </c>
      <c r="W446" s="65"/>
    </row>
    <row r="447" spans="2:23" ht="47.25">
      <c r="B447" s="23">
        <v>26</v>
      </c>
      <c r="C447" s="36" t="s">
        <v>1131</v>
      </c>
      <c r="D447" s="177"/>
      <c r="E447" s="97" t="s">
        <v>27</v>
      </c>
      <c r="F447" s="26">
        <v>1</v>
      </c>
      <c r="G447" s="119"/>
      <c r="H447" s="119"/>
      <c r="I447" s="119"/>
      <c r="J447" s="120"/>
      <c r="K447" s="121"/>
      <c r="L447" s="127"/>
      <c r="M447" s="127"/>
      <c r="N447" s="120"/>
      <c r="O447" s="120"/>
      <c r="P447" s="76"/>
      <c r="Q447" s="120"/>
      <c r="R447" s="76"/>
      <c r="S447" s="46"/>
      <c r="T447" s="57"/>
      <c r="U447" s="89"/>
      <c r="V447" s="36">
        <f t="shared" si="8"/>
        <v>0</v>
      </c>
      <c r="W447" s="65"/>
    </row>
    <row r="448" spans="2:23" ht="47.25">
      <c r="B448" s="23">
        <v>27</v>
      </c>
      <c r="C448" s="42" t="s">
        <v>293</v>
      </c>
      <c r="D448" s="173"/>
      <c r="E448" s="97" t="s">
        <v>27</v>
      </c>
      <c r="F448" s="26">
        <v>1</v>
      </c>
      <c r="G448" s="119"/>
      <c r="H448" s="119"/>
      <c r="I448" s="119"/>
      <c r="J448" s="120"/>
      <c r="K448" s="121"/>
      <c r="L448" s="127"/>
      <c r="M448" s="127"/>
      <c r="N448" s="120"/>
      <c r="O448" s="120"/>
      <c r="P448" s="120"/>
      <c r="Q448" s="120"/>
      <c r="R448" s="76"/>
      <c r="S448" s="46"/>
      <c r="T448" s="110"/>
      <c r="U448" s="110"/>
      <c r="V448" s="36">
        <f t="shared" si="8"/>
        <v>0</v>
      </c>
      <c r="W448" s="65"/>
    </row>
    <row r="449" spans="2:23" ht="47.25">
      <c r="B449" s="23">
        <v>28</v>
      </c>
      <c r="C449" s="42" t="s">
        <v>612</v>
      </c>
      <c r="D449" s="173"/>
      <c r="E449" s="97" t="s">
        <v>27</v>
      </c>
      <c r="F449" s="26">
        <v>1</v>
      </c>
      <c r="G449" s="119"/>
      <c r="H449" s="119"/>
      <c r="I449" s="119"/>
      <c r="J449" s="120"/>
      <c r="K449" s="121"/>
      <c r="L449" s="127"/>
      <c r="M449" s="127"/>
      <c r="N449" s="120"/>
      <c r="O449" s="120"/>
      <c r="P449" s="120"/>
      <c r="Q449" s="120"/>
      <c r="R449" s="76"/>
      <c r="S449" s="46"/>
      <c r="T449" s="110"/>
      <c r="U449" s="110"/>
      <c r="V449" s="36">
        <f t="shared" si="8"/>
        <v>0</v>
      </c>
      <c r="W449" s="65"/>
    </row>
    <row r="450" spans="2:23" ht="47.25">
      <c r="B450" s="23">
        <v>29</v>
      </c>
      <c r="C450" s="42" t="s">
        <v>613</v>
      </c>
      <c r="D450" s="173"/>
      <c r="E450" s="97" t="s">
        <v>22</v>
      </c>
      <c r="F450" s="26">
        <v>1</v>
      </c>
      <c r="G450" s="119"/>
      <c r="H450" s="76"/>
      <c r="I450" s="76"/>
      <c r="J450" s="120"/>
      <c r="K450" s="76"/>
      <c r="L450" s="57"/>
      <c r="M450" s="57"/>
      <c r="N450" s="76"/>
      <c r="O450" s="120"/>
      <c r="P450" s="120"/>
      <c r="Q450" s="120"/>
      <c r="R450" s="76"/>
      <c r="S450" s="46"/>
      <c r="T450" s="57"/>
      <c r="U450" s="57"/>
      <c r="V450" s="36">
        <f t="shared" si="8"/>
        <v>0</v>
      </c>
      <c r="W450" s="65"/>
    </row>
    <row r="451" spans="2:23" ht="47.25">
      <c r="B451" s="23">
        <v>30</v>
      </c>
      <c r="C451" s="42" t="s">
        <v>296</v>
      </c>
      <c r="D451" s="173"/>
      <c r="E451" s="97" t="s">
        <v>27</v>
      </c>
      <c r="F451" s="26">
        <v>1</v>
      </c>
      <c r="G451" s="119"/>
      <c r="H451" s="119"/>
      <c r="I451" s="119"/>
      <c r="J451" s="120"/>
      <c r="K451" s="121"/>
      <c r="L451" s="127"/>
      <c r="M451" s="57"/>
      <c r="N451" s="120"/>
      <c r="O451" s="120"/>
      <c r="P451" s="120"/>
      <c r="Q451" s="120"/>
      <c r="R451" s="76"/>
      <c r="S451" s="46"/>
      <c r="T451" s="130"/>
      <c r="U451" s="130"/>
      <c r="V451" s="36">
        <f t="shared" si="8"/>
        <v>0</v>
      </c>
      <c r="W451" s="65"/>
    </row>
    <row r="452" spans="2:23" ht="47.25">
      <c r="B452" s="23">
        <v>31</v>
      </c>
      <c r="C452" s="42" t="s">
        <v>1132</v>
      </c>
      <c r="D452" s="173"/>
      <c r="E452" s="97" t="s">
        <v>22</v>
      </c>
      <c r="F452" s="26">
        <v>1</v>
      </c>
      <c r="G452" s="119"/>
      <c r="H452" s="119"/>
      <c r="I452" s="119"/>
      <c r="J452" s="120"/>
      <c r="K452" s="121"/>
      <c r="L452" s="131"/>
      <c r="M452" s="127"/>
      <c r="N452" s="120"/>
      <c r="O452" s="119"/>
      <c r="P452" s="120"/>
      <c r="Q452" s="120"/>
      <c r="R452" s="76"/>
      <c r="S452" s="46"/>
      <c r="T452" s="110"/>
      <c r="U452" s="110"/>
      <c r="V452" s="36">
        <f t="shared" si="8"/>
        <v>0</v>
      </c>
      <c r="W452" s="65"/>
    </row>
    <row r="453" spans="2:23" ht="47.25">
      <c r="B453" s="23">
        <v>32</v>
      </c>
      <c r="C453" s="42" t="s">
        <v>1133</v>
      </c>
      <c r="D453" s="173"/>
      <c r="E453" s="97" t="s">
        <v>22</v>
      </c>
      <c r="F453" s="26">
        <v>1</v>
      </c>
      <c r="G453" s="76"/>
      <c r="H453" s="76"/>
      <c r="I453" s="119"/>
      <c r="J453" s="76"/>
      <c r="K453" s="76"/>
      <c r="L453" s="57"/>
      <c r="M453" s="57"/>
      <c r="N453" s="76"/>
      <c r="O453" s="76"/>
      <c r="P453" s="120"/>
      <c r="Q453" s="76"/>
      <c r="R453" s="76"/>
      <c r="S453" s="46"/>
      <c r="T453" s="57"/>
      <c r="U453" s="89"/>
      <c r="V453" s="36">
        <f t="shared" si="8"/>
        <v>0</v>
      </c>
      <c r="W453" s="65"/>
    </row>
    <row r="454" spans="2:23" ht="47.25">
      <c r="B454" s="23">
        <v>33</v>
      </c>
      <c r="C454" s="42" t="s">
        <v>1134</v>
      </c>
      <c r="D454" s="173"/>
      <c r="E454" s="97" t="s">
        <v>22</v>
      </c>
      <c r="F454" s="26">
        <v>1</v>
      </c>
      <c r="G454" s="76"/>
      <c r="H454" s="76"/>
      <c r="I454" s="76"/>
      <c r="J454" s="120"/>
      <c r="K454" s="121"/>
      <c r="L454" s="57"/>
      <c r="M454" s="57"/>
      <c r="N454" s="120"/>
      <c r="O454" s="76"/>
      <c r="P454" s="120"/>
      <c r="Q454" s="76"/>
      <c r="R454" s="76"/>
      <c r="S454" s="46"/>
      <c r="T454" s="57"/>
      <c r="U454" s="89"/>
      <c r="V454" s="36">
        <f t="shared" si="8"/>
        <v>0</v>
      </c>
      <c r="W454" s="65"/>
    </row>
    <row r="455" spans="2:23" ht="47.25">
      <c r="B455" s="23">
        <v>34</v>
      </c>
      <c r="C455" s="42" t="s">
        <v>617</v>
      </c>
      <c r="D455" s="173"/>
      <c r="E455" s="97" t="s">
        <v>22</v>
      </c>
      <c r="F455" s="26">
        <v>1</v>
      </c>
      <c r="G455" s="119"/>
      <c r="H455" s="119"/>
      <c r="I455" s="27"/>
      <c r="J455" s="120"/>
      <c r="K455" s="121"/>
      <c r="L455" s="30"/>
      <c r="M455" s="30"/>
      <c r="N455" s="120"/>
      <c r="O455" s="120"/>
      <c r="P455" s="120"/>
      <c r="Q455" s="120"/>
      <c r="R455" s="76"/>
      <c r="S455" s="46"/>
      <c r="T455" s="110"/>
      <c r="U455" s="110"/>
      <c r="V455" s="36">
        <f t="shared" si="8"/>
        <v>0</v>
      </c>
      <c r="W455" s="65"/>
    </row>
    <row r="456" spans="2:23" ht="47.25">
      <c r="B456" s="23">
        <v>35</v>
      </c>
      <c r="C456" s="42" t="s">
        <v>618</v>
      </c>
      <c r="D456" s="173"/>
      <c r="E456" s="97" t="s">
        <v>27</v>
      </c>
      <c r="F456" s="26">
        <v>1</v>
      </c>
      <c r="G456" s="119"/>
      <c r="H456" s="119"/>
      <c r="I456" s="119"/>
      <c r="J456" s="120"/>
      <c r="K456" s="121"/>
      <c r="L456" s="127"/>
      <c r="M456" s="127"/>
      <c r="N456" s="120"/>
      <c r="O456" s="120"/>
      <c r="P456" s="76"/>
      <c r="Q456" s="120"/>
      <c r="R456" s="76"/>
      <c r="S456" s="46"/>
      <c r="T456" s="110"/>
      <c r="U456" s="110"/>
      <c r="V456" s="36">
        <f t="shared" si="8"/>
        <v>0</v>
      </c>
      <c r="W456" s="65"/>
    </row>
    <row r="457" spans="2:23" ht="47.25">
      <c r="B457" s="23">
        <v>36</v>
      </c>
      <c r="C457" s="42" t="s">
        <v>1135</v>
      </c>
      <c r="D457" s="173"/>
      <c r="E457" s="99" t="s">
        <v>1073</v>
      </c>
      <c r="F457" s="26">
        <v>1</v>
      </c>
      <c r="G457" s="119"/>
      <c r="H457" s="119"/>
      <c r="I457" s="119"/>
      <c r="J457" s="76"/>
      <c r="K457" s="121"/>
      <c r="L457" s="57"/>
      <c r="M457" s="57"/>
      <c r="N457" s="27"/>
      <c r="O457" s="120"/>
      <c r="P457" s="120"/>
      <c r="Q457" s="120"/>
      <c r="R457" s="76"/>
      <c r="S457" s="46"/>
      <c r="T457" s="32"/>
      <c r="U457" s="32"/>
      <c r="V457" s="36">
        <f t="shared" si="8"/>
        <v>0</v>
      </c>
      <c r="W457" s="65"/>
    </row>
    <row r="458" spans="2:23" ht="47.25">
      <c r="B458" s="23">
        <v>37</v>
      </c>
      <c r="C458" s="45" t="s">
        <v>1136</v>
      </c>
      <c r="D458" s="176" t="s">
        <v>431</v>
      </c>
      <c r="E458" s="99" t="s">
        <v>1137</v>
      </c>
      <c r="F458" s="26"/>
      <c r="G458" s="119"/>
      <c r="H458" s="119"/>
      <c r="I458" s="119"/>
      <c r="J458" s="27"/>
      <c r="K458" s="31">
        <v>3</v>
      </c>
      <c r="L458" s="32"/>
      <c r="M458" s="32"/>
      <c r="N458" s="27"/>
      <c r="O458" s="120"/>
      <c r="P458" s="120"/>
      <c r="Q458" s="120"/>
      <c r="R458" s="31">
        <v>3</v>
      </c>
      <c r="S458" s="46"/>
      <c r="T458" s="32" t="s">
        <v>1662</v>
      </c>
      <c r="U458" s="32" t="s">
        <v>24</v>
      </c>
      <c r="V458" s="36">
        <f t="shared" si="8"/>
        <v>2</v>
      </c>
      <c r="W458" s="65"/>
    </row>
    <row r="459" spans="2:23" ht="47.25">
      <c r="B459" s="23">
        <v>38</v>
      </c>
      <c r="C459" s="45" t="s">
        <v>1138</v>
      </c>
      <c r="D459" s="176"/>
      <c r="E459" s="99" t="s">
        <v>1139</v>
      </c>
      <c r="F459" s="26"/>
      <c r="G459" s="119"/>
      <c r="H459" s="119"/>
      <c r="I459" s="119"/>
      <c r="J459" s="120"/>
      <c r="K459" s="27"/>
      <c r="L459" s="32" t="s">
        <v>1090</v>
      </c>
      <c r="M459" s="32" t="s">
        <v>978</v>
      </c>
      <c r="N459" s="120"/>
      <c r="O459" s="120"/>
      <c r="P459" s="120"/>
      <c r="Q459" s="120"/>
      <c r="R459" s="76"/>
      <c r="S459" s="46"/>
      <c r="T459" s="110"/>
      <c r="U459" s="110"/>
      <c r="V459" s="36">
        <f t="shared" si="8"/>
        <v>0</v>
      </c>
      <c r="W459" s="65"/>
    </row>
    <row r="460" spans="2:23" ht="47.25">
      <c r="B460" s="23">
        <v>39</v>
      </c>
      <c r="C460" s="58"/>
      <c r="D460" s="58"/>
      <c r="E460" s="26"/>
      <c r="F460" s="26"/>
      <c r="G460" s="119"/>
      <c r="H460" s="119"/>
      <c r="I460" s="119"/>
      <c r="J460" s="120"/>
      <c r="K460" s="121"/>
      <c r="L460" s="127"/>
      <c r="M460" s="127"/>
      <c r="N460" s="120"/>
      <c r="O460" s="120"/>
      <c r="P460" s="120"/>
      <c r="Q460" s="120"/>
      <c r="R460" s="76"/>
      <c r="S460" s="46"/>
      <c r="T460" s="110"/>
      <c r="U460" s="110"/>
      <c r="V460" s="36">
        <f t="shared" si="8"/>
        <v>0</v>
      </c>
      <c r="W460" s="65"/>
    </row>
    <row r="461" spans="2:23" ht="47.25">
      <c r="B461" s="23">
        <v>40</v>
      </c>
      <c r="C461" s="58"/>
      <c r="D461" s="58"/>
      <c r="E461" s="26"/>
      <c r="F461" s="26"/>
      <c r="G461" s="119"/>
      <c r="H461" s="119"/>
      <c r="I461" s="119"/>
      <c r="J461" s="120"/>
      <c r="K461" s="121"/>
      <c r="L461" s="127"/>
      <c r="M461" s="127"/>
      <c r="N461" s="120"/>
      <c r="O461" s="120"/>
      <c r="P461" s="120"/>
      <c r="Q461" s="120"/>
      <c r="R461" s="76"/>
      <c r="S461" s="46"/>
      <c r="T461" s="110"/>
      <c r="U461" s="110"/>
      <c r="V461" s="36">
        <f t="shared" si="8"/>
        <v>0</v>
      </c>
      <c r="W461" s="65"/>
    </row>
    <row r="462" spans="2:23" ht="47.25">
      <c r="B462" s="23">
        <v>41</v>
      </c>
      <c r="C462" s="93"/>
      <c r="D462" s="93"/>
      <c r="E462" s="26"/>
      <c r="F462" s="26"/>
      <c r="G462" s="122"/>
      <c r="H462" s="122"/>
      <c r="I462" s="122"/>
      <c r="J462" s="123"/>
      <c r="K462" s="124"/>
      <c r="L462" s="132"/>
      <c r="M462" s="132"/>
      <c r="N462" s="123"/>
      <c r="O462" s="123"/>
      <c r="P462" s="123"/>
      <c r="Q462" s="123"/>
      <c r="R462" s="125"/>
      <c r="S462" s="25"/>
      <c r="T462" s="118"/>
      <c r="U462" s="118"/>
      <c r="V462" s="36">
        <f t="shared" si="8"/>
        <v>0</v>
      </c>
      <c r="W462" s="65"/>
    </row>
    <row r="463" spans="2:23" ht="47.25">
      <c r="B463" s="23">
        <v>42</v>
      </c>
      <c r="C463" s="93"/>
      <c r="D463" s="93"/>
      <c r="E463" s="26"/>
      <c r="F463" s="26"/>
      <c r="G463" s="122"/>
      <c r="H463" s="122"/>
      <c r="I463" s="122"/>
      <c r="J463" s="123"/>
      <c r="K463" s="124"/>
      <c r="L463" s="132"/>
      <c r="M463" s="132"/>
      <c r="N463" s="123"/>
      <c r="O463" s="123"/>
      <c r="P463" s="123"/>
      <c r="Q463" s="123"/>
      <c r="R463" s="125"/>
      <c r="S463" s="25"/>
      <c r="T463" s="118"/>
      <c r="U463" s="118"/>
      <c r="V463" s="36">
        <f t="shared" si="8"/>
        <v>0</v>
      </c>
      <c r="W463" s="65"/>
    </row>
    <row r="464" spans="2:23" ht="47.25">
      <c r="B464" s="59" t="s">
        <v>16</v>
      </c>
      <c r="C464" s="93"/>
      <c r="D464" s="93"/>
      <c r="E464" s="26"/>
      <c r="F464" s="26"/>
      <c r="G464" s="36">
        <f>COUNT(G422:G463)</f>
        <v>0</v>
      </c>
      <c r="H464" s="36">
        <f>COUNT(H422:H463)</f>
        <v>0</v>
      </c>
      <c r="I464" s="36">
        <f>COUNT(I422:I463)</f>
        <v>1</v>
      </c>
      <c r="J464" s="36">
        <f>COUNT(J422:J463)</f>
        <v>1</v>
      </c>
      <c r="K464" s="36">
        <f>COUNT(K422:K463)</f>
        <v>1</v>
      </c>
      <c r="L464" s="85"/>
      <c r="M464" s="85"/>
      <c r="N464" s="86">
        <f>COUNT(N422:N463)</f>
        <v>0</v>
      </c>
      <c r="O464" s="86">
        <f>COUNT(O422:O463)</f>
        <v>0</v>
      </c>
      <c r="P464" s="86">
        <f>COUNT(P422:P463)</f>
        <v>0</v>
      </c>
      <c r="Q464" s="86">
        <f>COUNT(Q422:Q463)</f>
        <v>0</v>
      </c>
      <c r="R464" s="86">
        <f>COUNT(R422:R463)</f>
        <v>1</v>
      </c>
      <c r="S464" s="86"/>
      <c r="T464" s="95"/>
      <c r="U464" s="95"/>
      <c r="V464" s="36">
        <f xml:space="preserve"> SUM(G464+H464+I464+J464+K464+N464+O464+P464+Q464+R464)</f>
        <v>4</v>
      </c>
      <c r="W464" s="65"/>
    </row>
    <row r="466" spans="2:27" ht="70.5" customHeight="1">
      <c r="B466" s="230" t="s">
        <v>310</v>
      </c>
      <c r="C466" s="230"/>
      <c r="D466" s="230"/>
      <c r="E466" s="230"/>
      <c r="F466" s="1"/>
      <c r="G466" s="63"/>
      <c r="H466" s="63"/>
      <c r="I466" s="63"/>
      <c r="J466" s="64"/>
      <c r="K466" s="65"/>
      <c r="L466" s="65"/>
      <c r="M466" s="65"/>
      <c r="N466" s="65"/>
      <c r="O466" s="65"/>
      <c r="P466" s="65"/>
      <c r="Q466" s="65"/>
      <c r="R466" s="65"/>
      <c r="S466" s="66"/>
      <c r="T466" s="66"/>
      <c r="U466" s="66"/>
      <c r="V466" s="34"/>
      <c r="W466" s="34"/>
    </row>
    <row r="467" spans="2:27" ht="70.5">
      <c r="B467" s="230"/>
      <c r="C467" s="230"/>
      <c r="D467" s="230"/>
      <c r="E467" s="230"/>
      <c r="F467" s="1"/>
      <c r="J467" s="231" t="s">
        <v>1</v>
      </c>
      <c r="K467" s="231"/>
      <c r="L467" s="231"/>
      <c r="M467" s="231"/>
      <c r="N467" s="231"/>
      <c r="O467" s="231"/>
      <c r="P467" s="231"/>
      <c r="Q467" s="231"/>
      <c r="R467" s="231"/>
    </row>
    <row r="468" spans="2:27" ht="70.5">
      <c r="B468" s="230"/>
      <c r="C468" s="230"/>
      <c r="D468" s="230"/>
      <c r="E468" s="230"/>
      <c r="F468" s="1"/>
      <c r="K468" s="268" t="s">
        <v>2</v>
      </c>
      <c r="L468" s="268"/>
      <c r="M468" s="268"/>
      <c r="N468" s="268"/>
      <c r="O468" s="268"/>
      <c r="P468" s="275"/>
      <c r="Q468" s="233" t="s">
        <v>3</v>
      </c>
      <c r="R468" s="234"/>
      <c r="S468" s="234"/>
      <c r="T468" s="234"/>
      <c r="U468" s="234"/>
      <c r="V468" s="235"/>
    </row>
    <row r="469" spans="2:27" ht="70.5">
      <c r="B469" s="230"/>
      <c r="C469" s="230"/>
      <c r="D469" s="230"/>
      <c r="E469" s="230"/>
      <c r="F469" s="1"/>
      <c r="G469" s="2"/>
      <c r="H469" s="2"/>
      <c r="I469" s="2"/>
      <c r="J469" s="2"/>
      <c r="K469" s="2"/>
      <c r="L469" s="2"/>
      <c r="M469" s="2"/>
      <c r="N469" s="2"/>
      <c r="O469" s="276"/>
      <c r="P469" s="277"/>
      <c r="Q469" s="239"/>
      <c r="R469" s="240"/>
      <c r="S469" s="239"/>
      <c r="T469" s="240"/>
      <c r="U469" s="269"/>
      <c r="V469" s="270"/>
      <c r="W469" s="11"/>
    </row>
    <row r="470" spans="2:27" ht="70.5">
      <c r="B470" s="230"/>
      <c r="C470" s="230"/>
      <c r="D470" s="230"/>
      <c r="E470" s="230"/>
      <c r="F470" s="1"/>
      <c r="G470" s="237" t="s">
        <v>4</v>
      </c>
      <c r="H470" s="237"/>
      <c r="I470" s="237" t="s">
        <v>5</v>
      </c>
      <c r="J470" s="237"/>
      <c r="K470" s="12"/>
      <c r="L470" s="68" t="s">
        <v>6</v>
      </c>
      <c r="M470" s="12"/>
      <c r="N470" s="12"/>
      <c r="O470" s="3"/>
      <c r="P470" s="4"/>
      <c r="Q470" s="241"/>
      <c r="R470" s="242"/>
      <c r="S470" s="241"/>
      <c r="T470" s="242"/>
      <c r="U470" s="271"/>
      <c r="V470" s="272"/>
    </row>
    <row r="471" spans="2:27" ht="70.5">
      <c r="B471" s="274"/>
      <c r="C471" s="274"/>
      <c r="D471" s="274"/>
      <c r="E471" s="274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43" t="s">
        <v>7</v>
      </c>
      <c r="R471" s="244"/>
      <c r="S471" s="278" t="s">
        <v>8</v>
      </c>
      <c r="T471" s="252"/>
      <c r="U471" s="243" t="s">
        <v>101</v>
      </c>
      <c r="V471" s="244"/>
    </row>
    <row r="472" spans="2:27" ht="60.75" customHeight="1">
      <c r="B472" s="255" t="s">
        <v>10</v>
      </c>
      <c r="C472" s="258" t="s">
        <v>11</v>
      </c>
      <c r="D472" s="194"/>
      <c r="E472" s="260" t="s">
        <v>12</v>
      </c>
      <c r="F472" s="74"/>
      <c r="G472" s="249" t="s">
        <v>949</v>
      </c>
      <c r="H472" s="250"/>
      <c r="I472" s="250"/>
      <c r="J472" s="250"/>
      <c r="K472" s="251"/>
      <c r="L472" s="246" t="s">
        <v>13</v>
      </c>
      <c r="M472" s="253" t="s">
        <v>14</v>
      </c>
      <c r="N472" s="249" t="s">
        <v>950</v>
      </c>
      <c r="O472" s="250"/>
      <c r="P472" s="250"/>
      <c r="Q472" s="250"/>
      <c r="R472" s="251"/>
      <c r="S472" s="246" t="s">
        <v>15</v>
      </c>
      <c r="T472" s="246" t="s">
        <v>13</v>
      </c>
      <c r="U472" s="253" t="s">
        <v>14</v>
      </c>
      <c r="V472" s="253" t="s">
        <v>16</v>
      </c>
      <c r="W472" s="19"/>
    </row>
    <row r="473" spans="2:27" ht="61.5">
      <c r="B473" s="256"/>
      <c r="C473" s="259"/>
      <c r="D473" s="195"/>
      <c r="E473" s="261"/>
      <c r="F473" s="75"/>
      <c r="G473" s="21" t="s">
        <v>951</v>
      </c>
      <c r="H473" s="21" t="s">
        <v>952</v>
      </c>
      <c r="I473" s="21" t="s">
        <v>953</v>
      </c>
      <c r="J473" s="21" t="s">
        <v>954</v>
      </c>
      <c r="K473" s="21" t="s">
        <v>955</v>
      </c>
      <c r="L473" s="247"/>
      <c r="M473" s="254"/>
      <c r="N473" s="21" t="s">
        <v>956</v>
      </c>
      <c r="O473" s="21" t="s">
        <v>957</v>
      </c>
      <c r="P473" s="21" t="s">
        <v>958</v>
      </c>
      <c r="Q473" s="21" t="s">
        <v>959</v>
      </c>
      <c r="R473" s="21" t="s">
        <v>960</v>
      </c>
      <c r="S473" s="247"/>
      <c r="T473" s="247"/>
      <c r="U473" s="279"/>
      <c r="V473" s="279"/>
      <c r="W473" s="22"/>
    </row>
    <row r="474" spans="2:27" ht="47.25">
      <c r="B474" s="23">
        <v>1</v>
      </c>
      <c r="C474" s="45" t="s">
        <v>1140</v>
      </c>
      <c r="D474" s="176" t="s">
        <v>431</v>
      </c>
      <c r="E474" s="99" t="s">
        <v>22</v>
      </c>
      <c r="F474" s="26">
        <v>1</v>
      </c>
      <c r="G474" s="51"/>
      <c r="H474" s="51"/>
      <c r="I474" s="119"/>
      <c r="J474" s="119"/>
      <c r="K474" s="121"/>
      <c r="L474" s="212"/>
      <c r="M474" s="212"/>
      <c r="N474" s="31">
        <v>3</v>
      </c>
      <c r="O474" s="51"/>
      <c r="P474" s="51"/>
      <c r="Q474" s="119"/>
      <c r="R474" s="121"/>
      <c r="S474" s="201"/>
      <c r="T474" s="32" t="s">
        <v>977</v>
      </c>
      <c r="U474" s="32" t="s">
        <v>978</v>
      </c>
      <c r="V474" s="36">
        <f>COUNTA(G474:K474,N474:R474)</f>
        <v>1</v>
      </c>
      <c r="W474" s="65"/>
      <c r="X474" s="35" t="s">
        <v>25</v>
      </c>
      <c r="Z474" s="36">
        <f>COUNTIF(D474:D516,"1C")</f>
        <v>0</v>
      </c>
    </row>
    <row r="475" spans="2:27" ht="47.25">
      <c r="B475" s="23">
        <v>2</v>
      </c>
      <c r="C475" s="45" t="s">
        <v>312</v>
      </c>
      <c r="D475" s="176"/>
      <c r="E475" s="99" t="s">
        <v>27</v>
      </c>
      <c r="F475" s="26">
        <v>1</v>
      </c>
      <c r="G475" s="51"/>
      <c r="H475" s="203"/>
      <c r="I475" s="203"/>
      <c r="J475" s="120"/>
      <c r="K475" s="51"/>
      <c r="L475" s="139"/>
      <c r="M475" s="114"/>
      <c r="N475" s="121"/>
      <c r="O475" s="51"/>
      <c r="P475" s="121"/>
      <c r="Q475" s="121"/>
      <c r="R475" s="119"/>
      <c r="S475" s="55"/>
      <c r="T475" s="139"/>
      <c r="U475" s="114"/>
      <c r="V475" s="36">
        <f t="shared" ref="V475:V515" si="9">COUNTA(G475:K475,N475:R475)</f>
        <v>0</v>
      </c>
      <c r="W475" s="65"/>
      <c r="X475" s="41" t="s">
        <v>28</v>
      </c>
      <c r="Z475" s="36">
        <f>COUNTIF(D474:D516,"1B")</f>
        <v>4</v>
      </c>
    </row>
    <row r="476" spans="2:27" ht="47.25">
      <c r="B476" s="23">
        <v>3</v>
      </c>
      <c r="C476" s="45" t="s">
        <v>313</v>
      </c>
      <c r="D476" s="176" t="s">
        <v>431</v>
      </c>
      <c r="E476" s="99" t="s">
        <v>22</v>
      </c>
      <c r="F476" s="26">
        <v>1</v>
      </c>
      <c r="G476" s="51"/>
      <c r="H476" s="51"/>
      <c r="I476" s="31">
        <v>3</v>
      </c>
      <c r="J476" s="121"/>
      <c r="K476" s="31">
        <v>3</v>
      </c>
      <c r="L476" s="32"/>
      <c r="M476" s="32"/>
      <c r="N476" s="51"/>
      <c r="O476" s="51"/>
      <c r="P476" s="31">
        <v>3</v>
      </c>
      <c r="Q476" s="51"/>
      <c r="R476" s="119"/>
      <c r="S476" s="55"/>
      <c r="T476" s="32" t="s">
        <v>677</v>
      </c>
      <c r="U476" s="32" t="s">
        <v>978</v>
      </c>
      <c r="V476" s="36">
        <f t="shared" si="9"/>
        <v>3</v>
      </c>
      <c r="W476" s="65"/>
      <c r="X476" s="41" t="s">
        <v>30</v>
      </c>
      <c r="Z476" s="36">
        <f>COUNTIF(D474:D516,"1A")</f>
        <v>0</v>
      </c>
    </row>
    <row r="477" spans="2:27" ht="47.25">
      <c r="B477" s="23">
        <v>4</v>
      </c>
      <c r="C477" s="45" t="s">
        <v>1141</v>
      </c>
      <c r="D477" s="176"/>
      <c r="E477" s="99" t="s">
        <v>22</v>
      </c>
      <c r="F477" s="26">
        <v>1</v>
      </c>
      <c r="G477" s="121"/>
      <c r="H477" s="121"/>
      <c r="I477" s="121"/>
      <c r="J477" s="121"/>
      <c r="K477" s="119"/>
      <c r="L477" s="139"/>
      <c r="M477" s="139"/>
      <c r="N477" s="121"/>
      <c r="O477" s="121"/>
      <c r="P477" s="121"/>
      <c r="Q477" s="121"/>
      <c r="R477" s="119"/>
      <c r="S477" s="55"/>
      <c r="T477" s="133"/>
      <c r="U477" s="133"/>
      <c r="V477" s="36">
        <f t="shared" si="9"/>
        <v>0</v>
      </c>
      <c r="W477" s="65"/>
      <c r="Y477" s="35"/>
      <c r="AA477" s="63"/>
    </row>
    <row r="478" spans="2:27" ht="47.25">
      <c r="B478" s="23">
        <v>5</v>
      </c>
      <c r="C478" s="45" t="s">
        <v>324</v>
      </c>
      <c r="D478" s="176"/>
      <c r="E478" s="99" t="s">
        <v>725</v>
      </c>
      <c r="F478" s="26">
        <v>1</v>
      </c>
      <c r="G478" s="121"/>
      <c r="H478" s="121"/>
      <c r="I478" s="51"/>
      <c r="J478" s="121"/>
      <c r="K478" s="119"/>
      <c r="L478" s="212"/>
      <c r="M478" s="212"/>
      <c r="N478" s="121"/>
      <c r="O478" s="121"/>
      <c r="P478" s="51"/>
      <c r="Q478" s="51"/>
      <c r="R478" s="119"/>
      <c r="S478" s="55"/>
      <c r="T478" s="212"/>
      <c r="U478" s="212"/>
      <c r="V478" s="36">
        <f t="shared" si="9"/>
        <v>0</v>
      </c>
      <c r="W478" s="65"/>
      <c r="Y478" s="41"/>
      <c r="AA478" s="63"/>
    </row>
    <row r="479" spans="2:27" ht="47.25">
      <c r="B479" s="23">
        <v>6</v>
      </c>
      <c r="C479" s="45" t="s">
        <v>1142</v>
      </c>
      <c r="D479" s="176"/>
      <c r="E479" s="99" t="s">
        <v>725</v>
      </c>
      <c r="F479" s="26">
        <v>1</v>
      </c>
      <c r="G479" s="121"/>
      <c r="H479" s="121"/>
      <c r="I479" s="121"/>
      <c r="J479" s="121"/>
      <c r="K479" s="119"/>
      <c r="L479" s="139"/>
      <c r="M479" s="114"/>
      <c r="N479" s="51"/>
      <c r="O479" s="121"/>
      <c r="P479" s="121"/>
      <c r="Q479" s="121"/>
      <c r="R479" s="119"/>
      <c r="S479" s="205"/>
      <c r="T479" s="212"/>
      <c r="U479" s="212"/>
      <c r="V479" s="36">
        <f t="shared" si="9"/>
        <v>0</v>
      </c>
      <c r="W479" s="65"/>
      <c r="Y479" s="41"/>
      <c r="AA479" s="63"/>
    </row>
    <row r="480" spans="2:27" ht="47.25">
      <c r="B480" s="23">
        <v>7</v>
      </c>
      <c r="C480" s="45" t="s">
        <v>1143</v>
      </c>
      <c r="D480" s="176"/>
      <c r="E480" s="99" t="s">
        <v>1073</v>
      </c>
      <c r="F480" s="26">
        <v>1</v>
      </c>
      <c r="G480" s="121"/>
      <c r="H480" s="121"/>
      <c r="I480" s="121"/>
      <c r="J480" s="121"/>
      <c r="K480" s="119"/>
      <c r="L480" s="134"/>
      <c r="M480" s="134"/>
      <c r="N480" s="121"/>
      <c r="O480" s="121"/>
      <c r="P480" s="121"/>
      <c r="Q480" s="121"/>
      <c r="R480" s="51"/>
      <c r="S480" s="55"/>
      <c r="T480" s="135"/>
      <c r="U480" s="136"/>
      <c r="V480" s="36">
        <f t="shared" si="9"/>
        <v>0</v>
      </c>
      <c r="W480" s="65"/>
    </row>
    <row r="481" spans="2:23" ht="47.25">
      <c r="B481" s="23">
        <v>8</v>
      </c>
      <c r="C481" s="45" t="s">
        <v>336</v>
      </c>
      <c r="D481" s="176"/>
      <c r="E481" s="99" t="s">
        <v>27</v>
      </c>
      <c r="F481" s="26">
        <v>1</v>
      </c>
      <c r="G481" s="121"/>
      <c r="H481" s="121"/>
      <c r="I481" s="121"/>
      <c r="J481" s="121"/>
      <c r="K481" s="119"/>
      <c r="L481" s="134"/>
      <c r="M481" s="134"/>
      <c r="N481" s="121"/>
      <c r="O481" s="121"/>
      <c r="P481" s="121"/>
      <c r="Q481" s="121"/>
      <c r="R481" s="119"/>
      <c r="S481" s="55"/>
      <c r="T481" s="133"/>
      <c r="U481" s="133"/>
      <c r="V481" s="36">
        <f t="shared" si="9"/>
        <v>0</v>
      </c>
      <c r="W481" s="65"/>
    </row>
    <row r="482" spans="2:23" ht="47.25">
      <c r="B482" s="23">
        <v>9</v>
      </c>
      <c r="C482" s="45" t="s">
        <v>319</v>
      </c>
      <c r="D482" s="176"/>
      <c r="E482" s="99" t="s">
        <v>27</v>
      </c>
      <c r="F482" s="26">
        <v>1</v>
      </c>
      <c r="G482" s="121"/>
      <c r="H482" s="121"/>
      <c r="I482" s="121"/>
      <c r="J482" s="119"/>
      <c r="K482" s="119"/>
      <c r="L482" s="134"/>
      <c r="M482" s="134"/>
      <c r="N482" s="121"/>
      <c r="O482" s="121"/>
      <c r="P482" s="121"/>
      <c r="Q482" s="119"/>
      <c r="R482" s="119"/>
      <c r="S482" s="55"/>
      <c r="T482" s="133"/>
      <c r="U482" s="133"/>
      <c r="V482" s="36">
        <f t="shared" si="9"/>
        <v>0</v>
      </c>
      <c r="W482" s="65"/>
    </row>
    <row r="483" spans="2:23" ht="47.25">
      <c r="B483" s="23">
        <v>10</v>
      </c>
      <c r="C483" s="45" t="s">
        <v>320</v>
      </c>
      <c r="D483" s="176"/>
      <c r="E483" s="99" t="s">
        <v>27</v>
      </c>
      <c r="F483" s="26">
        <v>1</v>
      </c>
      <c r="G483" s="121"/>
      <c r="H483" s="121"/>
      <c r="I483" s="121"/>
      <c r="J483" s="121"/>
      <c r="K483" s="119"/>
      <c r="L483" s="134"/>
      <c r="M483" s="134"/>
      <c r="N483" s="121"/>
      <c r="O483" s="121"/>
      <c r="P483" s="121"/>
      <c r="Q483" s="121"/>
      <c r="R483" s="119"/>
      <c r="S483" s="55"/>
      <c r="T483" s="133"/>
      <c r="U483" s="133"/>
      <c r="V483" s="36">
        <f t="shared" si="9"/>
        <v>0</v>
      </c>
      <c r="W483" s="65"/>
    </row>
    <row r="484" spans="2:23" ht="47.25">
      <c r="B484" s="23">
        <v>11</v>
      </c>
      <c r="C484" s="45" t="s">
        <v>321</v>
      </c>
      <c r="D484" s="176"/>
      <c r="E484" s="99" t="s">
        <v>27</v>
      </c>
      <c r="F484" s="26">
        <v>1</v>
      </c>
      <c r="G484" s="121"/>
      <c r="H484" s="121"/>
      <c r="I484" s="121"/>
      <c r="J484" s="121"/>
      <c r="K484" s="119"/>
      <c r="L484" s="134"/>
      <c r="M484" s="134"/>
      <c r="N484" s="121"/>
      <c r="O484" s="121"/>
      <c r="P484" s="121"/>
      <c r="Q484" s="121"/>
      <c r="R484" s="119"/>
      <c r="S484" s="55"/>
      <c r="T484" s="133"/>
      <c r="U484" s="133"/>
      <c r="V484" s="36">
        <f t="shared" si="9"/>
        <v>0</v>
      </c>
      <c r="W484" s="65"/>
    </row>
    <row r="485" spans="2:23" ht="47.25">
      <c r="B485" s="23">
        <v>12</v>
      </c>
      <c r="C485" s="45" t="s">
        <v>1144</v>
      </c>
      <c r="D485" s="176"/>
      <c r="E485" s="99" t="s">
        <v>27</v>
      </c>
      <c r="F485" s="26">
        <v>1</v>
      </c>
      <c r="G485" s="121"/>
      <c r="H485" s="121"/>
      <c r="I485" s="121"/>
      <c r="J485" s="121"/>
      <c r="K485" s="119"/>
      <c r="L485" s="134"/>
      <c r="M485" s="134"/>
      <c r="N485" s="121"/>
      <c r="O485" s="121"/>
      <c r="P485" s="121"/>
      <c r="Q485" s="121"/>
      <c r="R485" s="119"/>
      <c r="S485" s="55"/>
      <c r="T485" s="133"/>
      <c r="U485" s="133"/>
      <c r="V485" s="36">
        <f t="shared" si="9"/>
        <v>0</v>
      </c>
      <c r="W485" s="65"/>
    </row>
    <row r="486" spans="2:23" ht="47.25">
      <c r="B486" s="23">
        <v>13</v>
      </c>
      <c r="C486" s="45" t="s">
        <v>317</v>
      </c>
      <c r="D486" s="176"/>
      <c r="E486" s="99" t="s">
        <v>27</v>
      </c>
      <c r="F486" s="26">
        <v>1</v>
      </c>
      <c r="G486" s="121"/>
      <c r="H486" s="51"/>
      <c r="I486" s="121"/>
      <c r="J486" s="121"/>
      <c r="K486" s="119"/>
      <c r="L486" s="139"/>
      <c r="M486" s="114"/>
      <c r="N486" s="121"/>
      <c r="O486" s="51"/>
      <c r="P486" s="121"/>
      <c r="Q486" s="121"/>
      <c r="R486" s="119"/>
      <c r="S486" s="55"/>
      <c r="T486" s="139"/>
      <c r="U486" s="114"/>
      <c r="V486" s="36">
        <f t="shared" si="9"/>
        <v>0</v>
      </c>
      <c r="W486" s="65"/>
    </row>
    <row r="487" spans="2:23" ht="47.25">
      <c r="B487" s="23">
        <v>14</v>
      </c>
      <c r="C487" s="45" t="s">
        <v>323</v>
      </c>
      <c r="D487" s="176"/>
      <c r="E487" s="99" t="s">
        <v>725</v>
      </c>
      <c r="F487" s="26">
        <v>1</v>
      </c>
      <c r="G487" s="51"/>
      <c r="H487" s="121"/>
      <c r="I487" s="121"/>
      <c r="J487" s="121"/>
      <c r="K487" s="119"/>
      <c r="L487" s="212"/>
      <c r="M487" s="212"/>
      <c r="N487" s="119"/>
      <c r="O487" s="121"/>
      <c r="P487" s="121"/>
      <c r="Q487" s="121"/>
      <c r="R487" s="119"/>
      <c r="S487" s="55"/>
      <c r="T487" s="139"/>
      <c r="U487" s="90"/>
      <c r="V487" s="36">
        <f t="shared" si="9"/>
        <v>0</v>
      </c>
      <c r="W487" s="65"/>
    </row>
    <row r="488" spans="2:23" ht="47.25">
      <c r="B488" s="23">
        <v>15</v>
      </c>
      <c r="C488" s="45" t="s">
        <v>337</v>
      </c>
      <c r="D488" s="176"/>
      <c r="E488" s="99" t="s">
        <v>22</v>
      </c>
      <c r="F488" s="26">
        <v>1</v>
      </c>
      <c r="G488" s="51"/>
      <c r="H488" s="121"/>
      <c r="I488" s="121"/>
      <c r="J488" s="121"/>
      <c r="K488" s="119"/>
      <c r="L488" s="139"/>
      <c r="M488" s="139"/>
      <c r="N488" s="27"/>
      <c r="O488" s="121"/>
      <c r="P488" s="121"/>
      <c r="Q488" s="121"/>
      <c r="R488" s="51"/>
      <c r="S488" s="55"/>
      <c r="T488" s="32" t="s">
        <v>977</v>
      </c>
      <c r="U488" s="32" t="s">
        <v>978</v>
      </c>
      <c r="V488" s="36">
        <f t="shared" si="9"/>
        <v>0</v>
      </c>
      <c r="W488" s="65"/>
    </row>
    <row r="489" spans="2:23" ht="47.25">
      <c r="B489" s="23">
        <v>16</v>
      </c>
      <c r="C489" s="49" t="s">
        <v>1145</v>
      </c>
      <c r="D489" s="197"/>
      <c r="E489" s="99" t="s">
        <v>46</v>
      </c>
      <c r="F489" s="26">
        <v>1</v>
      </c>
      <c r="G489" s="51"/>
      <c r="H489" s="121"/>
      <c r="I489" s="119"/>
      <c r="J489" s="119"/>
      <c r="K489" s="119"/>
      <c r="L489" s="139"/>
      <c r="M489" s="139"/>
      <c r="N489" s="51"/>
      <c r="O489" s="121"/>
      <c r="P489" s="119"/>
      <c r="Q489" s="119"/>
      <c r="R489" s="119"/>
      <c r="S489" s="55"/>
      <c r="T489" s="114"/>
      <c r="U489" s="114"/>
      <c r="V489" s="36">
        <f t="shared" si="9"/>
        <v>0</v>
      </c>
      <c r="W489" s="65"/>
    </row>
    <row r="490" spans="2:23" ht="47.25">
      <c r="B490" s="23">
        <v>17</v>
      </c>
      <c r="C490" s="49" t="s">
        <v>340</v>
      </c>
      <c r="D490" s="197"/>
      <c r="E490" s="99" t="s">
        <v>725</v>
      </c>
      <c r="F490" s="26">
        <v>1</v>
      </c>
      <c r="G490" s="121"/>
      <c r="H490" s="121"/>
      <c r="I490" s="121"/>
      <c r="J490" s="121"/>
      <c r="K490" s="119"/>
      <c r="L490" s="139"/>
      <c r="M490" s="114"/>
      <c r="N490" s="121"/>
      <c r="O490" s="121"/>
      <c r="P490" s="121"/>
      <c r="Q490" s="121"/>
      <c r="R490" s="119"/>
      <c r="S490" s="55"/>
      <c r="T490" s="133"/>
      <c r="U490" s="133"/>
      <c r="V490" s="36">
        <f t="shared" si="9"/>
        <v>0</v>
      </c>
      <c r="W490" s="65"/>
    </row>
    <row r="491" spans="2:23" ht="47.25">
      <c r="B491" s="23">
        <v>18</v>
      </c>
      <c r="C491" s="45" t="s">
        <v>327</v>
      </c>
      <c r="D491" s="176"/>
      <c r="E491" s="99" t="s">
        <v>22</v>
      </c>
      <c r="F491" s="26">
        <v>1</v>
      </c>
      <c r="G491" s="27"/>
      <c r="H491" s="27"/>
      <c r="I491" s="51"/>
      <c r="J491" s="27"/>
      <c r="K491" s="27"/>
      <c r="L491" s="32"/>
      <c r="M491" s="32"/>
      <c r="N491" s="51"/>
      <c r="O491" s="51"/>
      <c r="P491" s="27"/>
      <c r="Q491" s="27"/>
      <c r="R491" s="51"/>
      <c r="S491" s="55"/>
      <c r="T491" s="32" t="s">
        <v>981</v>
      </c>
      <c r="U491" s="32" t="s">
        <v>978</v>
      </c>
      <c r="V491" s="36">
        <f t="shared" si="9"/>
        <v>0</v>
      </c>
      <c r="W491" s="65"/>
    </row>
    <row r="492" spans="2:23" ht="47.25">
      <c r="B492" s="23">
        <v>19</v>
      </c>
      <c r="C492" s="49" t="s">
        <v>328</v>
      </c>
      <c r="D492" s="197"/>
      <c r="E492" s="99" t="s">
        <v>1146</v>
      </c>
      <c r="F492" s="26">
        <v>1</v>
      </c>
      <c r="G492" s="51"/>
      <c r="H492" s="27"/>
      <c r="I492" s="27"/>
      <c r="J492" s="51"/>
      <c r="K492" s="51"/>
      <c r="L492" s="32"/>
      <c r="M492" s="32"/>
      <c r="N492" s="51"/>
      <c r="O492" s="51"/>
      <c r="P492" s="51"/>
      <c r="Q492" s="27"/>
      <c r="R492" s="51"/>
      <c r="S492" s="55"/>
      <c r="T492" s="32" t="s">
        <v>981</v>
      </c>
      <c r="U492" s="32" t="s">
        <v>978</v>
      </c>
      <c r="V492" s="36">
        <f t="shared" si="9"/>
        <v>0</v>
      </c>
      <c r="W492" s="65"/>
    </row>
    <row r="493" spans="2:23" ht="47.25">
      <c r="B493" s="23">
        <v>20</v>
      </c>
      <c r="C493" s="45" t="s">
        <v>1147</v>
      </c>
      <c r="D493" s="176"/>
      <c r="E493" s="99" t="s">
        <v>1072</v>
      </c>
      <c r="F493" s="26">
        <v>1</v>
      </c>
      <c r="G493" s="119"/>
      <c r="H493" s="119"/>
      <c r="I493" s="51"/>
      <c r="J493" s="120"/>
      <c r="K493" s="121"/>
      <c r="L493" s="212"/>
      <c r="M493" s="212"/>
      <c r="N493" s="121"/>
      <c r="O493" s="121"/>
      <c r="P493" s="121"/>
      <c r="Q493" s="121"/>
      <c r="R493" s="119"/>
      <c r="S493" s="55"/>
      <c r="T493" s="133"/>
      <c r="U493" s="133"/>
      <c r="V493" s="36">
        <f t="shared" si="9"/>
        <v>0</v>
      </c>
      <c r="W493" s="65"/>
    </row>
    <row r="494" spans="2:23" ht="47.25">
      <c r="B494" s="23">
        <v>21</v>
      </c>
      <c r="C494" s="49" t="s">
        <v>330</v>
      </c>
      <c r="D494" s="197" t="s">
        <v>431</v>
      </c>
      <c r="E494" s="99" t="s">
        <v>1073</v>
      </c>
      <c r="F494" s="26">
        <v>1</v>
      </c>
      <c r="G494" s="119"/>
      <c r="H494" s="119"/>
      <c r="I494" s="51"/>
      <c r="J494" s="120"/>
      <c r="K494" s="51"/>
      <c r="L494" s="212"/>
      <c r="M494" s="212"/>
      <c r="N494" s="121"/>
      <c r="O494" s="51"/>
      <c r="P494" s="121"/>
      <c r="Q494" s="31">
        <v>3</v>
      </c>
      <c r="R494" s="31">
        <v>3</v>
      </c>
      <c r="S494" s="55"/>
      <c r="T494" s="32" t="s">
        <v>1662</v>
      </c>
      <c r="U494" s="32" t="s">
        <v>24</v>
      </c>
      <c r="V494" s="36">
        <f t="shared" si="9"/>
        <v>2</v>
      </c>
      <c r="W494" s="65"/>
    </row>
    <row r="495" spans="2:23" ht="47.25">
      <c r="B495" s="23">
        <v>22</v>
      </c>
      <c r="C495" s="45" t="s">
        <v>1148</v>
      </c>
      <c r="D495" s="176"/>
      <c r="E495" s="99" t="s">
        <v>1073</v>
      </c>
      <c r="F495" s="26">
        <v>1</v>
      </c>
      <c r="G495" s="119"/>
      <c r="H495" s="119"/>
      <c r="I495" s="119"/>
      <c r="J495" s="119"/>
      <c r="K495" s="121"/>
      <c r="L495" s="139"/>
      <c r="M495" s="139"/>
      <c r="N495" s="121"/>
      <c r="O495" s="121"/>
      <c r="P495" s="121"/>
      <c r="Q495" s="121"/>
      <c r="R495" s="119"/>
      <c r="S495" s="55"/>
      <c r="T495" s="133"/>
      <c r="U495" s="133"/>
      <c r="V495" s="36">
        <f t="shared" si="9"/>
        <v>0</v>
      </c>
      <c r="W495" s="65"/>
    </row>
    <row r="496" spans="2:23" ht="47.25">
      <c r="B496" s="23">
        <v>23</v>
      </c>
      <c r="C496" s="52" t="s">
        <v>907</v>
      </c>
      <c r="D496" s="189"/>
      <c r="E496" s="99" t="s">
        <v>1073</v>
      </c>
      <c r="F496" s="26">
        <v>1</v>
      </c>
      <c r="G496" s="119"/>
      <c r="H496" s="119"/>
      <c r="I496" s="51"/>
      <c r="J496" s="120"/>
      <c r="K496" s="121"/>
      <c r="L496" s="139"/>
      <c r="M496" s="114"/>
      <c r="N496" s="121"/>
      <c r="O496" s="121"/>
      <c r="P496" s="51"/>
      <c r="Q496" s="119"/>
      <c r="R496" s="119"/>
      <c r="S496" s="55"/>
      <c r="T496" s="212"/>
      <c r="U496" s="212"/>
      <c r="V496" s="36">
        <f t="shared" si="9"/>
        <v>0</v>
      </c>
      <c r="W496" s="65"/>
    </row>
    <row r="497" spans="2:23" ht="47.25">
      <c r="B497" s="23">
        <v>24</v>
      </c>
      <c r="C497" s="45" t="s">
        <v>683</v>
      </c>
      <c r="D497" s="176"/>
      <c r="E497" s="99" t="s">
        <v>1072</v>
      </c>
      <c r="F497" s="26">
        <v>1</v>
      </c>
      <c r="G497" s="119"/>
      <c r="H497" s="119"/>
      <c r="I497" s="119"/>
      <c r="J497" s="120"/>
      <c r="K497" s="121"/>
      <c r="L497" s="134"/>
      <c r="M497" s="134"/>
      <c r="N497" s="121"/>
      <c r="O497" s="121"/>
      <c r="P497" s="121"/>
      <c r="Q497" s="121"/>
      <c r="R497" s="119"/>
      <c r="S497" s="55"/>
      <c r="T497" s="133"/>
      <c r="U497" s="133"/>
      <c r="V497" s="36">
        <f t="shared" si="9"/>
        <v>0</v>
      </c>
      <c r="W497" s="65"/>
    </row>
    <row r="498" spans="2:23" ht="47.25">
      <c r="B498" s="23">
        <v>25</v>
      </c>
      <c r="C498" s="53" t="s">
        <v>333</v>
      </c>
      <c r="D498" s="53"/>
      <c r="E498" s="138" t="s">
        <v>1072</v>
      </c>
      <c r="F498" s="26">
        <v>1</v>
      </c>
      <c r="G498" s="119"/>
      <c r="H498" s="119"/>
      <c r="I498" s="119"/>
      <c r="J498" s="120"/>
      <c r="K498" s="121"/>
      <c r="L498" s="134"/>
      <c r="M498" s="134"/>
      <c r="N498" s="121"/>
      <c r="O498" s="121"/>
      <c r="P498" s="121"/>
      <c r="Q498" s="121"/>
      <c r="R498" s="51"/>
      <c r="S498" s="55"/>
      <c r="T498" s="133"/>
      <c r="U498" s="133"/>
      <c r="V498" s="36">
        <f t="shared" si="9"/>
        <v>0</v>
      </c>
      <c r="W498" s="65"/>
    </row>
    <row r="499" spans="2:23" ht="47.25">
      <c r="B499" s="23">
        <v>26</v>
      </c>
      <c r="C499" s="45" t="s">
        <v>332</v>
      </c>
      <c r="D499" s="176"/>
      <c r="E499" s="99" t="s">
        <v>1072</v>
      </c>
      <c r="F499" s="26">
        <v>1</v>
      </c>
      <c r="G499" s="119"/>
      <c r="H499" s="119"/>
      <c r="I499" s="119"/>
      <c r="J499" s="120"/>
      <c r="K499" s="121"/>
      <c r="L499" s="134"/>
      <c r="M499" s="134"/>
      <c r="N499" s="121"/>
      <c r="O499" s="121"/>
      <c r="P499" s="121"/>
      <c r="Q499" s="121"/>
      <c r="R499" s="119"/>
      <c r="S499" s="55"/>
      <c r="T499" s="133"/>
      <c r="U499" s="133"/>
      <c r="V499" s="36">
        <f t="shared" si="9"/>
        <v>0</v>
      </c>
      <c r="W499" s="65"/>
    </row>
    <row r="500" spans="2:23" ht="47.25">
      <c r="B500" s="23">
        <v>27</v>
      </c>
      <c r="C500" s="45" t="s">
        <v>908</v>
      </c>
      <c r="D500" s="176"/>
      <c r="E500" s="99" t="s">
        <v>1072</v>
      </c>
      <c r="F500" s="26">
        <v>1</v>
      </c>
      <c r="G500" s="119"/>
      <c r="H500" s="119"/>
      <c r="I500" s="119"/>
      <c r="J500" s="120"/>
      <c r="K500" s="121"/>
      <c r="L500" s="139"/>
      <c r="M500" s="139"/>
      <c r="N500" s="121"/>
      <c r="O500" s="121"/>
      <c r="P500" s="121"/>
      <c r="Q500" s="119"/>
      <c r="R500" s="119"/>
      <c r="S500" s="55"/>
      <c r="T500" s="133"/>
      <c r="U500" s="133"/>
      <c r="V500" s="36">
        <f t="shared" si="9"/>
        <v>0</v>
      </c>
      <c r="W500" s="65"/>
    </row>
    <row r="501" spans="2:23" ht="47.25">
      <c r="B501" s="23">
        <v>28</v>
      </c>
      <c r="C501" s="45" t="s">
        <v>335</v>
      </c>
      <c r="D501" s="176"/>
      <c r="E501" s="99" t="s">
        <v>1072</v>
      </c>
      <c r="F501" s="26">
        <v>1</v>
      </c>
      <c r="G501" s="119"/>
      <c r="H501" s="119"/>
      <c r="I501" s="119"/>
      <c r="J501" s="120"/>
      <c r="K501" s="121"/>
      <c r="L501" s="134"/>
      <c r="M501" s="134"/>
      <c r="N501" s="121"/>
      <c r="O501" s="121"/>
      <c r="P501" s="121"/>
      <c r="Q501" s="121"/>
      <c r="R501" s="119"/>
      <c r="S501" s="55"/>
      <c r="T501" s="133"/>
      <c r="U501" s="133"/>
      <c r="V501" s="36">
        <f t="shared" si="9"/>
        <v>0</v>
      </c>
      <c r="W501" s="65"/>
    </row>
    <row r="502" spans="2:23" ht="47.25">
      <c r="B502" s="23">
        <v>29</v>
      </c>
      <c r="C502" s="45" t="s">
        <v>1149</v>
      </c>
      <c r="D502" s="176"/>
      <c r="E502" s="99" t="s">
        <v>1072</v>
      </c>
      <c r="F502" s="26">
        <v>1</v>
      </c>
      <c r="G502" s="119"/>
      <c r="H502" s="119"/>
      <c r="I502" s="119"/>
      <c r="J502" s="120"/>
      <c r="K502" s="121"/>
      <c r="L502" s="134"/>
      <c r="M502" s="134"/>
      <c r="N502" s="121"/>
      <c r="O502" s="119"/>
      <c r="P502" s="121"/>
      <c r="Q502" s="121"/>
      <c r="R502" s="119"/>
      <c r="S502" s="55"/>
      <c r="T502" s="139"/>
      <c r="U502" s="90"/>
      <c r="V502" s="36">
        <f t="shared" si="9"/>
        <v>0</v>
      </c>
      <c r="W502" s="65"/>
    </row>
    <row r="503" spans="2:23" ht="47.25">
      <c r="B503" s="23">
        <v>30</v>
      </c>
      <c r="C503" s="45" t="s">
        <v>315</v>
      </c>
      <c r="D503" s="176"/>
      <c r="E503" s="99" t="s">
        <v>1073</v>
      </c>
      <c r="F503" s="26">
        <v>1</v>
      </c>
      <c r="G503" s="51"/>
      <c r="H503" s="119"/>
      <c r="I503" s="51"/>
      <c r="J503" s="51"/>
      <c r="K503" s="121"/>
      <c r="L503" s="212"/>
      <c r="M503" s="212"/>
      <c r="N503" s="121"/>
      <c r="O503" s="119"/>
      <c r="P503" s="121"/>
      <c r="Q503" s="121"/>
      <c r="R503" s="119"/>
      <c r="S503" s="55"/>
      <c r="T503" s="139"/>
      <c r="U503" s="90"/>
      <c r="V503" s="36">
        <f t="shared" si="9"/>
        <v>0</v>
      </c>
      <c r="W503" s="65"/>
    </row>
    <row r="504" spans="2:23" ht="47.25">
      <c r="B504" s="23">
        <v>31</v>
      </c>
      <c r="C504" s="45" t="s">
        <v>316</v>
      </c>
      <c r="D504" s="176"/>
      <c r="E504" s="99" t="s">
        <v>1073</v>
      </c>
      <c r="F504" s="26">
        <v>1</v>
      </c>
      <c r="G504" s="51"/>
      <c r="H504" s="119"/>
      <c r="I504" s="51"/>
      <c r="J504" s="120"/>
      <c r="K504" s="121"/>
      <c r="L504" s="212"/>
      <c r="M504" s="212"/>
      <c r="N504" s="51"/>
      <c r="O504" s="119"/>
      <c r="P504" s="121"/>
      <c r="Q504" s="121"/>
      <c r="R504" s="119"/>
      <c r="S504" s="55"/>
      <c r="T504" s="212"/>
      <c r="U504" s="212"/>
      <c r="V504" s="36">
        <f t="shared" si="9"/>
        <v>0</v>
      </c>
      <c r="W504" s="65"/>
    </row>
    <row r="505" spans="2:23" ht="47.25">
      <c r="B505" s="23">
        <v>32</v>
      </c>
      <c r="C505" s="83" t="s">
        <v>1150</v>
      </c>
      <c r="D505" s="178"/>
      <c r="E505" s="99" t="s">
        <v>1073</v>
      </c>
      <c r="F505" s="26">
        <v>1</v>
      </c>
      <c r="G505" s="119"/>
      <c r="H505" s="119"/>
      <c r="I505" s="119"/>
      <c r="J505" s="120"/>
      <c r="K505" s="121"/>
      <c r="L505" s="134"/>
      <c r="M505" s="134"/>
      <c r="N505" s="121"/>
      <c r="O505" s="119"/>
      <c r="P505" s="121"/>
      <c r="Q505" s="121"/>
      <c r="R505" s="119"/>
      <c r="S505" s="55"/>
      <c r="T505" s="133"/>
      <c r="U505" s="133"/>
      <c r="V505" s="36">
        <f t="shared" si="9"/>
        <v>0</v>
      </c>
      <c r="W505" s="65"/>
    </row>
    <row r="506" spans="2:23" ht="47.25">
      <c r="B506" s="23">
        <v>33</v>
      </c>
      <c r="C506" s="83" t="s">
        <v>684</v>
      </c>
      <c r="D506" s="178"/>
      <c r="E506" s="99" t="s">
        <v>1073</v>
      </c>
      <c r="F506" s="26">
        <v>1</v>
      </c>
      <c r="G506" s="119"/>
      <c r="H506" s="119"/>
      <c r="I506" s="119"/>
      <c r="J506" s="120"/>
      <c r="K506" s="51"/>
      <c r="L506" s="134"/>
      <c r="M506" s="134"/>
      <c r="N506" s="121"/>
      <c r="O506" s="121"/>
      <c r="P506" s="121"/>
      <c r="Q506" s="119"/>
      <c r="R506" s="119"/>
      <c r="S506" s="55"/>
      <c r="T506" s="133"/>
      <c r="U506" s="133"/>
      <c r="V506" s="36">
        <f t="shared" si="9"/>
        <v>0</v>
      </c>
      <c r="W506" s="65"/>
    </row>
    <row r="507" spans="2:23" ht="47.25">
      <c r="B507" s="23">
        <v>34</v>
      </c>
      <c r="C507" s="83" t="s">
        <v>170</v>
      </c>
      <c r="D507" s="178"/>
      <c r="E507" s="99" t="s">
        <v>46</v>
      </c>
      <c r="F507" s="26">
        <v>1</v>
      </c>
      <c r="G507" s="119"/>
      <c r="H507" s="119"/>
      <c r="I507" s="119"/>
      <c r="J507" s="120"/>
      <c r="K507" s="121"/>
      <c r="L507" s="134"/>
      <c r="M507" s="134"/>
      <c r="N507" s="121"/>
      <c r="O507" s="121"/>
      <c r="P507" s="121"/>
      <c r="Q507" s="121"/>
      <c r="R507" s="119"/>
      <c r="S507" s="55"/>
      <c r="T507" s="133"/>
      <c r="U507" s="133"/>
      <c r="V507" s="36">
        <f t="shared" si="9"/>
        <v>0</v>
      </c>
      <c r="W507" s="65"/>
    </row>
    <row r="508" spans="2:23" ht="47.25">
      <c r="B508" s="23">
        <v>35</v>
      </c>
      <c r="C508" s="83" t="s">
        <v>326</v>
      </c>
      <c r="D508" s="178"/>
      <c r="E508" s="99" t="s">
        <v>1073</v>
      </c>
      <c r="F508" s="26">
        <v>1</v>
      </c>
      <c r="G508" s="119"/>
      <c r="H508" s="119"/>
      <c r="I508" s="119"/>
      <c r="J508" s="120"/>
      <c r="K508" s="121"/>
      <c r="L508" s="134"/>
      <c r="M508" s="134"/>
      <c r="N508" s="119"/>
      <c r="O508" s="51"/>
      <c r="P508" s="121"/>
      <c r="Q508" s="119"/>
      <c r="R508" s="119"/>
      <c r="S508" s="55"/>
      <c r="T508" s="212"/>
      <c r="U508" s="212"/>
      <c r="V508" s="36">
        <f t="shared" si="9"/>
        <v>0</v>
      </c>
      <c r="W508" s="65"/>
    </row>
    <row r="509" spans="2:23" ht="47.25">
      <c r="B509" s="23">
        <v>36</v>
      </c>
      <c r="C509" s="83" t="s">
        <v>1151</v>
      </c>
      <c r="D509" s="178" t="s">
        <v>431</v>
      </c>
      <c r="E509" s="99" t="s">
        <v>22</v>
      </c>
      <c r="F509" s="26">
        <v>1</v>
      </c>
      <c r="G509" s="119"/>
      <c r="H509" s="31">
        <v>3</v>
      </c>
      <c r="I509" s="119"/>
      <c r="J509" s="51"/>
      <c r="K509" s="31">
        <v>3</v>
      </c>
      <c r="L509" s="32"/>
      <c r="M509" s="32"/>
      <c r="N509" s="31">
        <v>3</v>
      </c>
      <c r="O509" s="121"/>
      <c r="P509" s="51"/>
      <c r="Q509" s="121"/>
      <c r="R509" s="119"/>
      <c r="S509" s="55"/>
      <c r="T509" s="32" t="s">
        <v>977</v>
      </c>
      <c r="U509" s="32" t="s">
        <v>978</v>
      </c>
      <c r="V509" s="36">
        <f t="shared" si="9"/>
        <v>3</v>
      </c>
      <c r="W509" s="65"/>
    </row>
    <row r="510" spans="2:23" ht="47.25">
      <c r="B510" s="23">
        <v>37</v>
      </c>
      <c r="C510" s="83"/>
      <c r="D510" s="178"/>
      <c r="E510" s="99"/>
      <c r="F510" s="26">
        <v>1</v>
      </c>
      <c r="G510" s="119"/>
      <c r="H510" s="119"/>
      <c r="I510" s="119"/>
      <c r="J510" s="119"/>
      <c r="K510" s="121"/>
      <c r="L510" s="139"/>
      <c r="M510" s="139"/>
      <c r="N510" s="121"/>
      <c r="O510" s="121"/>
      <c r="P510" s="121"/>
      <c r="Q510" s="119"/>
      <c r="R510" s="119"/>
      <c r="S510" s="55"/>
      <c r="T510" s="139"/>
      <c r="U510" s="90"/>
      <c r="V510" s="36">
        <f t="shared" si="9"/>
        <v>0</v>
      </c>
      <c r="W510" s="65"/>
    </row>
    <row r="511" spans="2:23" ht="47.25">
      <c r="B511" s="23">
        <v>38</v>
      </c>
      <c r="C511" s="83"/>
      <c r="D511" s="178"/>
      <c r="E511" s="99"/>
      <c r="F511" s="26"/>
      <c r="G511" s="119"/>
      <c r="H511" s="119"/>
      <c r="I511" s="119"/>
      <c r="J511" s="120"/>
      <c r="K511" s="121"/>
      <c r="L511" s="134"/>
      <c r="M511" s="134"/>
      <c r="N511" s="121"/>
      <c r="O511" s="121"/>
      <c r="P511" s="121"/>
      <c r="Q511" s="121"/>
      <c r="R511" s="51"/>
      <c r="S511" s="55"/>
      <c r="T511" s="133"/>
      <c r="U511" s="133"/>
      <c r="V511" s="36">
        <f t="shared" si="9"/>
        <v>0</v>
      </c>
      <c r="W511" s="65"/>
    </row>
    <row r="512" spans="2:23" ht="47.25">
      <c r="B512" s="23">
        <v>39</v>
      </c>
      <c r="C512" s="58"/>
      <c r="D512" s="58"/>
      <c r="E512" s="26"/>
      <c r="F512" s="26"/>
      <c r="G512" s="119"/>
      <c r="H512" s="119"/>
      <c r="I512" s="119"/>
      <c r="J512" s="120"/>
      <c r="K512" s="121"/>
      <c r="L512" s="134"/>
      <c r="M512" s="134"/>
      <c r="N512" s="121"/>
      <c r="O512" s="121"/>
      <c r="P512" s="121"/>
      <c r="Q512" s="121"/>
      <c r="R512" s="119"/>
      <c r="S512" s="55"/>
      <c r="T512" s="133"/>
      <c r="U512" s="133"/>
      <c r="V512" s="36">
        <f t="shared" si="9"/>
        <v>0</v>
      </c>
      <c r="W512" s="65"/>
    </row>
    <row r="513" spans="2:26" ht="47.25">
      <c r="B513" s="23">
        <v>40</v>
      </c>
      <c r="C513" s="58"/>
      <c r="D513" s="58"/>
      <c r="E513" s="26"/>
      <c r="F513" s="26"/>
      <c r="G513" s="119"/>
      <c r="H513" s="119"/>
      <c r="I513" s="119"/>
      <c r="J513" s="120"/>
      <c r="K513" s="121"/>
      <c r="L513" s="134"/>
      <c r="M513" s="134"/>
      <c r="N513" s="121"/>
      <c r="O513" s="121"/>
      <c r="P513" s="121"/>
      <c r="Q513" s="121"/>
      <c r="R513" s="119"/>
      <c r="S513" s="55"/>
      <c r="T513" s="133"/>
      <c r="U513" s="133"/>
      <c r="V513" s="36">
        <f t="shared" si="9"/>
        <v>0</v>
      </c>
      <c r="W513" s="65"/>
    </row>
    <row r="514" spans="2:26" ht="47.25">
      <c r="B514" s="23">
        <v>41</v>
      </c>
      <c r="C514" s="93"/>
      <c r="D514" s="93"/>
      <c r="E514" s="26"/>
      <c r="F514" s="26"/>
      <c r="G514" s="119"/>
      <c r="H514" s="119"/>
      <c r="I514" s="119"/>
      <c r="J514" s="120"/>
      <c r="K514" s="121"/>
      <c r="L514" s="134"/>
      <c r="M514" s="134"/>
      <c r="N514" s="121"/>
      <c r="O514" s="121"/>
      <c r="P514" s="121"/>
      <c r="Q514" s="121"/>
      <c r="R514" s="76"/>
      <c r="S514" s="46"/>
      <c r="T514" s="139"/>
      <c r="U514" s="139"/>
      <c r="V514" s="36">
        <f t="shared" si="9"/>
        <v>0</v>
      </c>
      <c r="W514" s="65"/>
    </row>
    <row r="515" spans="2:26" ht="47.25">
      <c r="B515" s="23">
        <v>42</v>
      </c>
      <c r="C515" s="93"/>
      <c r="D515" s="93"/>
      <c r="E515" s="26"/>
      <c r="F515" s="26"/>
      <c r="G515" s="122"/>
      <c r="H515" s="122"/>
      <c r="I515" s="122"/>
      <c r="J515" s="123"/>
      <c r="K515" s="124"/>
      <c r="L515" s="140"/>
      <c r="M515" s="140"/>
      <c r="N515" s="124"/>
      <c r="O515" s="124"/>
      <c r="P515" s="124"/>
      <c r="Q515" s="124"/>
      <c r="R515" s="125"/>
      <c r="S515" s="25"/>
      <c r="T515" s="141"/>
      <c r="U515" s="141"/>
      <c r="V515" s="36">
        <f t="shared" si="9"/>
        <v>0</v>
      </c>
      <c r="W515" s="65"/>
    </row>
    <row r="516" spans="2:26" ht="47.25">
      <c r="B516" s="59" t="s">
        <v>16</v>
      </c>
      <c r="C516" s="93"/>
      <c r="D516" s="93"/>
      <c r="E516" s="26"/>
      <c r="F516" s="26"/>
      <c r="G516" s="36">
        <f>COUNT(G474:G515)</f>
        <v>0</v>
      </c>
      <c r="H516" s="36">
        <f>COUNT(H474:H515)</f>
        <v>1</v>
      </c>
      <c r="I516" s="36">
        <f>COUNT(I474:I515)</f>
        <v>1</v>
      </c>
      <c r="J516" s="36">
        <f>COUNT(J474:J515)</f>
        <v>0</v>
      </c>
      <c r="K516" s="36">
        <f>COUNT(K474:K515)</f>
        <v>2</v>
      </c>
      <c r="L516" s="85"/>
      <c r="M516" s="85"/>
      <c r="N516" s="86">
        <f>COUNT(N474:N515)</f>
        <v>2</v>
      </c>
      <c r="O516" s="86">
        <f>COUNT(O474:O515)</f>
        <v>0</v>
      </c>
      <c r="P516" s="86">
        <f>COUNT(P474:P515)</f>
        <v>1</v>
      </c>
      <c r="Q516" s="86">
        <f>COUNT(Q474:Q515)</f>
        <v>1</v>
      </c>
      <c r="R516" s="86">
        <f>COUNT(R474:R515)</f>
        <v>1</v>
      </c>
      <c r="S516" s="86"/>
      <c r="T516" s="95"/>
      <c r="U516" s="95"/>
      <c r="V516" s="36">
        <f xml:space="preserve"> SUM(G516+H516+I516+J516+K516+N516+O516+P516+Q516+R516)</f>
        <v>9</v>
      </c>
      <c r="W516" s="65"/>
    </row>
    <row r="518" spans="2:26" ht="70.5" customHeight="1">
      <c r="B518" s="230" t="s">
        <v>1152</v>
      </c>
      <c r="C518" s="230"/>
      <c r="D518" s="230"/>
      <c r="E518" s="230"/>
      <c r="F518" s="1"/>
      <c r="G518" s="63"/>
      <c r="H518" s="63"/>
      <c r="I518" s="63"/>
      <c r="J518" s="64"/>
      <c r="K518" s="65"/>
      <c r="L518" s="65"/>
      <c r="M518" s="65"/>
      <c r="N518" s="65"/>
      <c r="O518" s="65"/>
      <c r="P518" s="65"/>
      <c r="Q518" s="65"/>
      <c r="R518" s="65"/>
      <c r="S518" s="66"/>
      <c r="T518" s="66"/>
      <c r="U518" s="66"/>
      <c r="V518" s="34"/>
      <c r="W518" s="34"/>
    </row>
    <row r="519" spans="2:26" ht="70.5">
      <c r="B519" s="230"/>
      <c r="C519" s="230"/>
      <c r="D519" s="230"/>
      <c r="E519" s="230"/>
      <c r="F519" s="1"/>
      <c r="J519" s="231" t="s">
        <v>1</v>
      </c>
      <c r="K519" s="231"/>
      <c r="L519" s="231"/>
      <c r="M519" s="231"/>
      <c r="N519" s="231"/>
      <c r="O519" s="231"/>
      <c r="P519" s="231"/>
      <c r="Q519" s="231"/>
      <c r="R519" s="280"/>
      <c r="S519" s="280"/>
      <c r="T519" s="280"/>
      <c r="U519" s="280"/>
      <c r="V519" s="280"/>
    </row>
    <row r="520" spans="2:26" ht="70.5">
      <c r="B520" s="230"/>
      <c r="C520" s="230"/>
      <c r="D520" s="230"/>
      <c r="E520" s="230"/>
      <c r="F520" s="1"/>
      <c r="J520" s="268" t="s">
        <v>2</v>
      </c>
      <c r="K520" s="268"/>
      <c r="L520" s="268"/>
      <c r="M520" s="268"/>
      <c r="N520" s="268"/>
      <c r="O520" s="268"/>
      <c r="P520" s="268"/>
      <c r="Q520" s="233" t="s">
        <v>3</v>
      </c>
      <c r="R520" s="234"/>
      <c r="S520" s="234"/>
      <c r="T520" s="234"/>
      <c r="U520" s="234"/>
      <c r="V520" s="235"/>
    </row>
    <row r="521" spans="2:26" ht="70.5">
      <c r="B521" s="230"/>
      <c r="C521" s="230"/>
      <c r="D521" s="230"/>
      <c r="E521" s="230"/>
      <c r="F521" s="1"/>
      <c r="G521" s="2"/>
      <c r="H521" s="2"/>
      <c r="I521" s="2"/>
      <c r="J521" s="2"/>
      <c r="K521" s="2"/>
      <c r="L521" s="2"/>
      <c r="M521" s="2"/>
      <c r="N521" s="142"/>
      <c r="O521" s="142"/>
      <c r="P521" s="143"/>
      <c r="Q521" s="257"/>
      <c r="R521" s="257"/>
      <c r="S521" s="257"/>
      <c r="T521" s="257"/>
      <c r="U521" s="257"/>
      <c r="V521" s="257"/>
      <c r="W521" s="11"/>
    </row>
    <row r="522" spans="2:26" ht="70.5">
      <c r="B522" s="230"/>
      <c r="C522" s="230"/>
      <c r="D522" s="230"/>
      <c r="E522" s="230"/>
      <c r="F522" s="1"/>
      <c r="G522" s="237" t="s">
        <v>4</v>
      </c>
      <c r="H522" s="237"/>
      <c r="I522" s="237" t="s">
        <v>5</v>
      </c>
      <c r="J522" s="237"/>
      <c r="K522" s="12"/>
      <c r="L522" s="68" t="s">
        <v>6</v>
      </c>
      <c r="M522" s="12"/>
      <c r="N522" s="12"/>
      <c r="O522" s="3"/>
      <c r="P522" s="4"/>
      <c r="Q522" s="257"/>
      <c r="R522" s="257"/>
      <c r="S522" s="257"/>
      <c r="T522" s="257"/>
      <c r="U522" s="257"/>
      <c r="V522" s="257"/>
    </row>
    <row r="523" spans="2:26" ht="70.5">
      <c r="B523" s="274"/>
      <c r="C523" s="274"/>
      <c r="D523" s="274"/>
      <c r="E523" s="274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43" t="s">
        <v>7</v>
      </c>
      <c r="R523" s="244"/>
      <c r="S523" s="245" t="s">
        <v>8</v>
      </c>
      <c r="T523" s="245"/>
      <c r="U523" s="257" t="s">
        <v>101</v>
      </c>
      <c r="V523" s="257"/>
    </row>
    <row r="524" spans="2:26" ht="60.75" customHeight="1">
      <c r="B524" s="255" t="s">
        <v>10</v>
      </c>
      <c r="C524" s="238" t="s">
        <v>11</v>
      </c>
      <c r="D524" s="164"/>
      <c r="E524" s="248" t="s">
        <v>12</v>
      </c>
      <c r="F524" s="74"/>
      <c r="G524" s="249" t="s">
        <v>949</v>
      </c>
      <c r="H524" s="250"/>
      <c r="I524" s="250"/>
      <c r="J524" s="250"/>
      <c r="K524" s="251"/>
      <c r="L524" s="246" t="s">
        <v>13</v>
      </c>
      <c r="M524" s="253" t="s">
        <v>14</v>
      </c>
      <c r="N524" s="249" t="s">
        <v>950</v>
      </c>
      <c r="O524" s="250"/>
      <c r="P524" s="250"/>
      <c r="Q524" s="250"/>
      <c r="R524" s="251"/>
      <c r="S524" s="246" t="s">
        <v>15</v>
      </c>
      <c r="T524" s="246" t="s">
        <v>13</v>
      </c>
      <c r="U524" s="253" t="s">
        <v>14</v>
      </c>
      <c r="V524" s="253" t="s">
        <v>16</v>
      </c>
      <c r="W524" s="19"/>
    </row>
    <row r="525" spans="2:26" ht="61.5">
      <c r="B525" s="256"/>
      <c r="C525" s="238"/>
      <c r="D525" s="164"/>
      <c r="E525" s="248"/>
      <c r="F525" s="75"/>
      <c r="G525" s="21" t="s">
        <v>951</v>
      </c>
      <c r="H525" s="21" t="s">
        <v>952</v>
      </c>
      <c r="I525" s="21" t="s">
        <v>953</v>
      </c>
      <c r="J525" s="21" t="s">
        <v>954</v>
      </c>
      <c r="K525" s="21" t="s">
        <v>955</v>
      </c>
      <c r="L525" s="247"/>
      <c r="M525" s="254"/>
      <c r="N525" s="21" t="s">
        <v>956</v>
      </c>
      <c r="O525" s="21" t="s">
        <v>957</v>
      </c>
      <c r="P525" s="21" t="s">
        <v>958</v>
      </c>
      <c r="Q525" s="21" t="s">
        <v>959</v>
      </c>
      <c r="R525" s="21" t="s">
        <v>960</v>
      </c>
      <c r="S525" s="247"/>
      <c r="T525" s="247"/>
      <c r="U525" s="254"/>
      <c r="V525" s="254"/>
      <c r="W525" s="22"/>
    </row>
    <row r="526" spans="2:26" ht="47.25">
      <c r="B526" s="23">
        <v>1</v>
      </c>
      <c r="C526" s="48" t="s">
        <v>341</v>
      </c>
      <c r="D526" s="181"/>
      <c r="E526" s="97" t="s">
        <v>1153</v>
      </c>
      <c r="F526" s="26">
        <v>1</v>
      </c>
      <c r="G526" s="76"/>
      <c r="H526" s="76"/>
      <c r="I526" s="76"/>
      <c r="J526" s="108"/>
      <c r="K526" s="144"/>
      <c r="L526" s="57"/>
      <c r="M526" s="57"/>
      <c r="N526" s="144"/>
      <c r="O526" s="144"/>
      <c r="P526" s="144"/>
      <c r="Q526" s="144"/>
      <c r="R526" s="144"/>
      <c r="S526" s="144"/>
      <c r="T526" s="130"/>
      <c r="U526" s="130"/>
      <c r="V526" s="36">
        <f>COUNTA(G526:K526,N526:R526)</f>
        <v>0</v>
      </c>
      <c r="W526" s="65"/>
      <c r="X526" s="35" t="s">
        <v>25</v>
      </c>
      <c r="Z526" s="36">
        <f>COUNTIF(D526:D568,"1C")</f>
        <v>2</v>
      </c>
    </row>
    <row r="527" spans="2:26" ht="47.25">
      <c r="B527" s="23">
        <v>2</v>
      </c>
      <c r="C527" s="49" t="s">
        <v>1154</v>
      </c>
      <c r="D527" s="197" t="s">
        <v>433</v>
      </c>
      <c r="E527" s="99" t="s">
        <v>27</v>
      </c>
      <c r="F527" s="55">
        <v>1</v>
      </c>
      <c r="G527" s="87"/>
      <c r="H527" s="31">
        <v>3</v>
      </c>
      <c r="I527" s="87"/>
      <c r="J527" s="108"/>
      <c r="K527" s="144"/>
      <c r="L527" s="32"/>
      <c r="M527" s="32"/>
      <c r="N527" s="76"/>
      <c r="O527" s="31">
        <v>3</v>
      </c>
      <c r="P527" s="76"/>
      <c r="Q527" s="144"/>
      <c r="R527" s="76"/>
      <c r="S527" s="76"/>
      <c r="T527" s="32" t="s">
        <v>676</v>
      </c>
      <c r="U527" s="32" t="s">
        <v>978</v>
      </c>
      <c r="V527" s="36">
        <f t="shared" ref="V527:V567" si="10">COUNTA(G527:K527,N527:R527)</f>
        <v>2</v>
      </c>
      <c r="W527" s="65"/>
      <c r="X527" s="41" t="s">
        <v>28</v>
      </c>
      <c r="Z527" s="36">
        <f>COUNTIF(D526:D568,"1B")</f>
        <v>3</v>
      </c>
    </row>
    <row r="528" spans="2:26" ht="47.25">
      <c r="B528" s="23">
        <v>3</v>
      </c>
      <c r="C528" s="45" t="s">
        <v>1155</v>
      </c>
      <c r="D528" s="176" t="s">
        <v>431</v>
      </c>
      <c r="E528" s="99" t="s">
        <v>22</v>
      </c>
      <c r="F528" s="55">
        <v>1</v>
      </c>
      <c r="G528" s="76"/>
      <c r="H528" s="76"/>
      <c r="I528" s="76"/>
      <c r="J528" s="27"/>
      <c r="K528" s="144"/>
      <c r="L528" s="32"/>
      <c r="M528" s="32"/>
      <c r="N528" s="31">
        <v>3</v>
      </c>
      <c r="O528" s="31">
        <v>3</v>
      </c>
      <c r="P528" s="144"/>
      <c r="Q528" s="144"/>
      <c r="R528" s="76"/>
      <c r="S528" s="76"/>
      <c r="T528" s="32" t="s">
        <v>676</v>
      </c>
      <c r="U528" s="32" t="s">
        <v>978</v>
      </c>
      <c r="V528" s="36">
        <f t="shared" si="10"/>
        <v>2</v>
      </c>
      <c r="W528" s="65"/>
      <c r="X528" s="41" t="s">
        <v>30</v>
      </c>
      <c r="Z528" s="36">
        <f>COUNTIF(D526:D568,"1A")</f>
        <v>0</v>
      </c>
    </row>
    <row r="529" spans="2:23" ht="47.25">
      <c r="B529" s="23">
        <v>4</v>
      </c>
      <c r="C529" s="45" t="s">
        <v>1156</v>
      </c>
      <c r="D529" s="176"/>
      <c r="E529" s="99" t="s">
        <v>22</v>
      </c>
      <c r="F529" s="55">
        <v>1</v>
      </c>
      <c r="G529" s="76"/>
      <c r="H529" s="76"/>
      <c r="I529" s="76"/>
      <c r="J529" s="108"/>
      <c r="K529" s="144"/>
      <c r="L529" s="57"/>
      <c r="M529" s="57"/>
      <c r="N529" s="144"/>
      <c r="O529" s="144"/>
      <c r="P529" s="144"/>
      <c r="Q529" s="144"/>
      <c r="R529" s="76"/>
      <c r="S529" s="76"/>
      <c r="T529" s="130"/>
      <c r="U529" s="130"/>
      <c r="V529" s="36">
        <f t="shared" si="10"/>
        <v>0</v>
      </c>
      <c r="W529" s="65"/>
    </row>
    <row r="530" spans="2:23" ht="47.25">
      <c r="B530" s="23">
        <v>5</v>
      </c>
      <c r="C530" s="49" t="s">
        <v>1157</v>
      </c>
      <c r="D530" s="197"/>
      <c r="E530" s="99" t="s">
        <v>22</v>
      </c>
      <c r="F530" s="55">
        <v>1</v>
      </c>
      <c r="G530" s="76"/>
      <c r="H530" s="76"/>
      <c r="I530" s="76"/>
      <c r="J530" s="108"/>
      <c r="K530" s="27"/>
      <c r="L530" s="57"/>
      <c r="M530" s="57"/>
      <c r="N530" s="144"/>
      <c r="O530" s="144"/>
      <c r="P530" s="144"/>
      <c r="Q530" s="144"/>
      <c r="R530" s="76"/>
      <c r="S530" s="76"/>
      <c r="T530" s="130"/>
      <c r="U530" s="130"/>
      <c r="V530" s="36">
        <f t="shared" si="10"/>
        <v>0</v>
      </c>
      <c r="W530" s="65"/>
    </row>
    <row r="531" spans="2:23" ht="47.25">
      <c r="B531" s="23">
        <v>6</v>
      </c>
      <c r="C531" s="45" t="s">
        <v>348</v>
      </c>
      <c r="D531" s="176"/>
      <c r="E531" s="99" t="s">
        <v>1153</v>
      </c>
      <c r="F531" s="55">
        <v>1</v>
      </c>
      <c r="G531" s="76"/>
      <c r="H531" s="76"/>
      <c r="I531" s="27"/>
      <c r="J531" s="108"/>
      <c r="K531" s="144"/>
      <c r="L531" s="32"/>
      <c r="M531" s="32"/>
      <c r="N531" s="144"/>
      <c r="O531" s="76"/>
      <c r="P531" s="144"/>
      <c r="Q531" s="144"/>
      <c r="R531" s="76"/>
      <c r="S531" s="145"/>
      <c r="T531" s="57"/>
      <c r="U531" s="57"/>
      <c r="V531" s="36">
        <f t="shared" si="10"/>
        <v>0</v>
      </c>
      <c r="W531" s="65"/>
    </row>
    <row r="532" spans="2:23" ht="47.25">
      <c r="B532" s="23">
        <v>7</v>
      </c>
      <c r="C532" s="45" t="s">
        <v>1158</v>
      </c>
      <c r="D532" s="176"/>
      <c r="E532" s="99" t="s">
        <v>1153</v>
      </c>
      <c r="F532" s="55">
        <v>1</v>
      </c>
      <c r="G532" s="76"/>
      <c r="H532" s="144"/>
      <c r="I532" s="144"/>
      <c r="J532" s="144"/>
      <c r="K532" s="27"/>
      <c r="L532" s="32"/>
      <c r="M532" s="32"/>
      <c r="N532" s="144"/>
      <c r="O532" s="144"/>
      <c r="P532" s="144"/>
      <c r="Q532" s="144"/>
      <c r="R532" s="27"/>
      <c r="S532" s="76"/>
      <c r="T532" s="146"/>
      <c r="U532" s="147"/>
      <c r="V532" s="36">
        <f t="shared" si="10"/>
        <v>0</v>
      </c>
      <c r="W532" s="65"/>
    </row>
    <row r="533" spans="2:23" ht="47.25">
      <c r="B533" s="23">
        <v>8</v>
      </c>
      <c r="C533" s="45" t="s">
        <v>366</v>
      </c>
      <c r="D533" s="176"/>
      <c r="E533" s="99" t="s">
        <v>27</v>
      </c>
      <c r="F533" s="55">
        <v>1</v>
      </c>
      <c r="G533" s="76"/>
      <c r="H533" s="144"/>
      <c r="I533" s="144"/>
      <c r="J533" s="144"/>
      <c r="K533" s="76"/>
      <c r="L533" s="32"/>
      <c r="M533" s="32"/>
      <c r="N533" s="144"/>
      <c r="O533" s="144"/>
      <c r="P533" s="144"/>
      <c r="Q533" s="144"/>
      <c r="R533" s="76"/>
      <c r="S533" s="76"/>
      <c r="T533" s="130"/>
      <c r="U533" s="130"/>
      <c r="V533" s="36">
        <f t="shared" si="10"/>
        <v>0</v>
      </c>
      <c r="W533" s="65"/>
    </row>
    <row r="534" spans="2:23" ht="47.25">
      <c r="B534" s="23">
        <v>9</v>
      </c>
      <c r="C534" s="45" t="s">
        <v>351</v>
      </c>
      <c r="D534" s="176"/>
      <c r="E534" s="99" t="s">
        <v>27</v>
      </c>
      <c r="F534" s="55">
        <v>1</v>
      </c>
      <c r="G534" s="76"/>
      <c r="H534" s="144"/>
      <c r="I534" s="144"/>
      <c r="J534" s="144"/>
      <c r="K534" s="76"/>
      <c r="L534" s="32"/>
      <c r="M534" s="32"/>
      <c r="N534" s="144"/>
      <c r="O534" s="144"/>
      <c r="P534" s="144"/>
      <c r="Q534" s="144"/>
      <c r="R534" s="76"/>
      <c r="S534" s="76"/>
      <c r="T534" s="130"/>
      <c r="U534" s="130"/>
      <c r="V534" s="36">
        <f t="shared" si="10"/>
        <v>0</v>
      </c>
      <c r="W534" s="65"/>
    </row>
    <row r="535" spans="2:23" ht="47.25">
      <c r="B535" s="23">
        <v>10</v>
      </c>
      <c r="C535" s="45" t="s">
        <v>352</v>
      </c>
      <c r="D535" s="176"/>
      <c r="E535" s="99" t="s">
        <v>27</v>
      </c>
      <c r="F535" s="55">
        <v>1</v>
      </c>
      <c r="G535" s="76"/>
      <c r="H535" s="144"/>
      <c r="I535" s="144"/>
      <c r="J535" s="144"/>
      <c r="K535" s="27"/>
      <c r="L535" s="32"/>
      <c r="M535" s="32"/>
      <c r="N535" s="144"/>
      <c r="O535" s="144"/>
      <c r="P535" s="144"/>
      <c r="Q535" s="144"/>
      <c r="R535" s="27"/>
      <c r="S535" s="76"/>
      <c r="T535" s="130"/>
      <c r="U535" s="130"/>
      <c r="V535" s="36">
        <f t="shared" si="10"/>
        <v>0</v>
      </c>
      <c r="W535" s="65"/>
    </row>
    <row r="536" spans="2:23" ht="47.25">
      <c r="B536" s="23">
        <v>11</v>
      </c>
      <c r="C536" s="45" t="s">
        <v>1159</v>
      </c>
      <c r="D536" s="176"/>
      <c r="E536" s="99" t="s">
        <v>1072</v>
      </c>
      <c r="F536" s="55">
        <v>1</v>
      </c>
      <c r="G536" s="76"/>
      <c r="H536" s="144"/>
      <c r="I536" s="144"/>
      <c r="J536" s="144"/>
      <c r="K536" s="27"/>
      <c r="L536" s="32"/>
      <c r="M536" s="32"/>
      <c r="N536" s="144"/>
      <c r="O536" s="144"/>
      <c r="P536" s="144"/>
      <c r="Q536" s="144"/>
      <c r="R536" s="27"/>
      <c r="S536" s="76"/>
      <c r="T536" s="130"/>
      <c r="U536" s="130"/>
      <c r="V536" s="36">
        <f t="shared" si="10"/>
        <v>0</v>
      </c>
      <c r="W536" s="65"/>
    </row>
    <row r="537" spans="2:23" ht="47.25">
      <c r="B537" s="23">
        <v>12</v>
      </c>
      <c r="C537" s="49" t="s">
        <v>1160</v>
      </c>
      <c r="D537" s="197"/>
      <c r="E537" s="99" t="s">
        <v>22</v>
      </c>
      <c r="F537" s="55">
        <v>1</v>
      </c>
      <c r="G537" s="76"/>
      <c r="H537" s="144"/>
      <c r="I537" s="144"/>
      <c r="J537" s="76"/>
      <c r="K537" s="76"/>
      <c r="L537" s="57"/>
      <c r="M537" s="57"/>
      <c r="N537" s="144"/>
      <c r="O537" s="144"/>
      <c r="P537" s="144"/>
      <c r="Q537" s="76"/>
      <c r="R537" s="76"/>
      <c r="S537" s="76"/>
      <c r="T537" s="57"/>
      <c r="U537" s="57"/>
      <c r="V537" s="36">
        <f t="shared" si="10"/>
        <v>0</v>
      </c>
      <c r="W537" s="65"/>
    </row>
    <row r="538" spans="2:23" ht="47.25">
      <c r="B538" s="23">
        <v>13</v>
      </c>
      <c r="C538" s="45" t="s">
        <v>1161</v>
      </c>
      <c r="D538" s="176"/>
      <c r="E538" s="99" t="s">
        <v>27</v>
      </c>
      <c r="F538" s="55">
        <v>1</v>
      </c>
      <c r="G538" s="76"/>
      <c r="H538" s="76"/>
      <c r="I538" s="144"/>
      <c r="J538" s="144"/>
      <c r="K538" s="76"/>
      <c r="L538" s="57"/>
      <c r="M538" s="57"/>
      <c r="N538" s="144"/>
      <c r="O538" s="76"/>
      <c r="P538" s="144"/>
      <c r="Q538" s="144"/>
      <c r="R538" s="76"/>
      <c r="S538" s="76"/>
      <c r="T538" s="57"/>
      <c r="U538" s="57"/>
      <c r="V538" s="36">
        <f t="shared" si="10"/>
        <v>0</v>
      </c>
      <c r="W538" s="65"/>
    </row>
    <row r="539" spans="2:23" ht="47.25">
      <c r="B539" s="23">
        <v>14</v>
      </c>
      <c r="C539" s="49" t="s">
        <v>356</v>
      </c>
      <c r="D539" s="197"/>
      <c r="E539" s="99" t="s">
        <v>1073</v>
      </c>
      <c r="F539" s="55">
        <v>1</v>
      </c>
      <c r="G539" s="76"/>
      <c r="H539" s="144"/>
      <c r="I539" s="27"/>
      <c r="J539" s="144"/>
      <c r="K539" s="76"/>
      <c r="L539" s="32"/>
      <c r="M539" s="32"/>
      <c r="N539" s="144"/>
      <c r="O539" s="144"/>
      <c r="P539" s="144"/>
      <c r="Q539" s="144"/>
      <c r="R539" s="76"/>
      <c r="S539" s="76"/>
      <c r="T539" s="130"/>
      <c r="U539" s="130"/>
      <c r="V539" s="36">
        <f t="shared" si="10"/>
        <v>0</v>
      </c>
      <c r="W539" s="65"/>
    </row>
    <row r="540" spans="2:23" ht="47.25">
      <c r="B540" s="23">
        <v>15</v>
      </c>
      <c r="C540" s="49" t="s">
        <v>1162</v>
      </c>
      <c r="D540" s="197"/>
      <c r="E540" s="99" t="s">
        <v>46</v>
      </c>
      <c r="F540" s="55">
        <v>1</v>
      </c>
      <c r="G540" s="76"/>
      <c r="H540" s="144"/>
      <c r="I540" s="144"/>
      <c r="J540" s="144"/>
      <c r="K540" s="76"/>
      <c r="L540" s="57"/>
      <c r="M540" s="57"/>
      <c r="N540" s="27"/>
      <c r="O540" s="144"/>
      <c r="P540" s="144"/>
      <c r="Q540" s="144"/>
      <c r="R540" s="76"/>
      <c r="S540" s="76"/>
      <c r="T540" s="56"/>
      <c r="U540" s="57"/>
      <c r="V540" s="36">
        <f t="shared" si="10"/>
        <v>0</v>
      </c>
      <c r="W540" s="65"/>
    </row>
    <row r="541" spans="2:23" ht="47.25">
      <c r="B541" s="23">
        <v>16</v>
      </c>
      <c r="C541" s="45" t="s">
        <v>1163</v>
      </c>
      <c r="D541" s="176"/>
      <c r="E541" s="99" t="s">
        <v>1073</v>
      </c>
      <c r="F541" s="55">
        <v>1</v>
      </c>
      <c r="G541" s="76"/>
      <c r="H541" s="27"/>
      <c r="I541" s="144"/>
      <c r="J541" s="144"/>
      <c r="K541" s="76"/>
      <c r="L541" s="32"/>
      <c r="M541" s="32"/>
      <c r="N541" s="144"/>
      <c r="O541" s="27"/>
      <c r="P541" s="144"/>
      <c r="Q541" s="144"/>
      <c r="R541" s="76"/>
      <c r="S541" s="76"/>
      <c r="T541" s="130"/>
      <c r="U541" s="130"/>
      <c r="V541" s="36">
        <f t="shared" si="10"/>
        <v>0</v>
      </c>
      <c r="W541" s="65"/>
    </row>
    <row r="542" spans="2:23" ht="47.25">
      <c r="B542" s="23">
        <v>17</v>
      </c>
      <c r="C542" s="49" t="s">
        <v>358</v>
      </c>
      <c r="D542" s="197"/>
      <c r="E542" s="99" t="s">
        <v>1072</v>
      </c>
      <c r="F542" s="55">
        <v>1</v>
      </c>
      <c r="G542" s="76"/>
      <c r="H542" s="27"/>
      <c r="I542" s="144"/>
      <c r="J542" s="144"/>
      <c r="K542" s="76"/>
      <c r="L542" s="32"/>
      <c r="M542" s="32"/>
      <c r="N542" s="27"/>
      <c r="O542" s="27"/>
      <c r="P542" s="144"/>
      <c r="Q542" s="144"/>
      <c r="R542" s="27"/>
      <c r="S542" s="76"/>
      <c r="T542" s="32"/>
      <c r="U542" s="32"/>
      <c r="V542" s="36">
        <f t="shared" si="10"/>
        <v>0</v>
      </c>
      <c r="W542" s="65"/>
    </row>
    <row r="543" spans="2:23" ht="47.25">
      <c r="B543" s="23">
        <v>18</v>
      </c>
      <c r="C543" s="49" t="s">
        <v>1164</v>
      </c>
      <c r="D543" s="197"/>
      <c r="E543" s="99" t="s">
        <v>1073</v>
      </c>
      <c r="F543" s="55">
        <v>1</v>
      </c>
      <c r="G543" s="76"/>
      <c r="H543" s="144"/>
      <c r="I543" s="144"/>
      <c r="J543" s="144"/>
      <c r="K543" s="76"/>
      <c r="L543" s="130"/>
      <c r="M543" s="130"/>
      <c r="N543" s="144"/>
      <c r="O543" s="144"/>
      <c r="P543" s="144"/>
      <c r="Q543" s="144"/>
      <c r="R543" s="76"/>
      <c r="S543" s="76"/>
      <c r="T543" s="130"/>
      <c r="U543" s="130"/>
      <c r="V543" s="36">
        <f t="shared" si="10"/>
        <v>0</v>
      </c>
      <c r="W543" s="65"/>
    </row>
    <row r="544" spans="2:23" ht="47.25">
      <c r="B544" s="23">
        <v>19</v>
      </c>
      <c r="C544" s="49" t="s">
        <v>372</v>
      </c>
      <c r="D544" s="197"/>
      <c r="E544" s="99" t="s">
        <v>1073</v>
      </c>
      <c r="F544" s="55">
        <v>1</v>
      </c>
      <c r="G544" s="76"/>
      <c r="H544" s="27"/>
      <c r="I544" s="27"/>
      <c r="J544" s="144"/>
      <c r="K544" s="76"/>
      <c r="L544" s="32"/>
      <c r="M544" s="32"/>
      <c r="N544" s="76"/>
      <c r="O544" s="27"/>
      <c r="P544" s="27"/>
      <c r="Q544" s="144"/>
      <c r="R544" s="76"/>
      <c r="S544" s="76"/>
      <c r="T544" s="32"/>
      <c r="U544" s="32"/>
      <c r="V544" s="36">
        <f t="shared" si="10"/>
        <v>0</v>
      </c>
      <c r="W544" s="65"/>
    </row>
    <row r="545" spans="2:23" ht="47.25">
      <c r="B545" s="23">
        <v>20</v>
      </c>
      <c r="C545" s="49" t="s">
        <v>360</v>
      </c>
      <c r="D545" s="197" t="s">
        <v>433</v>
      </c>
      <c r="E545" s="99" t="s">
        <v>1092</v>
      </c>
      <c r="F545" s="55">
        <v>1</v>
      </c>
      <c r="G545" s="76"/>
      <c r="H545" s="27"/>
      <c r="I545" s="144"/>
      <c r="J545" s="144"/>
      <c r="K545" s="27"/>
      <c r="L545" s="57"/>
      <c r="M545" s="57"/>
      <c r="N545" s="144"/>
      <c r="O545" s="31">
        <v>3</v>
      </c>
      <c r="P545" s="144"/>
      <c r="Q545" s="144"/>
      <c r="R545" s="76"/>
      <c r="S545" s="76"/>
      <c r="T545" s="32" t="s">
        <v>676</v>
      </c>
      <c r="U545" s="32" t="s">
        <v>978</v>
      </c>
      <c r="V545" s="36">
        <f t="shared" si="10"/>
        <v>1</v>
      </c>
      <c r="W545" s="65"/>
    </row>
    <row r="546" spans="2:23" ht="47.25">
      <c r="B546" s="23">
        <v>21</v>
      </c>
      <c r="C546" s="49" t="s">
        <v>1165</v>
      </c>
      <c r="D546" s="197"/>
      <c r="E546" s="99" t="s">
        <v>1073</v>
      </c>
      <c r="F546" s="55">
        <v>1</v>
      </c>
      <c r="G546" s="76"/>
      <c r="H546" s="27"/>
      <c r="I546" s="144"/>
      <c r="J546" s="144"/>
      <c r="K546" s="27"/>
      <c r="L546" s="32"/>
      <c r="M546" s="32"/>
      <c r="N546" s="144"/>
      <c r="O546" s="27"/>
      <c r="P546" s="144"/>
      <c r="Q546" s="144"/>
      <c r="R546" s="27"/>
      <c r="S546" s="76"/>
      <c r="T546" s="32"/>
      <c r="U546" s="32"/>
      <c r="V546" s="36">
        <f t="shared" si="10"/>
        <v>0</v>
      </c>
      <c r="W546" s="65"/>
    </row>
    <row r="547" spans="2:23" ht="47.25">
      <c r="B547" s="23">
        <v>22</v>
      </c>
      <c r="C547" s="42" t="s">
        <v>362</v>
      </c>
      <c r="D547" s="173"/>
      <c r="E547" s="99" t="s">
        <v>1073</v>
      </c>
      <c r="F547" s="55">
        <v>1</v>
      </c>
      <c r="G547" s="76"/>
      <c r="H547" s="76"/>
      <c r="I547" s="144"/>
      <c r="J547" s="144"/>
      <c r="K547" s="76"/>
      <c r="L547" s="57"/>
      <c r="M547" s="57"/>
      <c r="N547" s="144"/>
      <c r="O547" s="76"/>
      <c r="P547" s="144"/>
      <c r="Q547" s="144"/>
      <c r="R547" s="76"/>
      <c r="S547" s="76"/>
      <c r="T547" s="57"/>
      <c r="U547" s="57"/>
      <c r="V547" s="36">
        <f t="shared" si="10"/>
        <v>0</v>
      </c>
      <c r="W547" s="65"/>
    </row>
    <row r="548" spans="2:23" ht="47.25">
      <c r="B548" s="23">
        <v>23</v>
      </c>
      <c r="C548" s="36" t="s">
        <v>1166</v>
      </c>
      <c r="D548" s="177"/>
      <c r="E548" s="99" t="s">
        <v>1073</v>
      </c>
      <c r="F548" s="55">
        <v>1</v>
      </c>
      <c r="G548" s="76"/>
      <c r="H548" s="144"/>
      <c r="I548" s="144"/>
      <c r="J548" s="144"/>
      <c r="K548" s="76"/>
      <c r="L548" s="57"/>
      <c r="M548" s="57"/>
      <c r="N548" s="144"/>
      <c r="O548" s="144"/>
      <c r="P548" s="144"/>
      <c r="Q548" s="144"/>
      <c r="R548" s="76"/>
      <c r="S548" s="76"/>
      <c r="T548" s="130"/>
      <c r="U548" s="130"/>
      <c r="V548" s="36">
        <f t="shared" si="10"/>
        <v>0</v>
      </c>
      <c r="W548" s="65"/>
    </row>
    <row r="549" spans="2:23" ht="47.25">
      <c r="B549" s="23">
        <v>24</v>
      </c>
      <c r="C549" s="48" t="s">
        <v>350</v>
      </c>
      <c r="D549" s="181"/>
      <c r="E549" s="99" t="s">
        <v>27</v>
      </c>
      <c r="F549" s="55">
        <v>1</v>
      </c>
      <c r="G549" s="27"/>
      <c r="H549" s="144"/>
      <c r="I549" s="144"/>
      <c r="J549" s="144"/>
      <c r="K549" s="27"/>
      <c r="L549" s="32"/>
      <c r="M549" s="32"/>
      <c r="N549" s="144"/>
      <c r="O549" s="27"/>
      <c r="P549" s="144"/>
      <c r="Q549" s="144"/>
      <c r="R549" s="27"/>
      <c r="S549" s="76"/>
      <c r="T549" s="32"/>
      <c r="U549" s="32"/>
      <c r="V549" s="36">
        <f t="shared" si="10"/>
        <v>0</v>
      </c>
      <c r="W549" s="65"/>
    </row>
    <row r="550" spans="2:23" ht="47.25">
      <c r="B550" s="23">
        <v>25</v>
      </c>
      <c r="C550" s="48" t="s">
        <v>364</v>
      </c>
      <c r="D550" s="181"/>
      <c r="E550" s="99" t="s">
        <v>22</v>
      </c>
      <c r="F550" s="55">
        <v>1</v>
      </c>
      <c r="G550" s="27"/>
      <c r="H550" s="76"/>
      <c r="I550" s="76"/>
      <c r="J550" s="76"/>
      <c r="K550" s="144"/>
      <c r="L550" s="57"/>
      <c r="M550" s="57"/>
      <c r="N550" s="144"/>
      <c r="O550" s="144"/>
      <c r="P550" s="144"/>
      <c r="Q550" s="144"/>
      <c r="R550" s="76"/>
      <c r="S550" s="76"/>
      <c r="T550" s="57"/>
      <c r="U550" s="57"/>
      <c r="V550" s="36">
        <f t="shared" si="10"/>
        <v>0</v>
      </c>
      <c r="W550" s="65"/>
    </row>
    <row r="551" spans="2:23" ht="47.25">
      <c r="B551" s="23">
        <v>26</v>
      </c>
      <c r="C551" s="42" t="s">
        <v>365</v>
      </c>
      <c r="D551" s="173"/>
      <c r="E551" s="99" t="s">
        <v>1072</v>
      </c>
      <c r="F551" s="55">
        <v>1</v>
      </c>
      <c r="G551" s="76"/>
      <c r="H551" s="76"/>
      <c r="I551" s="76"/>
      <c r="J551" s="108"/>
      <c r="K551" s="144"/>
      <c r="L551" s="57"/>
      <c r="M551" s="57"/>
      <c r="N551" s="144"/>
      <c r="O551" s="144"/>
      <c r="P551" s="144"/>
      <c r="Q551" s="144"/>
      <c r="R551" s="76"/>
      <c r="S551" s="76"/>
      <c r="T551" s="130"/>
      <c r="U551" s="130"/>
      <c r="V551" s="36">
        <f t="shared" si="10"/>
        <v>0</v>
      </c>
      <c r="W551" s="65"/>
    </row>
    <row r="552" spans="2:23" ht="47.25">
      <c r="B552" s="23">
        <v>27</v>
      </c>
      <c r="C552" s="42" t="s">
        <v>367</v>
      </c>
      <c r="D552" s="173"/>
      <c r="E552" s="99" t="s">
        <v>1072</v>
      </c>
      <c r="F552" s="55">
        <v>1</v>
      </c>
      <c r="G552" s="76"/>
      <c r="H552" s="76"/>
      <c r="I552" s="76"/>
      <c r="J552" s="108"/>
      <c r="K552" s="144"/>
      <c r="L552" s="57"/>
      <c r="M552" s="57"/>
      <c r="N552" s="144"/>
      <c r="O552" s="144"/>
      <c r="P552" s="144"/>
      <c r="Q552" s="144"/>
      <c r="R552" s="76"/>
      <c r="S552" s="76"/>
      <c r="T552" s="130"/>
      <c r="U552" s="130"/>
      <c r="V552" s="36">
        <f t="shared" si="10"/>
        <v>0</v>
      </c>
      <c r="W552" s="65"/>
    </row>
    <row r="553" spans="2:23" ht="47.25">
      <c r="B553" s="23">
        <v>28</v>
      </c>
      <c r="C553" s="42" t="s">
        <v>930</v>
      </c>
      <c r="D553" s="173"/>
      <c r="E553" s="99" t="s">
        <v>1072</v>
      </c>
      <c r="F553" s="55">
        <v>1</v>
      </c>
      <c r="G553" s="76"/>
      <c r="H553" s="76"/>
      <c r="I553" s="76"/>
      <c r="J553" s="108"/>
      <c r="K553" s="27"/>
      <c r="L553" s="57"/>
      <c r="M553" s="57"/>
      <c r="N553" s="144"/>
      <c r="O553" s="144"/>
      <c r="P553" s="144"/>
      <c r="Q553" s="144"/>
      <c r="R553" s="76"/>
      <c r="S553" s="76"/>
      <c r="T553" s="130"/>
      <c r="U553" s="130"/>
      <c r="V553" s="36">
        <f t="shared" si="10"/>
        <v>0</v>
      </c>
      <c r="W553" s="65"/>
    </row>
    <row r="554" spans="2:23" ht="47.25">
      <c r="B554" s="23">
        <v>29</v>
      </c>
      <c r="C554" s="42" t="s">
        <v>1167</v>
      </c>
      <c r="D554" s="173"/>
      <c r="E554" s="99" t="s">
        <v>1072</v>
      </c>
      <c r="F554" s="55">
        <v>1</v>
      </c>
      <c r="G554" s="76"/>
      <c r="H554" s="76"/>
      <c r="I554" s="76"/>
      <c r="J554" s="108"/>
      <c r="K554" s="144"/>
      <c r="L554" s="57"/>
      <c r="M554" s="57"/>
      <c r="N554" s="144"/>
      <c r="O554" s="144"/>
      <c r="P554" s="144"/>
      <c r="Q554" s="144"/>
      <c r="R554" s="76"/>
      <c r="S554" s="76"/>
      <c r="T554" s="130"/>
      <c r="U554" s="130"/>
      <c r="V554" s="36">
        <f t="shared" si="10"/>
        <v>0</v>
      </c>
      <c r="W554" s="65"/>
    </row>
    <row r="555" spans="2:23" ht="47.25">
      <c r="B555" s="23">
        <v>30</v>
      </c>
      <c r="C555" s="49" t="s">
        <v>370</v>
      </c>
      <c r="D555" s="197" t="s">
        <v>431</v>
      </c>
      <c r="E555" s="99" t="s">
        <v>675</v>
      </c>
      <c r="F555" s="55">
        <v>1</v>
      </c>
      <c r="G555" s="76"/>
      <c r="H555" s="27"/>
      <c r="I555" s="76"/>
      <c r="J555" s="31">
        <v>3</v>
      </c>
      <c r="K555" s="144"/>
      <c r="L555" s="32" t="s">
        <v>993</v>
      </c>
      <c r="M555" s="32" t="s">
        <v>978</v>
      </c>
      <c r="N555" s="144"/>
      <c r="O555" s="144"/>
      <c r="P555" s="144"/>
      <c r="Q555" s="76"/>
      <c r="R555" s="76"/>
      <c r="S555" s="76"/>
      <c r="T555" s="57"/>
      <c r="U555" s="57"/>
      <c r="V555" s="36">
        <f t="shared" si="10"/>
        <v>1</v>
      </c>
      <c r="W555" s="65"/>
    </row>
    <row r="556" spans="2:23" ht="47.25">
      <c r="B556" s="23">
        <v>31</v>
      </c>
      <c r="C556" s="45" t="s">
        <v>353</v>
      </c>
      <c r="D556" s="176"/>
      <c r="E556" s="99" t="s">
        <v>27</v>
      </c>
      <c r="F556" s="55">
        <v>1</v>
      </c>
      <c r="G556" s="76"/>
      <c r="H556" s="27"/>
      <c r="I556" s="76"/>
      <c r="J556" s="27"/>
      <c r="K556" s="144"/>
      <c r="L556" s="32"/>
      <c r="M556" s="32"/>
      <c r="N556" s="76"/>
      <c r="O556" s="76"/>
      <c r="P556" s="76"/>
      <c r="Q556" s="144"/>
      <c r="R556" s="76"/>
      <c r="S556" s="76"/>
      <c r="T556" s="57"/>
      <c r="U556" s="57"/>
      <c r="V556" s="36">
        <f t="shared" si="10"/>
        <v>0</v>
      </c>
      <c r="W556" s="65"/>
    </row>
    <row r="557" spans="2:23" ht="47.25">
      <c r="B557" s="23">
        <v>32</v>
      </c>
      <c r="C557" s="49" t="s">
        <v>371</v>
      </c>
      <c r="D557" s="197" t="s">
        <v>431</v>
      </c>
      <c r="E557" s="99" t="s">
        <v>22</v>
      </c>
      <c r="F557" s="55">
        <v>1</v>
      </c>
      <c r="G557" s="76"/>
      <c r="H557" s="76"/>
      <c r="I557" s="76"/>
      <c r="J557" s="108"/>
      <c r="K557" s="144"/>
      <c r="L557" s="57"/>
      <c r="M557" s="57"/>
      <c r="N557" s="144"/>
      <c r="O557" s="76"/>
      <c r="P557" s="144"/>
      <c r="Q557" s="31">
        <v>3</v>
      </c>
      <c r="R557" s="76"/>
      <c r="S557" s="76"/>
      <c r="T557" s="32" t="s">
        <v>981</v>
      </c>
      <c r="U557" s="32" t="s">
        <v>978</v>
      </c>
      <c r="V557" s="36">
        <f t="shared" si="10"/>
        <v>1</v>
      </c>
      <c r="W557" s="65"/>
    </row>
    <row r="558" spans="2:23" ht="47.25">
      <c r="B558" s="23">
        <v>33</v>
      </c>
      <c r="C558" s="48" t="s">
        <v>1168</v>
      </c>
      <c r="D558" s="181"/>
      <c r="E558" s="99" t="s">
        <v>1073</v>
      </c>
      <c r="F558" s="55">
        <v>1</v>
      </c>
      <c r="G558" s="76"/>
      <c r="H558" s="76"/>
      <c r="I558" s="76"/>
      <c r="J558" s="108"/>
      <c r="K558" s="144"/>
      <c r="L558" s="57"/>
      <c r="M558" s="57"/>
      <c r="N558" s="144"/>
      <c r="O558" s="144"/>
      <c r="P558" s="144"/>
      <c r="Q558" s="144"/>
      <c r="R558" s="76"/>
      <c r="S558" s="76"/>
      <c r="T558" s="130"/>
      <c r="U558" s="130"/>
      <c r="V558" s="36">
        <f t="shared" si="10"/>
        <v>0</v>
      </c>
      <c r="W558" s="65"/>
    </row>
    <row r="559" spans="2:23" ht="47.25">
      <c r="B559" s="23">
        <v>34</v>
      </c>
      <c r="C559" s="48" t="s">
        <v>373</v>
      </c>
      <c r="D559" s="181"/>
      <c r="E559" s="99" t="s">
        <v>1073</v>
      </c>
      <c r="F559" s="55">
        <v>1</v>
      </c>
      <c r="G559" s="76"/>
      <c r="H559" s="76"/>
      <c r="I559" s="76"/>
      <c r="J559" s="108"/>
      <c r="K559" s="144"/>
      <c r="L559" s="57"/>
      <c r="M559" s="57"/>
      <c r="N559" s="144"/>
      <c r="O559" s="144"/>
      <c r="P559" s="144"/>
      <c r="Q559" s="144"/>
      <c r="R559" s="76"/>
      <c r="S559" s="76"/>
      <c r="T559" s="130"/>
      <c r="U559" s="130"/>
      <c r="V559" s="36">
        <f t="shared" si="10"/>
        <v>0</v>
      </c>
      <c r="W559" s="65"/>
    </row>
    <row r="560" spans="2:23" ht="47.25">
      <c r="B560" s="23">
        <v>35</v>
      </c>
      <c r="C560" s="48" t="s">
        <v>653</v>
      </c>
      <c r="D560" s="181"/>
      <c r="E560" s="99" t="s">
        <v>46</v>
      </c>
      <c r="F560" s="55">
        <v>1</v>
      </c>
      <c r="G560" s="76"/>
      <c r="H560" s="76"/>
      <c r="I560" s="76"/>
      <c r="J560" s="108"/>
      <c r="K560" s="144"/>
      <c r="L560" s="57"/>
      <c r="M560" s="57"/>
      <c r="N560" s="144"/>
      <c r="O560" s="144"/>
      <c r="P560" s="144"/>
      <c r="Q560" s="144"/>
      <c r="R560" s="76"/>
      <c r="S560" s="76"/>
      <c r="T560" s="130"/>
      <c r="U560" s="130"/>
      <c r="V560" s="36">
        <f t="shared" si="10"/>
        <v>0</v>
      </c>
      <c r="W560" s="65"/>
    </row>
    <row r="561" spans="2:23" ht="47.25">
      <c r="B561" s="23">
        <v>36</v>
      </c>
      <c r="C561" s="48" t="s">
        <v>374</v>
      </c>
      <c r="D561" s="181"/>
      <c r="E561" s="99" t="s">
        <v>1073</v>
      </c>
      <c r="F561" s="55">
        <v>1</v>
      </c>
      <c r="G561" s="27"/>
      <c r="H561" s="27"/>
      <c r="I561" s="27"/>
      <c r="J561" s="27"/>
      <c r="K561" s="76"/>
      <c r="L561" s="32"/>
      <c r="M561" s="32"/>
      <c r="N561" s="27"/>
      <c r="O561" s="76"/>
      <c r="P561" s="144"/>
      <c r="Q561" s="144"/>
      <c r="R561" s="27"/>
      <c r="S561" s="76"/>
      <c r="T561" s="32"/>
      <c r="U561" s="32"/>
      <c r="V561" s="36">
        <f t="shared" si="10"/>
        <v>0</v>
      </c>
      <c r="W561" s="65"/>
    </row>
    <row r="562" spans="2:23" ht="47.25">
      <c r="B562" s="23">
        <v>37</v>
      </c>
      <c r="C562" s="49"/>
      <c r="D562" s="197"/>
      <c r="E562" s="99"/>
      <c r="F562" s="55"/>
      <c r="G562" s="76"/>
      <c r="H562" s="76"/>
      <c r="I562" s="76"/>
      <c r="J562" s="108"/>
      <c r="K562" s="27"/>
      <c r="L562" s="32"/>
      <c r="M562" s="32"/>
      <c r="N562" s="144"/>
      <c r="O562" s="144"/>
      <c r="P562" s="144"/>
      <c r="Q562" s="76"/>
      <c r="R562" s="76"/>
      <c r="S562" s="76"/>
      <c r="T562" s="130"/>
      <c r="U562" s="130"/>
      <c r="V562" s="36">
        <f t="shared" si="10"/>
        <v>0</v>
      </c>
      <c r="W562" s="65"/>
    </row>
    <row r="563" spans="2:23" ht="47.25">
      <c r="B563" s="23">
        <v>38</v>
      </c>
      <c r="C563" s="48"/>
      <c r="D563" s="181"/>
      <c r="E563" s="97"/>
      <c r="F563" s="26"/>
      <c r="G563" s="76"/>
      <c r="H563" s="76"/>
      <c r="I563" s="76"/>
      <c r="J563" s="108"/>
      <c r="K563" s="27"/>
      <c r="L563" s="32"/>
      <c r="M563" s="32"/>
      <c r="N563" s="144"/>
      <c r="O563" s="144"/>
      <c r="P563" s="144"/>
      <c r="Q563" s="144"/>
      <c r="R563" s="76"/>
      <c r="S563" s="76"/>
      <c r="T563" s="130"/>
      <c r="U563" s="130"/>
      <c r="V563" s="36">
        <f t="shared" si="10"/>
        <v>0</v>
      </c>
      <c r="W563" s="65"/>
    </row>
    <row r="564" spans="2:23" ht="47.25">
      <c r="B564" s="23">
        <v>39</v>
      </c>
      <c r="C564" s="48"/>
      <c r="D564" s="48"/>
      <c r="E564" s="26"/>
      <c r="F564" s="26"/>
      <c r="G564" s="76"/>
      <c r="H564" s="76"/>
      <c r="I564" s="76"/>
      <c r="J564" s="108"/>
      <c r="K564" s="144"/>
      <c r="L564" s="57"/>
      <c r="M564" s="57"/>
      <c r="N564" s="144"/>
      <c r="O564" s="144"/>
      <c r="P564" s="144"/>
      <c r="Q564" s="144"/>
      <c r="R564" s="76"/>
      <c r="S564" s="76"/>
      <c r="T564" s="130"/>
      <c r="U564" s="130"/>
      <c r="V564" s="36">
        <f t="shared" si="10"/>
        <v>0</v>
      </c>
      <c r="W564" s="65"/>
    </row>
    <row r="565" spans="2:23" ht="47.25">
      <c r="B565" s="23">
        <v>40</v>
      </c>
      <c r="C565" s="58"/>
      <c r="D565" s="58"/>
      <c r="E565" s="26"/>
      <c r="F565" s="26"/>
      <c r="G565" s="76"/>
      <c r="H565" s="76"/>
      <c r="I565" s="76"/>
      <c r="J565" s="108"/>
      <c r="K565" s="144"/>
      <c r="L565" s="57"/>
      <c r="M565" s="57"/>
      <c r="N565" s="144"/>
      <c r="O565" s="144"/>
      <c r="P565" s="144"/>
      <c r="Q565" s="144"/>
      <c r="R565" s="76"/>
      <c r="S565" s="76"/>
      <c r="T565" s="130"/>
      <c r="U565" s="130"/>
      <c r="V565" s="36">
        <f t="shared" si="10"/>
        <v>0</v>
      </c>
      <c r="W565" s="65"/>
    </row>
    <row r="566" spans="2:23" ht="47.25">
      <c r="B566" s="23">
        <v>41</v>
      </c>
      <c r="C566" s="93"/>
      <c r="D566" s="93"/>
      <c r="E566" s="26"/>
      <c r="F566" s="26"/>
      <c r="G566" s="76"/>
      <c r="H566" s="76"/>
      <c r="I566" s="76"/>
      <c r="J566" s="108"/>
      <c r="K566" s="144"/>
      <c r="L566" s="57"/>
      <c r="M566" s="57"/>
      <c r="N566" s="144"/>
      <c r="O566" s="144"/>
      <c r="P566" s="144"/>
      <c r="Q566" s="144"/>
      <c r="R566" s="76"/>
      <c r="S566" s="76"/>
      <c r="T566" s="57"/>
      <c r="U566" s="57"/>
      <c r="V566" s="36">
        <f t="shared" si="10"/>
        <v>0</v>
      </c>
      <c r="W566" s="65"/>
    </row>
    <row r="567" spans="2:23" ht="47.25">
      <c r="B567" s="23">
        <v>42</v>
      </c>
      <c r="C567" s="93"/>
      <c r="D567" s="93"/>
      <c r="E567" s="26"/>
      <c r="F567" s="26"/>
      <c r="G567" s="76"/>
      <c r="H567" s="76"/>
      <c r="I567" s="76"/>
      <c r="J567" s="108"/>
      <c r="K567" s="144"/>
      <c r="L567" s="57"/>
      <c r="M567" s="57"/>
      <c r="N567" s="144"/>
      <c r="O567" s="144"/>
      <c r="P567" s="144"/>
      <c r="Q567" s="144"/>
      <c r="R567" s="76"/>
      <c r="S567" s="76"/>
      <c r="T567" s="57"/>
      <c r="U567" s="57"/>
      <c r="V567" s="36">
        <f t="shared" si="10"/>
        <v>0</v>
      </c>
      <c r="W567" s="65"/>
    </row>
    <row r="568" spans="2:23" ht="47.25">
      <c r="B568" s="59" t="s">
        <v>16</v>
      </c>
      <c r="C568" s="93"/>
      <c r="D568" s="93"/>
      <c r="E568" s="26"/>
      <c r="F568" s="26"/>
      <c r="G568" s="36">
        <f>COUNT(G526:G567)</f>
        <v>0</v>
      </c>
      <c r="H568" s="36">
        <f>COUNT(H526:H567)</f>
        <v>1</v>
      </c>
      <c r="I568" s="36">
        <f>COUNT(I526:I567)</f>
        <v>0</v>
      </c>
      <c r="J568" s="36">
        <f>COUNT(J526:J567)</f>
        <v>1</v>
      </c>
      <c r="K568" s="36">
        <f>COUNT(K526:K567)</f>
        <v>0</v>
      </c>
      <c r="L568" s="85"/>
      <c r="M568" s="85"/>
      <c r="N568" s="86">
        <f>COUNT(N526:N567)</f>
        <v>1</v>
      </c>
      <c r="O568" s="86">
        <f>COUNT(O526:O567)</f>
        <v>3</v>
      </c>
      <c r="P568" s="86">
        <f>COUNT(P526:P567)</f>
        <v>0</v>
      </c>
      <c r="Q568" s="86">
        <f>COUNT(Q526:Q567)</f>
        <v>1</v>
      </c>
      <c r="R568" s="86">
        <f>COUNT(R526:R567)</f>
        <v>0</v>
      </c>
      <c r="S568" s="86"/>
      <c r="T568" s="95"/>
      <c r="U568" s="95"/>
      <c r="V568" s="36">
        <f xml:space="preserve"> SUM(G568+H568+I568+J568+K568+N568+O568+P568+Q568+R568)</f>
        <v>7</v>
      </c>
      <c r="W568" s="65"/>
    </row>
    <row r="570" spans="2:23" ht="70.5" customHeight="1">
      <c r="B570" s="230" t="s">
        <v>375</v>
      </c>
      <c r="C570" s="230"/>
      <c r="D570" s="230"/>
      <c r="E570" s="230"/>
      <c r="F570" s="1"/>
      <c r="G570" s="63"/>
      <c r="H570" s="63"/>
      <c r="I570" s="63"/>
      <c r="J570" s="64"/>
      <c r="K570" s="65"/>
      <c r="L570" s="65"/>
      <c r="M570" s="65"/>
      <c r="N570" s="65"/>
      <c r="O570" s="65"/>
      <c r="P570" s="65"/>
      <c r="Q570" s="65"/>
      <c r="R570" s="281"/>
      <c r="S570" s="281"/>
      <c r="T570" s="281"/>
      <c r="U570" s="281"/>
      <c r="V570" s="34"/>
      <c r="W570" s="34"/>
    </row>
    <row r="571" spans="2:23" ht="70.5">
      <c r="B571" s="230"/>
      <c r="C571" s="230"/>
      <c r="D571" s="230"/>
      <c r="E571" s="230"/>
      <c r="F571" s="1"/>
      <c r="J571" s="231" t="s">
        <v>1</v>
      </c>
      <c r="K571" s="231"/>
      <c r="L571" s="231"/>
      <c r="M571" s="231"/>
      <c r="N571" s="231"/>
      <c r="O571" s="231"/>
      <c r="P571" s="231"/>
      <c r="Q571" s="231"/>
      <c r="R571" s="149"/>
      <c r="S571" s="149"/>
      <c r="T571" s="149"/>
      <c r="U571" s="149"/>
      <c r="V571" s="149"/>
    </row>
    <row r="572" spans="2:23" ht="70.5">
      <c r="B572" s="230"/>
      <c r="C572" s="230"/>
      <c r="D572" s="230"/>
      <c r="E572" s="230"/>
      <c r="F572" s="1"/>
      <c r="J572" s="268" t="s">
        <v>2</v>
      </c>
      <c r="K572" s="268"/>
      <c r="L572" s="268"/>
      <c r="M572" s="268"/>
      <c r="N572" s="268"/>
      <c r="O572" s="268"/>
      <c r="P572" s="268"/>
      <c r="Q572" s="233" t="s">
        <v>3</v>
      </c>
      <c r="R572" s="234"/>
      <c r="S572" s="234"/>
      <c r="T572" s="234"/>
      <c r="U572" s="234"/>
      <c r="V572" s="235"/>
    </row>
    <row r="573" spans="2:23" ht="70.5">
      <c r="B573" s="230"/>
      <c r="C573" s="230"/>
      <c r="D573" s="230"/>
      <c r="E573" s="230"/>
      <c r="F573" s="1"/>
      <c r="G573" s="2"/>
      <c r="H573" s="2"/>
      <c r="I573" s="2"/>
      <c r="J573" s="2"/>
      <c r="K573" s="2"/>
      <c r="L573" s="2"/>
      <c r="M573" s="2"/>
      <c r="N573" s="2"/>
      <c r="O573" s="3"/>
      <c r="P573" s="4"/>
      <c r="Q573" s="245"/>
      <c r="R573" s="245"/>
      <c r="S573" s="245"/>
      <c r="T573" s="245"/>
      <c r="U573" s="245"/>
      <c r="V573" s="245"/>
      <c r="W573" s="11"/>
    </row>
    <row r="574" spans="2:23" ht="70.5">
      <c r="B574" s="230"/>
      <c r="C574" s="230"/>
      <c r="D574" s="230"/>
      <c r="E574" s="230"/>
      <c r="F574" s="1"/>
      <c r="G574" s="237" t="s">
        <v>4</v>
      </c>
      <c r="H574" s="237"/>
      <c r="I574" s="237" t="s">
        <v>5</v>
      </c>
      <c r="J574" s="237"/>
      <c r="K574" s="12"/>
      <c r="L574" s="68" t="s">
        <v>6</v>
      </c>
      <c r="M574" s="12"/>
      <c r="N574" s="12"/>
      <c r="O574" s="3"/>
      <c r="P574" s="4"/>
      <c r="Q574" s="245"/>
      <c r="R574" s="245"/>
      <c r="S574" s="245"/>
      <c r="T574" s="245"/>
      <c r="U574" s="245"/>
      <c r="V574" s="245"/>
    </row>
    <row r="575" spans="2:23" ht="70.5">
      <c r="B575" s="230"/>
      <c r="C575" s="230"/>
      <c r="D575" s="230"/>
      <c r="E575" s="230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43" t="s">
        <v>7</v>
      </c>
      <c r="R575" s="244"/>
      <c r="S575" s="245" t="s">
        <v>8</v>
      </c>
      <c r="T575" s="245"/>
      <c r="U575" s="257" t="s">
        <v>101</v>
      </c>
      <c r="V575" s="257"/>
    </row>
    <row r="576" spans="2:23" ht="60.75" customHeight="1">
      <c r="B576" s="255" t="s">
        <v>10</v>
      </c>
      <c r="C576" s="238" t="s">
        <v>11</v>
      </c>
      <c r="D576" s="164"/>
      <c r="E576" s="282" t="s">
        <v>12</v>
      </c>
      <c r="F576" s="150"/>
      <c r="G576" s="249" t="s">
        <v>949</v>
      </c>
      <c r="H576" s="250"/>
      <c r="I576" s="250"/>
      <c r="J576" s="250"/>
      <c r="K576" s="251"/>
      <c r="L576" s="246" t="s">
        <v>13</v>
      </c>
      <c r="M576" s="253" t="s">
        <v>14</v>
      </c>
      <c r="N576" s="249" t="s">
        <v>950</v>
      </c>
      <c r="O576" s="250"/>
      <c r="P576" s="250"/>
      <c r="Q576" s="250"/>
      <c r="R576" s="251"/>
      <c r="S576" s="246" t="s">
        <v>15</v>
      </c>
      <c r="T576" s="246" t="s">
        <v>13</v>
      </c>
      <c r="U576" s="253" t="s">
        <v>14</v>
      </c>
      <c r="V576" s="253" t="s">
        <v>16</v>
      </c>
      <c r="W576" s="19"/>
    </row>
    <row r="577" spans="2:26" ht="61.5">
      <c r="B577" s="256"/>
      <c r="C577" s="238"/>
      <c r="D577" s="164"/>
      <c r="E577" s="282"/>
      <c r="F577" s="151"/>
      <c r="G577" s="21" t="s">
        <v>951</v>
      </c>
      <c r="H577" s="21" t="s">
        <v>952</v>
      </c>
      <c r="I577" s="21" t="s">
        <v>953</v>
      </c>
      <c r="J577" s="21" t="s">
        <v>954</v>
      </c>
      <c r="K577" s="21" t="s">
        <v>955</v>
      </c>
      <c r="L577" s="247"/>
      <c r="M577" s="254"/>
      <c r="N577" s="21" t="s">
        <v>956</v>
      </c>
      <c r="O577" s="21" t="s">
        <v>957</v>
      </c>
      <c r="P577" s="21" t="s">
        <v>958</v>
      </c>
      <c r="Q577" s="21" t="s">
        <v>959</v>
      </c>
      <c r="R577" s="21" t="s">
        <v>960</v>
      </c>
      <c r="S577" s="247"/>
      <c r="T577" s="247"/>
      <c r="U577" s="254"/>
      <c r="V577" s="254"/>
      <c r="W577" s="22"/>
    </row>
    <row r="578" spans="2:26" ht="47.25">
      <c r="B578" s="23">
        <v>1</v>
      </c>
      <c r="C578" s="152" t="s">
        <v>1169</v>
      </c>
      <c r="D578" s="199"/>
      <c r="E578" s="97" t="s">
        <v>22</v>
      </c>
      <c r="F578" s="26">
        <v>1</v>
      </c>
      <c r="G578" s="76"/>
      <c r="H578" s="76"/>
      <c r="I578" s="76"/>
      <c r="J578" s="108"/>
      <c r="K578" s="144"/>
      <c r="L578" s="114"/>
      <c r="M578" s="114"/>
      <c r="N578" s="111"/>
      <c r="O578" s="144"/>
      <c r="P578" s="144"/>
      <c r="Q578" s="144"/>
      <c r="R578" s="144"/>
      <c r="S578" s="144"/>
      <c r="T578" s="130"/>
      <c r="U578" s="130"/>
      <c r="V578" s="36">
        <f>COUNTA(G578:K578,N578:R578)</f>
        <v>0</v>
      </c>
      <c r="W578" s="65"/>
      <c r="X578" s="35" t="s">
        <v>25</v>
      </c>
      <c r="Z578" s="36">
        <f>COUNTIF(D578:D620,"1C")</f>
        <v>3</v>
      </c>
    </row>
    <row r="579" spans="2:26" ht="47.25">
      <c r="B579" s="23">
        <v>2</v>
      </c>
      <c r="C579" s="42" t="s">
        <v>377</v>
      </c>
      <c r="D579" s="173"/>
      <c r="E579" s="99" t="s">
        <v>1072</v>
      </c>
      <c r="F579" s="55">
        <v>1</v>
      </c>
      <c r="G579" s="119"/>
      <c r="H579" s="87"/>
      <c r="I579" s="87"/>
      <c r="J579" s="108"/>
      <c r="K579" s="27"/>
      <c r="L579" s="56"/>
      <c r="M579" s="57"/>
      <c r="N579" s="27"/>
      <c r="O579" s="144"/>
      <c r="P579" s="144"/>
      <c r="Q579" s="144"/>
      <c r="R579" s="27"/>
      <c r="S579" s="76"/>
      <c r="T579" s="32"/>
      <c r="U579" s="32"/>
      <c r="V579" s="36">
        <f t="shared" ref="V579:V619" si="11">COUNTA(G579:K579,N579:R579)</f>
        <v>0</v>
      </c>
      <c r="W579" s="65"/>
      <c r="X579" s="41" t="s">
        <v>28</v>
      </c>
      <c r="Z579" s="36">
        <f>COUNTIF(D578:D620,"1B")</f>
        <v>1</v>
      </c>
    </row>
    <row r="580" spans="2:26" ht="47.25">
      <c r="B580" s="23">
        <v>3</v>
      </c>
      <c r="C580" s="42" t="s">
        <v>1170</v>
      </c>
      <c r="D580" s="173"/>
      <c r="E580" s="99" t="s">
        <v>46</v>
      </c>
      <c r="F580" s="55">
        <v>1</v>
      </c>
      <c r="G580" s="119"/>
      <c r="H580" s="76"/>
      <c r="I580" s="76"/>
      <c r="J580" s="108"/>
      <c r="K580" s="144"/>
      <c r="L580" s="114"/>
      <c r="M580" s="114"/>
      <c r="N580" s="111"/>
      <c r="O580" s="144"/>
      <c r="P580" s="144"/>
      <c r="Q580" s="144"/>
      <c r="R580" s="76"/>
      <c r="S580" s="76"/>
      <c r="T580" s="130"/>
      <c r="U580" s="130"/>
      <c r="V580" s="36">
        <f t="shared" si="11"/>
        <v>0</v>
      </c>
      <c r="W580" s="65"/>
      <c r="X580" s="41" t="s">
        <v>30</v>
      </c>
      <c r="Z580" s="170">
        <f>COUNTIF(D578:D620,"1A")</f>
        <v>0</v>
      </c>
    </row>
    <row r="581" spans="2:26" ht="47.25">
      <c r="B581" s="23">
        <v>4</v>
      </c>
      <c r="C581" s="45" t="s">
        <v>378</v>
      </c>
      <c r="D581" s="176" t="s">
        <v>431</v>
      </c>
      <c r="E581" s="99" t="s">
        <v>1105</v>
      </c>
      <c r="F581" s="55">
        <v>1</v>
      </c>
      <c r="G581" s="119"/>
      <c r="H581" s="76"/>
      <c r="I581" s="76"/>
      <c r="J581" s="31">
        <v>3</v>
      </c>
      <c r="K581" s="144"/>
      <c r="L581" s="32" t="s">
        <v>993</v>
      </c>
      <c r="M581" s="32" t="s">
        <v>978</v>
      </c>
      <c r="N581" s="111"/>
      <c r="O581" s="144"/>
      <c r="P581" s="144"/>
      <c r="Q581" s="144"/>
      <c r="R581" s="27"/>
      <c r="S581" s="76"/>
      <c r="T581" s="130"/>
      <c r="U581" s="130"/>
      <c r="V581" s="36">
        <f t="shared" si="11"/>
        <v>1</v>
      </c>
      <c r="W581" s="65"/>
      <c r="X581" s="41"/>
      <c r="Z581" s="63"/>
    </row>
    <row r="582" spans="2:26" ht="47.25">
      <c r="B582" s="23">
        <v>5</v>
      </c>
      <c r="C582" s="42" t="s">
        <v>1171</v>
      </c>
      <c r="D582" s="173"/>
      <c r="E582" s="99" t="s">
        <v>1073</v>
      </c>
      <c r="F582" s="55">
        <v>1</v>
      </c>
      <c r="G582" s="119"/>
      <c r="H582" s="76"/>
      <c r="I582" s="76"/>
      <c r="J582" s="108"/>
      <c r="K582" s="144"/>
      <c r="L582" s="114"/>
      <c r="M582" s="114"/>
      <c r="N582" s="111"/>
      <c r="O582" s="144"/>
      <c r="P582" s="144"/>
      <c r="Q582" s="144"/>
      <c r="R582" s="76"/>
      <c r="S582" s="76"/>
      <c r="T582" s="130"/>
      <c r="U582" s="130"/>
      <c r="V582" s="36">
        <f t="shared" si="11"/>
        <v>0</v>
      </c>
      <c r="W582" s="65"/>
    </row>
    <row r="583" spans="2:26" ht="47.25">
      <c r="B583" s="23">
        <v>6</v>
      </c>
      <c r="C583" s="42" t="s">
        <v>379</v>
      </c>
      <c r="D583" s="173"/>
      <c r="E583" s="99" t="s">
        <v>1073</v>
      </c>
      <c r="F583" s="55">
        <v>1</v>
      </c>
      <c r="G583" s="51"/>
      <c r="H583" s="27"/>
      <c r="I583" s="76"/>
      <c r="J583" s="27"/>
      <c r="K583" s="76"/>
      <c r="L583" s="32"/>
      <c r="M583" s="32"/>
      <c r="N583" s="27"/>
      <c r="O583" s="144"/>
      <c r="P583" s="144"/>
      <c r="Q583" s="27"/>
      <c r="R583" s="76"/>
      <c r="S583" s="145"/>
      <c r="T583" s="32"/>
      <c r="U583" s="32"/>
      <c r="V583" s="36">
        <f t="shared" si="11"/>
        <v>0</v>
      </c>
      <c r="W583" s="65"/>
    </row>
    <row r="584" spans="2:26" ht="47.25">
      <c r="B584" s="23">
        <v>7</v>
      </c>
      <c r="C584" s="48" t="s">
        <v>1172</v>
      </c>
      <c r="D584" s="181"/>
      <c r="E584" s="99" t="s">
        <v>1073</v>
      </c>
      <c r="F584" s="55">
        <v>1</v>
      </c>
      <c r="G584" s="119"/>
      <c r="H584" s="76"/>
      <c r="I584" s="27"/>
      <c r="J584" s="144"/>
      <c r="K584" s="76"/>
      <c r="L584" s="56"/>
      <c r="M584" s="57"/>
      <c r="N584" s="153"/>
      <c r="O584" s="144"/>
      <c r="P584" s="144"/>
      <c r="Q584" s="144"/>
      <c r="R584" s="76"/>
      <c r="S584" s="76"/>
      <c r="T584" s="57"/>
      <c r="U584" s="89"/>
      <c r="V584" s="36">
        <f t="shared" si="11"/>
        <v>0</v>
      </c>
      <c r="W584" s="65"/>
    </row>
    <row r="585" spans="2:26" ht="47.25">
      <c r="B585" s="23">
        <v>8</v>
      </c>
      <c r="C585" s="48" t="s">
        <v>1173</v>
      </c>
      <c r="D585" s="181"/>
      <c r="E585" s="99" t="s">
        <v>1072</v>
      </c>
      <c r="F585" s="55">
        <v>1</v>
      </c>
      <c r="G585" s="119"/>
      <c r="H585" s="76"/>
      <c r="I585" s="76"/>
      <c r="J585" s="27"/>
      <c r="K585" s="76"/>
      <c r="L585" s="32"/>
      <c r="M585" s="32"/>
      <c r="N585" s="27"/>
      <c r="O585" s="144"/>
      <c r="P585" s="27"/>
      <c r="Q585" s="27"/>
      <c r="R585" s="76"/>
      <c r="S585" s="76"/>
      <c r="T585" s="32"/>
      <c r="U585" s="32"/>
      <c r="V585" s="36">
        <f t="shared" si="11"/>
        <v>0</v>
      </c>
      <c r="W585" s="65"/>
    </row>
    <row r="586" spans="2:26" ht="47.25">
      <c r="B586" s="23">
        <v>9</v>
      </c>
      <c r="C586" s="48" t="s">
        <v>1174</v>
      </c>
      <c r="D586" s="181"/>
      <c r="E586" s="99" t="s">
        <v>1072</v>
      </c>
      <c r="F586" s="55">
        <v>1</v>
      </c>
      <c r="G586" s="119"/>
      <c r="H586" s="76"/>
      <c r="I586" s="27"/>
      <c r="J586" s="144"/>
      <c r="K586" s="76"/>
      <c r="L586" s="32"/>
      <c r="M586" s="32"/>
      <c r="N586" s="111"/>
      <c r="O586" s="144"/>
      <c r="P586" s="144"/>
      <c r="Q586" s="144"/>
      <c r="R586" s="76"/>
      <c r="S586" s="76"/>
      <c r="T586" s="130"/>
      <c r="U586" s="130"/>
      <c r="V586" s="36">
        <f t="shared" si="11"/>
        <v>0</v>
      </c>
      <c r="W586" s="65"/>
    </row>
    <row r="587" spans="2:26" ht="47.25">
      <c r="B587" s="23">
        <v>10</v>
      </c>
      <c r="C587" s="48" t="s">
        <v>382</v>
      </c>
      <c r="D587" s="181"/>
      <c r="E587" s="99" t="s">
        <v>1072</v>
      </c>
      <c r="F587" s="55">
        <v>1</v>
      </c>
      <c r="G587" s="119"/>
      <c r="H587" s="76"/>
      <c r="I587" s="27"/>
      <c r="J587" s="144"/>
      <c r="K587" s="27"/>
      <c r="L587" s="32"/>
      <c r="M587" s="32"/>
      <c r="N587" s="27"/>
      <c r="O587" s="27"/>
      <c r="P587" s="27"/>
      <c r="Q587" s="144"/>
      <c r="R587" s="27"/>
      <c r="S587" s="76"/>
      <c r="T587" s="32"/>
      <c r="U587" s="32"/>
      <c r="V587" s="36">
        <f t="shared" si="11"/>
        <v>0</v>
      </c>
      <c r="W587" s="65"/>
    </row>
    <row r="588" spans="2:26" ht="47.25">
      <c r="B588" s="23">
        <v>11</v>
      </c>
      <c r="C588" s="45" t="s">
        <v>383</v>
      </c>
      <c r="D588" s="176" t="s">
        <v>433</v>
      </c>
      <c r="E588" s="99" t="s">
        <v>1175</v>
      </c>
      <c r="F588" s="55">
        <v>1</v>
      </c>
      <c r="G588" s="51"/>
      <c r="H588" s="76"/>
      <c r="I588" s="27"/>
      <c r="J588" s="76"/>
      <c r="K588" s="31">
        <v>3</v>
      </c>
      <c r="L588" s="32" t="s">
        <v>1090</v>
      </c>
      <c r="M588" s="32" t="s">
        <v>978</v>
      </c>
      <c r="N588" s="27"/>
      <c r="O588" s="76"/>
      <c r="P588" s="27"/>
      <c r="Q588" s="76"/>
      <c r="R588" s="27"/>
      <c r="S588" s="76"/>
      <c r="T588" s="32"/>
      <c r="U588" s="32"/>
      <c r="V588" s="36">
        <f t="shared" si="11"/>
        <v>1</v>
      </c>
      <c r="W588" s="65"/>
    </row>
    <row r="589" spans="2:26" ht="47.25">
      <c r="B589" s="23">
        <v>12</v>
      </c>
      <c r="C589" s="45" t="s">
        <v>1176</v>
      </c>
      <c r="D589" s="176"/>
      <c r="E589" s="99" t="s">
        <v>22</v>
      </c>
      <c r="F589" s="55">
        <v>1</v>
      </c>
      <c r="G589" s="119"/>
      <c r="H589" s="76"/>
      <c r="I589" s="76"/>
      <c r="J589" s="144"/>
      <c r="K589" s="76"/>
      <c r="L589" s="32"/>
      <c r="M589" s="32"/>
      <c r="N589" s="111"/>
      <c r="O589" s="31">
        <v>3</v>
      </c>
      <c r="P589" s="144"/>
      <c r="Q589" s="144"/>
      <c r="R589" s="76"/>
      <c r="S589" s="76"/>
      <c r="T589" s="32" t="s">
        <v>676</v>
      </c>
      <c r="U589" s="32" t="s">
        <v>978</v>
      </c>
      <c r="V589" s="36">
        <f t="shared" si="11"/>
        <v>1</v>
      </c>
      <c r="W589" s="65"/>
    </row>
    <row r="590" spans="2:26" ht="47.25">
      <c r="B590" s="23">
        <v>13</v>
      </c>
      <c r="C590" s="45" t="s">
        <v>1177</v>
      </c>
      <c r="D590" s="176"/>
      <c r="E590" s="99" t="s">
        <v>1178</v>
      </c>
      <c r="F590" s="55">
        <v>1</v>
      </c>
      <c r="G590" s="119"/>
      <c r="H590" s="27"/>
      <c r="I590" s="76"/>
      <c r="J590" s="144"/>
      <c r="K590" s="27"/>
      <c r="L590" s="32"/>
      <c r="M590" s="32"/>
      <c r="N590" s="153"/>
      <c r="O590" s="27"/>
      <c r="P590" s="144"/>
      <c r="Q590" s="144"/>
      <c r="R590" s="27"/>
      <c r="S590" s="76"/>
      <c r="T590" s="32"/>
      <c r="U590" s="32"/>
      <c r="V590" s="36">
        <f t="shared" si="11"/>
        <v>0</v>
      </c>
      <c r="W590" s="65"/>
    </row>
    <row r="591" spans="2:26" ht="47.25">
      <c r="B591" s="23">
        <v>14</v>
      </c>
      <c r="C591" s="45" t="s">
        <v>1179</v>
      </c>
      <c r="D591" s="176" t="s">
        <v>433</v>
      </c>
      <c r="E591" s="99" t="s">
        <v>1175</v>
      </c>
      <c r="F591" s="55">
        <v>1</v>
      </c>
      <c r="G591" s="119"/>
      <c r="H591" s="76"/>
      <c r="I591" s="76"/>
      <c r="J591" s="108"/>
      <c r="K591" s="31">
        <v>3</v>
      </c>
      <c r="L591" s="32" t="s">
        <v>1090</v>
      </c>
      <c r="M591" s="32" t="s">
        <v>978</v>
      </c>
      <c r="N591" s="153"/>
      <c r="O591" s="144"/>
      <c r="P591" s="144"/>
      <c r="Q591" s="144"/>
      <c r="R591" s="76"/>
      <c r="S591" s="76"/>
      <c r="T591" s="57"/>
      <c r="U591" s="89"/>
      <c r="V591" s="36">
        <f t="shared" si="11"/>
        <v>1</v>
      </c>
      <c r="W591" s="65"/>
    </row>
    <row r="592" spans="2:26" ht="47.25">
      <c r="B592" s="23">
        <v>15</v>
      </c>
      <c r="C592" s="49" t="s">
        <v>1180</v>
      </c>
      <c r="D592" s="197"/>
      <c r="E592" s="99" t="s">
        <v>1073</v>
      </c>
      <c r="F592" s="55">
        <v>1</v>
      </c>
      <c r="G592" s="51"/>
      <c r="H592" s="76"/>
      <c r="I592" s="76"/>
      <c r="J592" s="108"/>
      <c r="K592" s="76"/>
      <c r="L592" s="57"/>
      <c r="M592" s="57"/>
      <c r="N592" s="27"/>
      <c r="O592" s="144"/>
      <c r="P592" s="76"/>
      <c r="Q592" s="144"/>
      <c r="R592" s="76"/>
      <c r="S592" s="76"/>
      <c r="T592" s="56"/>
      <c r="U592" s="57"/>
      <c r="V592" s="36">
        <f t="shared" si="11"/>
        <v>0</v>
      </c>
      <c r="W592" s="65"/>
    </row>
    <row r="593" spans="2:23" ht="47.25">
      <c r="B593" s="23">
        <v>16</v>
      </c>
      <c r="C593" s="49" t="s">
        <v>1181</v>
      </c>
      <c r="D593" s="197"/>
      <c r="E593" s="99" t="s">
        <v>1073</v>
      </c>
      <c r="F593" s="55">
        <v>1</v>
      </c>
      <c r="G593" s="119"/>
      <c r="H593" s="76"/>
      <c r="I593" s="76"/>
      <c r="J593" s="108"/>
      <c r="K593" s="144"/>
      <c r="L593" s="114"/>
      <c r="M593" s="114"/>
      <c r="N593" s="27"/>
      <c r="O593" s="144"/>
      <c r="P593" s="27"/>
      <c r="Q593" s="144"/>
      <c r="R593" s="76"/>
      <c r="S593" s="76"/>
      <c r="T593" s="57"/>
      <c r="U593" s="57"/>
      <c r="V593" s="36">
        <f t="shared" si="11"/>
        <v>0</v>
      </c>
      <c r="W593" s="65"/>
    </row>
    <row r="594" spans="2:23" ht="47.25">
      <c r="B594" s="23">
        <v>17</v>
      </c>
      <c r="C594" s="45" t="s">
        <v>387</v>
      </c>
      <c r="D594" s="176"/>
      <c r="E594" s="99" t="s">
        <v>1073</v>
      </c>
      <c r="F594" s="55">
        <v>1</v>
      </c>
      <c r="G594" s="119"/>
      <c r="H594" s="76"/>
      <c r="I594" s="76"/>
      <c r="J594" s="108"/>
      <c r="K594" s="76"/>
      <c r="L594" s="114"/>
      <c r="M594" s="114"/>
      <c r="N594" s="153"/>
      <c r="O594" s="144"/>
      <c r="P594" s="76"/>
      <c r="Q594" s="76"/>
      <c r="R594" s="76"/>
      <c r="S594" s="76"/>
      <c r="T594" s="57"/>
      <c r="U594" s="89"/>
      <c r="V594" s="36">
        <f t="shared" si="11"/>
        <v>0</v>
      </c>
      <c r="W594" s="65"/>
    </row>
    <row r="595" spans="2:23" ht="47.25">
      <c r="B595" s="23">
        <v>18</v>
      </c>
      <c r="C595" s="45" t="s">
        <v>388</v>
      </c>
      <c r="D595" s="176"/>
      <c r="E595" s="99" t="s">
        <v>1073</v>
      </c>
      <c r="F595" s="55">
        <v>1</v>
      </c>
      <c r="G595" s="119"/>
      <c r="H595" s="76"/>
      <c r="I595" s="76"/>
      <c r="J595" s="108"/>
      <c r="K595" s="144"/>
      <c r="L595" s="114"/>
      <c r="M595" s="114"/>
      <c r="N595" s="111"/>
      <c r="O595" s="144"/>
      <c r="P595" s="144"/>
      <c r="Q595" s="144"/>
      <c r="R595" s="76"/>
      <c r="S595" s="76"/>
      <c r="T595" s="130"/>
      <c r="U595" s="130"/>
      <c r="V595" s="36">
        <f t="shared" si="11"/>
        <v>0</v>
      </c>
      <c r="W595" s="65"/>
    </row>
    <row r="596" spans="2:23" ht="47.25">
      <c r="B596" s="23">
        <v>19</v>
      </c>
      <c r="C596" s="45" t="s">
        <v>389</v>
      </c>
      <c r="D596" s="176"/>
      <c r="E596" s="99" t="s">
        <v>1073</v>
      </c>
      <c r="F596" s="55">
        <v>1</v>
      </c>
      <c r="G596" s="119"/>
      <c r="H596" s="76"/>
      <c r="I596" s="76"/>
      <c r="J596" s="108"/>
      <c r="K596" s="144"/>
      <c r="L596" s="114"/>
      <c r="M596" s="114"/>
      <c r="N596" s="111"/>
      <c r="O596" s="144"/>
      <c r="P596" s="144"/>
      <c r="Q596" s="144"/>
      <c r="R596" s="76"/>
      <c r="S596" s="76"/>
      <c r="T596" s="130"/>
      <c r="U596" s="130"/>
      <c r="V596" s="36">
        <f t="shared" si="11"/>
        <v>0</v>
      </c>
      <c r="W596" s="65"/>
    </row>
    <row r="597" spans="2:23" ht="47.25">
      <c r="B597" s="23">
        <v>20</v>
      </c>
      <c r="C597" s="45" t="s">
        <v>390</v>
      </c>
      <c r="D597" s="176"/>
      <c r="E597" s="99" t="s">
        <v>1073</v>
      </c>
      <c r="F597" s="55">
        <v>1</v>
      </c>
      <c r="G597" s="119"/>
      <c r="H597" s="76"/>
      <c r="I597" s="76"/>
      <c r="J597" s="76"/>
      <c r="K597" s="144"/>
      <c r="L597" s="114"/>
      <c r="M597" s="114"/>
      <c r="N597" s="111"/>
      <c r="O597" s="144"/>
      <c r="P597" s="144"/>
      <c r="Q597" s="144"/>
      <c r="R597" s="76"/>
      <c r="S597" s="76"/>
      <c r="T597" s="57"/>
      <c r="U597" s="57"/>
      <c r="V597" s="36">
        <f t="shared" si="11"/>
        <v>0</v>
      </c>
      <c r="W597" s="65"/>
    </row>
    <row r="598" spans="2:23" ht="47.25">
      <c r="B598" s="23">
        <v>21</v>
      </c>
      <c r="C598" s="49" t="s">
        <v>391</v>
      </c>
      <c r="D598" s="197"/>
      <c r="E598" s="99" t="s">
        <v>1073</v>
      </c>
      <c r="F598" s="55">
        <v>1</v>
      </c>
      <c r="G598" s="119"/>
      <c r="H598" s="76"/>
      <c r="I598" s="76"/>
      <c r="J598" s="27"/>
      <c r="K598" s="76"/>
      <c r="L598" s="57"/>
      <c r="M598" s="57"/>
      <c r="N598" s="27"/>
      <c r="O598" s="27"/>
      <c r="P598" s="144"/>
      <c r="Q598" s="76"/>
      <c r="R598" s="76"/>
      <c r="S598" s="76"/>
      <c r="T598" s="32"/>
      <c r="U598" s="32"/>
      <c r="V598" s="36">
        <f t="shared" si="11"/>
        <v>0</v>
      </c>
      <c r="W598" s="65"/>
    </row>
    <row r="599" spans="2:23" ht="47.25">
      <c r="B599" s="23">
        <v>22</v>
      </c>
      <c r="C599" s="45" t="s">
        <v>1182</v>
      </c>
      <c r="D599" s="176"/>
      <c r="E599" s="99" t="s">
        <v>1073</v>
      </c>
      <c r="F599" s="55">
        <v>1</v>
      </c>
      <c r="G599" s="119"/>
      <c r="H599" s="27"/>
      <c r="I599" s="76"/>
      <c r="J599" s="108"/>
      <c r="K599" s="27"/>
      <c r="L599" s="30"/>
      <c r="M599" s="30"/>
      <c r="N599" s="27"/>
      <c r="O599" s="76"/>
      <c r="P599" s="76"/>
      <c r="Q599" s="76"/>
      <c r="R599" s="27"/>
      <c r="S599" s="76"/>
      <c r="T599" s="57"/>
      <c r="U599" s="57"/>
      <c r="V599" s="36">
        <f t="shared" si="11"/>
        <v>0</v>
      </c>
      <c r="W599" s="65"/>
    </row>
    <row r="600" spans="2:23" ht="47.25">
      <c r="B600" s="23">
        <v>23</v>
      </c>
      <c r="C600" s="45" t="s">
        <v>393</v>
      </c>
      <c r="D600" s="176"/>
      <c r="E600" s="99" t="s">
        <v>22</v>
      </c>
      <c r="F600" s="55">
        <v>1</v>
      </c>
      <c r="G600" s="27"/>
      <c r="H600" s="27"/>
      <c r="I600" s="27"/>
      <c r="J600" s="27"/>
      <c r="K600" s="144"/>
      <c r="L600" s="32"/>
      <c r="M600" s="32"/>
      <c r="N600" s="27"/>
      <c r="O600" s="27"/>
      <c r="P600" s="76"/>
      <c r="Q600" s="27"/>
      <c r="R600" s="27"/>
      <c r="S600" s="76"/>
      <c r="T600" s="32" t="s">
        <v>676</v>
      </c>
      <c r="U600" s="32" t="s">
        <v>978</v>
      </c>
      <c r="V600" s="36">
        <f t="shared" si="11"/>
        <v>0</v>
      </c>
      <c r="W600" s="65"/>
    </row>
    <row r="601" spans="2:23" ht="47.25">
      <c r="B601" s="23">
        <v>24</v>
      </c>
      <c r="C601" s="45" t="s">
        <v>394</v>
      </c>
      <c r="D601" s="176"/>
      <c r="E601" s="99" t="s">
        <v>1072</v>
      </c>
      <c r="F601" s="55">
        <v>1</v>
      </c>
      <c r="G601" s="119"/>
      <c r="H601" s="76"/>
      <c r="I601" s="76"/>
      <c r="J601" s="27"/>
      <c r="K601" s="144"/>
      <c r="L601" s="114"/>
      <c r="M601" s="114"/>
      <c r="N601" s="27"/>
      <c r="O601" s="144"/>
      <c r="P601" s="144"/>
      <c r="Q601" s="144"/>
      <c r="R601" s="76"/>
      <c r="S601" s="76"/>
      <c r="T601" s="32"/>
      <c r="U601" s="32"/>
      <c r="V601" s="36">
        <f t="shared" si="11"/>
        <v>0</v>
      </c>
      <c r="W601" s="65"/>
    </row>
    <row r="602" spans="2:23" ht="47.25">
      <c r="B602" s="23">
        <v>25</v>
      </c>
      <c r="C602" s="49" t="s">
        <v>395</v>
      </c>
      <c r="D602" s="197"/>
      <c r="E602" s="99" t="s">
        <v>1072</v>
      </c>
      <c r="F602" s="55">
        <v>1</v>
      </c>
      <c r="G602" s="119"/>
      <c r="H602" s="76"/>
      <c r="I602" s="76"/>
      <c r="J602" s="108"/>
      <c r="K602" s="27"/>
      <c r="L602" s="114"/>
      <c r="M602" s="114"/>
      <c r="N602" s="111"/>
      <c r="O602" s="144"/>
      <c r="P602" s="144"/>
      <c r="Q602" s="144"/>
      <c r="R602" s="76"/>
      <c r="S602" s="76"/>
      <c r="T602" s="130"/>
      <c r="U602" s="130"/>
      <c r="V602" s="36">
        <f t="shared" si="11"/>
        <v>0</v>
      </c>
      <c r="W602" s="65"/>
    </row>
    <row r="603" spans="2:23" ht="47.25">
      <c r="B603" s="23">
        <v>26</v>
      </c>
      <c r="C603" s="49" t="s">
        <v>396</v>
      </c>
      <c r="D603" s="197"/>
      <c r="E603" s="99" t="s">
        <v>1072</v>
      </c>
      <c r="F603" s="55">
        <v>1</v>
      </c>
      <c r="G603" s="119"/>
      <c r="H603" s="76"/>
      <c r="I603" s="76"/>
      <c r="J603" s="108"/>
      <c r="K603" s="144"/>
      <c r="L603" s="114"/>
      <c r="M603" s="114"/>
      <c r="N603" s="111"/>
      <c r="O603" s="144"/>
      <c r="P603" s="144"/>
      <c r="Q603" s="144"/>
      <c r="R603" s="76"/>
      <c r="S603" s="76"/>
      <c r="T603" s="130"/>
      <c r="U603" s="130"/>
      <c r="V603" s="36">
        <f t="shared" si="11"/>
        <v>0</v>
      </c>
      <c r="W603" s="65"/>
    </row>
    <row r="604" spans="2:23" ht="47.25">
      <c r="B604" s="23">
        <v>27</v>
      </c>
      <c r="C604" s="48" t="s">
        <v>1183</v>
      </c>
      <c r="D604" s="181"/>
      <c r="E604" s="99" t="s">
        <v>1072</v>
      </c>
      <c r="F604" s="55">
        <v>1</v>
      </c>
      <c r="G604" s="119"/>
      <c r="H604" s="76"/>
      <c r="I604" s="76"/>
      <c r="J604" s="108"/>
      <c r="K604" s="144"/>
      <c r="L604" s="114"/>
      <c r="M604" s="114"/>
      <c r="N604" s="111"/>
      <c r="O604" s="144"/>
      <c r="P604" s="144"/>
      <c r="Q604" s="144"/>
      <c r="R604" s="76"/>
      <c r="S604" s="76"/>
      <c r="T604" s="130"/>
      <c r="U604" s="130"/>
      <c r="V604" s="36">
        <f t="shared" si="11"/>
        <v>0</v>
      </c>
      <c r="W604" s="65"/>
    </row>
    <row r="605" spans="2:23" ht="47.25">
      <c r="B605" s="23">
        <v>28</v>
      </c>
      <c r="C605" s="42" t="s">
        <v>398</v>
      </c>
      <c r="D605" s="173"/>
      <c r="E605" s="99" t="s">
        <v>1072</v>
      </c>
      <c r="F605" s="55">
        <v>1</v>
      </c>
      <c r="G605" s="51"/>
      <c r="H605" s="76"/>
      <c r="I605" s="76"/>
      <c r="J605" s="108"/>
      <c r="K605" s="144"/>
      <c r="L605" s="57"/>
      <c r="M605" s="57"/>
      <c r="N605" s="27"/>
      <c r="O605" s="144"/>
      <c r="P605" s="144"/>
      <c r="Q605" s="76"/>
      <c r="R605" s="76"/>
      <c r="S605" s="76"/>
      <c r="T605" s="57"/>
      <c r="U605" s="57"/>
      <c r="V605" s="36">
        <f>COUNTA(G605:K605,N605:R605)</f>
        <v>0</v>
      </c>
      <c r="W605" s="65"/>
    </row>
    <row r="606" spans="2:23" ht="47.25">
      <c r="B606" s="23">
        <v>29</v>
      </c>
      <c r="C606" s="42" t="s">
        <v>399</v>
      </c>
      <c r="D606" s="173"/>
      <c r="E606" s="99" t="s">
        <v>1072</v>
      </c>
      <c r="F606" s="55">
        <v>1</v>
      </c>
      <c r="G606" s="51"/>
      <c r="H606" s="76"/>
      <c r="I606" s="76"/>
      <c r="J606" s="108"/>
      <c r="K606" s="76"/>
      <c r="L606" s="56"/>
      <c r="M606" s="57"/>
      <c r="N606" s="111"/>
      <c r="O606" s="144"/>
      <c r="P606" s="144"/>
      <c r="Q606" s="144"/>
      <c r="R606" s="76"/>
      <c r="S606" s="76"/>
      <c r="T606" s="130"/>
      <c r="U606" s="130"/>
      <c r="V606" s="36">
        <f t="shared" si="11"/>
        <v>0</v>
      </c>
      <c r="W606" s="65"/>
    </row>
    <row r="607" spans="2:23" ht="47.25">
      <c r="B607" s="23">
        <v>30</v>
      </c>
      <c r="C607" s="42" t="s">
        <v>1184</v>
      </c>
      <c r="D607" s="173"/>
      <c r="E607" s="99" t="s">
        <v>1073</v>
      </c>
      <c r="F607" s="55">
        <v>1</v>
      </c>
      <c r="G607" s="119"/>
      <c r="H607" s="76"/>
      <c r="I607" s="76"/>
      <c r="J607" s="108"/>
      <c r="K607" s="144"/>
      <c r="L607" s="114"/>
      <c r="M607" s="114"/>
      <c r="N607" s="111"/>
      <c r="O607" s="76"/>
      <c r="P607" s="27"/>
      <c r="Q607" s="27"/>
      <c r="R607" s="76"/>
      <c r="S607" s="76"/>
      <c r="T607" s="32"/>
      <c r="U607" s="32"/>
      <c r="V607" s="36">
        <f t="shared" si="11"/>
        <v>0</v>
      </c>
      <c r="W607" s="65"/>
    </row>
    <row r="608" spans="2:23" ht="47.25">
      <c r="B608" s="23">
        <v>31</v>
      </c>
      <c r="C608" s="42" t="s">
        <v>401</v>
      </c>
      <c r="D608" s="173"/>
      <c r="E608" s="99" t="s">
        <v>1073</v>
      </c>
      <c r="F608" s="55">
        <v>1</v>
      </c>
      <c r="G608" s="51"/>
      <c r="H608" s="27"/>
      <c r="I608" s="27"/>
      <c r="J608" s="108"/>
      <c r="K608" s="144"/>
      <c r="L608" s="32"/>
      <c r="M608" s="32"/>
      <c r="N608" s="111"/>
      <c r="O608" s="76"/>
      <c r="P608" s="144"/>
      <c r="Q608" s="144"/>
      <c r="R608" s="76"/>
      <c r="S608" s="76"/>
      <c r="T608" s="130"/>
      <c r="U608" s="130"/>
      <c r="V608" s="36">
        <f t="shared" si="11"/>
        <v>0</v>
      </c>
      <c r="W608" s="65"/>
    </row>
    <row r="609" spans="2:23" ht="47.25">
      <c r="B609" s="23">
        <v>32</v>
      </c>
      <c r="C609" s="42" t="s">
        <v>402</v>
      </c>
      <c r="D609" s="173"/>
      <c r="E609" s="99" t="s">
        <v>1073</v>
      </c>
      <c r="F609" s="55">
        <v>1</v>
      </c>
      <c r="G609" s="119"/>
      <c r="H609" s="76"/>
      <c r="I609" s="76"/>
      <c r="J609" s="76"/>
      <c r="K609" s="76"/>
      <c r="L609" s="114"/>
      <c r="M609" s="114"/>
      <c r="N609" s="111"/>
      <c r="O609" s="76"/>
      <c r="P609" s="144"/>
      <c r="Q609" s="144"/>
      <c r="R609" s="76"/>
      <c r="S609" s="76"/>
      <c r="T609" s="130"/>
      <c r="U609" s="130"/>
      <c r="V609" s="36">
        <f t="shared" si="11"/>
        <v>0</v>
      </c>
      <c r="W609" s="65"/>
    </row>
    <row r="610" spans="2:23" ht="47.25">
      <c r="B610" s="23">
        <v>33</v>
      </c>
      <c r="C610" s="42" t="s">
        <v>403</v>
      </c>
      <c r="D610" s="173"/>
      <c r="E610" s="99" t="s">
        <v>1073</v>
      </c>
      <c r="F610" s="55">
        <v>1</v>
      </c>
      <c r="G610" s="119"/>
      <c r="H610" s="76"/>
      <c r="I610" s="76"/>
      <c r="J610" s="76"/>
      <c r="K610" s="144"/>
      <c r="L610" s="114"/>
      <c r="M610" s="114"/>
      <c r="N610" s="111"/>
      <c r="O610" s="144"/>
      <c r="P610" s="144"/>
      <c r="Q610" s="76"/>
      <c r="R610" s="76"/>
      <c r="S610" s="76"/>
      <c r="T610" s="57"/>
      <c r="U610" s="89"/>
      <c r="V610" s="36">
        <f t="shared" si="11"/>
        <v>0</v>
      </c>
      <c r="W610" s="65"/>
    </row>
    <row r="611" spans="2:23" ht="47.25">
      <c r="B611" s="23">
        <v>34</v>
      </c>
      <c r="C611" s="42" t="s">
        <v>1185</v>
      </c>
      <c r="D611" s="173"/>
      <c r="E611" s="99" t="s">
        <v>46</v>
      </c>
      <c r="F611" s="55">
        <v>1</v>
      </c>
      <c r="G611" s="119"/>
      <c r="H611" s="76"/>
      <c r="I611" s="76"/>
      <c r="J611" s="108"/>
      <c r="K611" s="144"/>
      <c r="L611" s="114"/>
      <c r="M611" s="114"/>
      <c r="N611" s="111"/>
      <c r="O611" s="144"/>
      <c r="P611" s="144"/>
      <c r="Q611" s="144"/>
      <c r="R611" s="76"/>
      <c r="S611" s="76"/>
      <c r="T611" s="130"/>
      <c r="U611" s="130"/>
      <c r="V611" s="36">
        <f t="shared" si="11"/>
        <v>0</v>
      </c>
      <c r="W611" s="65"/>
    </row>
    <row r="612" spans="2:23" ht="47.25">
      <c r="B612" s="23">
        <v>35</v>
      </c>
      <c r="C612" s="45" t="s">
        <v>1186</v>
      </c>
      <c r="D612" s="176" t="s">
        <v>433</v>
      </c>
      <c r="E612" s="99" t="s">
        <v>27</v>
      </c>
      <c r="F612" s="55">
        <v>1</v>
      </c>
      <c r="G612" s="51"/>
      <c r="H612" s="76"/>
      <c r="I612" s="76"/>
      <c r="J612" s="76"/>
      <c r="K612" s="31">
        <v>3</v>
      </c>
      <c r="L612" s="56"/>
      <c r="M612" s="57"/>
      <c r="N612" s="31">
        <v>3</v>
      </c>
      <c r="O612" s="31">
        <v>3</v>
      </c>
      <c r="P612" s="31">
        <v>3</v>
      </c>
      <c r="Q612" s="144"/>
      <c r="R612" s="31">
        <v>3</v>
      </c>
      <c r="S612" s="76"/>
      <c r="T612" s="32" t="s">
        <v>1662</v>
      </c>
      <c r="U612" s="32" t="s">
        <v>24</v>
      </c>
      <c r="V612" s="36">
        <f t="shared" si="11"/>
        <v>5</v>
      </c>
      <c r="W612" s="65"/>
    </row>
    <row r="613" spans="2:23" ht="47.25">
      <c r="B613" s="23">
        <v>36</v>
      </c>
      <c r="C613" s="42" t="s">
        <v>344</v>
      </c>
      <c r="D613" s="173"/>
      <c r="E613" s="99" t="s">
        <v>1073</v>
      </c>
      <c r="F613" s="55">
        <v>1</v>
      </c>
      <c r="G613" s="119"/>
      <c r="H613" s="76"/>
      <c r="I613" s="76"/>
      <c r="J613" s="108"/>
      <c r="K613" s="144"/>
      <c r="L613" s="114"/>
      <c r="M613" s="114"/>
      <c r="N613" s="111"/>
      <c r="O613" s="144"/>
      <c r="P613" s="144"/>
      <c r="Q613" s="144"/>
      <c r="R613" s="76"/>
      <c r="S613" s="76"/>
      <c r="T613" s="130"/>
      <c r="U613" s="130"/>
      <c r="V613" s="36">
        <f t="shared" si="11"/>
        <v>0</v>
      </c>
      <c r="W613" s="65"/>
    </row>
    <row r="614" spans="2:23" ht="47.25">
      <c r="B614" s="23">
        <v>37</v>
      </c>
      <c r="C614" s="42"/>
      <c r="D614" s="173"/>
      <c r="E614" s="97"/>
      <c r="F614" s="26"/>
      <c r="G614" s="76"/>
      <c r="H614" s="76"/>
      <c r="I614" s="76"/>
      <c r="J614" s="76"/>
      <c r="K614" s="27"/>
      <c r="L614" s="32"/>
      <c r="M614" s="32"/>
      <c r="N614" s="111"/>
      <c r="O614" s="144"/>
      <c r="P614" s="144"/>
      <c r="Q614" s="144"/>
      <c r="R614" s="76"/>
      <c r="S614" s="76"/>
      <c r="T614" s="130"/>
      <c r="U614" s="130"/>
      <c r="V614" s="36">
        <f t="shared" si="11"/>
        <v>0</v>
      </c>
      <c r="W614" s="65"/>
    </row>
    <row r="615" spans="2:23" ht="47.25">
      <c r="B615" s="23">
        <v>38</v>
      </c>
      <c r="C615" s="42"/>
      <c r="D615" s="42"/>
      <c r="E615" s="26"/>
      <c r="F615" s="26"/>
      <c r="G615" s="76"/>
      <c r="H615" s="76"/>
      <c r="I615" s="76"/>
      <c r="J615" s="108"/>
      <c r="K615" s="144"/>
      <c r="L615" s="114"/>
      <c r="M615" s="114"/>
      <c r="N615" s="111"/>
      <c r="O615" s="144"/>
      <c r="P615" s="144"/>
      <c r="Q615" s="144"/>
      <c r="R615" s="76"/>
      <c r="S615" s="76"/>
      <c r="T615" s="130"/>
      <c r="U615" s="130"/>
      <c r="V615" s="36">
        <f t="shared" si="11"/>
        <v>0</v>
      </c>
      <c r="W615" s="65"/>
    </row>
    <row r="616" spans="2:23" ht="47.25">
      <c r="B616" s="23">
        <v>39</v>
      </c>
      <c r="C616" s="58"/>
      <c r="D616" s="58"/>
      <c r="E616" s="26"/>
      <c r="F616" s="26"/>
      <c r="G616" s="76"/>
      <c r="H616" s="76"/>
      <c r="I616" s="76"/>
      <c r="J616" s="108"/>
      <c r="K616" s="144"/>
      <c r="L616" s="114"/>
      <c r="M616" s="114"/>
      <c r="N616" s="111"/>
      <c r="O616" s="144"/>
      <c r="P616" s="144"/>
      <c r="Q616" s="144"/>
      <c r="R616" s="76"/>
      <c r="S616" s="76"/>
      <c r="T616" s="130"/>
      <c r="U616" s="130"/>
      <c r="V616" s="36">
        <f t="shared" si="11"/>
        <v>0</v>
      </c>
      <c r="W616" s="65"/>
    </row>
    <row r="617" spans="2:23" ht="47.25">
      <c r="B617" s="23">
        <v>40</v>
      </c>
      <c r="C617" s="58"/>
      <c r="D617" s="58"/>
      <c r="E617" s="26"/>
      <c r="F617" s="26"/>
      <c r="G617" s="76"/>
      <c r="H617" s="76"/>
      <c r="I617" s="76"/>
      <c r="J617" s="108"/>
      <c r="K617" s="144"/>
      <c r="L617" s="114"/>
      <c r="M617" s="114"/>
      <c r="N617" s="111"/>
      <c r="O617" s="144"/>
      <c r="P617" s="144"/>
      <c r="Q617" s="144"/>
      <c r="R617" s="76"/>
      <c r="S617" s="76"/>
      <c r="T617" s="130"/>
      <c r="U617" s="130"/>
      <c r="V617" s="36">
        <f t="shared" si="11"/>
        <v>0</v>
      </c>
      <c r="W617" s="65"/>
    </row>
    <row r="618" spans="2:23" ht="47.25">
      <c r="B618" s="23">
        <v>41</v>
      </c>
      <c r="C618" s="93"/>
      <c r="D618" s="93"/>
      <c r="E618" s="26"/>
      <c r="F618" s="26"/>
      <c r="G618" s="76"/>
      <c r="H618" s="76"/>
      <c r="I618" s="76"/>
      <c r="J618" s="108"/>
      <c r="K618" s="144"/>
      <c r="L618" s="114"/>
      <c r="M618" s="114"/>
      <c r="N618" s="111"/>
      <c r="O618" s="144"/>
      <c r="P618" s="144"/>
      <c r="Q618" s="144"/>
      <c r="R618" s="76"/>
      <c r="S618" s="76"/>
      <c r="T618" s="57"/>
      <c r="U618" s="57"/>
      <c r="V618" s="36">
        <f t="shared" si="11"/>
        <v>0</v>
      </c>
      <c r="W618" s="65"/>
    </row>
    <row r="619" spans="2:23" ht="47.25">
      <c r="B619" s="23">
        <v>42</v>
      </c>
      <c r="C619" s="93"/>
      <c r="D619" s="93"/>
      <c r="E619" s="26"/>
      <c r="F619" s="26"/>
      <c r="G619" s="125"/>
      <c r="H619" s="125"/>
      <c r="I619" s="125"/>
      <c r="J619" s="115"/>
      <c r="K619" s="117"/>
      <c r="L619" s="118"/>
      <c r="M619" s="118"/>
      <c r="N619" s="116"/>
      <c r="O619" s="117"/>
      <c r="P619" s="117"/>
      <c r="Q619" s="117"/>
      <c r="R619" s="125"/>
      <c r="S619" s="125"/>
      <c r="T619" s="154"/>
      <c r="U619" s="154"/>
      <c r="V619" s="36">
        <f t="shared" si="11"/>
        <v>0</v>
      </c>
      <c r="W619" s="65"/>
    </row>
    <row r="620" spans="2:23" ht="47.25">
      <c r="B620" s="59" t="s">
        <v>16</v>
      </c>
      <c r="C620" s="93"/>
      <c r="D620" s="93"/>
      <c r="E620" s="26"/>
      <c r="F620" s="26"/>
      <c r="G620" s="36">
        <f>COUNT(G578:G619)</f>
        <v>0</v>
      </c>
      <c r="H620" s="36">
        <f>COUNT(H578:H619)</f>
        <v>0</v>
      </c>
      <c r="I620" s="36">
        <f>COUNT(I578:I619)</f>
        <v>0</v>
      </c>
      <c r="J620" s="36">
        <f>COUNT(J578:J619)</f>
        <v>1</v>
      </c>
      <c r="K620" s="36">
        <f>COUNT(K578:K619)</f>
        <v>3</v>
      </c>
      <c r="L620" s="95"/>
      <c r="M620" s="95"/>
      <c r="N620" s="86">
        <f>COUNT(N578:N619)</f>
        <v>1</v>
      </c>
      <c r="O620" s="86">
        <f>COUNT(O578:O619)</f>
        <v>2</v>
      </c>
      <c r="P620" s="86">
        <f>COUNT(P578:P619)</f>
        <v>1</v>
      </c>
      <c r="Q620" s="86">
        <f>COUNT(Q578:Q619)</f>
        <v>0</v>
      </c>
      <c r="R620" s="86">
        <f>COUNT(R578:R619)</f>
        <v>1</v>
      </c>
      <c r="S620" s="86"/>
      <c r="T620" s="95"/>
      <c r="U620" s="95"/>
      <c r="V620" s="36">
        <f xml:space="preserve"> SUM(G620+H620+I620+J620+K620+N620+O620+P620+Q620+R620)</f>
        <v>9</v>
      </c>
      <c r="W620" s="65"/>
    </row>
  </sheetData>
  <mergeCells count="265">
    <mergeCell ref="N576:R576"/>
    <mergeCell ref="S576:S577"/>
    <mergeCell ref="T576:T577"/>
    <mergeCell ref="U576:U577"/>
    <mergeCell ref="V576:V577"/>
    <mergeCell ref="B576:B577"/>
    <mergeCell ref="C576:C577"/>
    <mergeCell ref="E576:E577"/>
    <mergeCell ref="G576:K576"/>
    <mergeCell ref="L576:L577"/>
    <mergeCell ref="M576:M577"/>
    <mergeCell ref="B570:E575"/>
    <mergeCell ref="R570:U570"/>
    <mergeCell ref="J571:Q571"/>
    <mergeCell ref="J572:P572"/>
    <mergeCell ref="Q572:V572"/>
    <mergeCell ref="B524:B525"/>
    <mergeCell ref="C524:C525"/>
    <mergeCell ref="E524:E525"/>
    <mergeCell ref="G524:K524"/>
    <mergeCell ref="L524:L525"/>
    <mergeCell ref="M524:M525"/>
    <mergeCell ref="Q573:R574"/>
    <mergeCell ref="S573:T574"/>
    <mergeCell ref="U573:V574"/>
    <mergeCell ref="G574:H574"/>
    <mergeCell ref="I574:J574"/>
    <mergeCell ref="Q575:R575"/>
    <mergeCell ref="S575:T575"/>
    <mergeCell ref="U575:V575"/>
    <mergeCell ref="N524:R524"/>
    <mergeCell ref="S524:S525"/>
    <mergeCell ref="T524:T525"/>
    <mergeCell ref="U524:U525"/>
    <mergeCell ref="V524:V525"/>
    <mergeCell ref="B518:E523"/>
    <mergeCell ref="J519:Q519"/>
    <mergeCell ref="R519:V519"/>
    <mergeCell ref="J520:P520"/>
    <mergeCell ref="Q520:V520"/>
    <mergeCell ref="B472:B473"/>
    <mergeCell ref="C472:C473"/>
    <mergeCell ref="E472:E473"/>
    <mergeCell ref="G472:K472"/>
    <mergeCell ref="L472:L473"/>
    <mergeCell ref="M472:M473"/>
    <mergeCell ref="Q521:R522"/>
    <mergeCell ref="S521:T522"/>
    <mergeCell ref="U521:V522"/>
    <mergeCell ref="G522:H522"/>
    <mergeCell ref="I522:J522"/>
    <mergeCell ref="Q523:R523"/>
    <mergeCell ref="S523:T523"/>
    <mergeCell ref="U523:V523"/>
    <mergeCell ref="N472:R472"/>
    <mergeCell ref="S472:S473"/>
    <mergeCell ref="T472:T473"/>
    <mergeCell ref="U472:U473"/>
    <mergeCell ref="V472:V473"/>
    <mergeCell ref="B466:E471"/>
    <mergeCell ref="J467:R467"/>
    <mergeCell ref="K468:P468"/>
    <mergeCell ref="Q468:V468"/>
    <mergeCell ref="O469:P469"/>
    <mergeCell ref="B420:B421"/>
    <mergeCell ref="C420:C421"/>
    <mergeCell ref="E420:E421"/>
    <mergeCell ref="G420:K420"/>
    <mergeCell ref="L420:L421"/>
    <mergeCell ref="M420:M421"/>
    <mergeCell ref="Q469:R470"/>
    <mergeCell ref="S469:T470"/>
    <mergeCell ref="U469:V470"/>
    <mergeCell ref="G470:H470"/>
    <mergeCell ref="I470:J470"/>
    <mergeCell ref="Q471:R471"/>
    <mergeCell ref="S471:T471"/>
    <mergeCell ref="U471:V471"/>
    <mergeCell ref="N420:R420"/>
    <mergeCell ref="S420:S421"/>
    <mergeCell ref="T420:T421"/>
    <mergeCell ref="U420:U421"/>
    <mergeCell ref="V420:V421"/>
    <mergeCell ref="B414:E419"/>
    <mergeCell ref="J416:P416"/>
    <mergeCell ref="Q416:V416"/>
    <mergeCell ref="O417:P417"/>
    <mergeCell ref="Q417:R418"/>
    <mergeCell ref="B368:B369"/>
    <mergeCell ref="C368:C369"/>
    <mergeCell ref="E368:E369"/>
    <mergeCell ref="G368:K368"/>
    <mergeCell ref="L368:L369"/>
    <mergeCell ref="M368:M369"/>
    <mergeCell ref="S417:T418"/>
    <mergeCell ref="U417:V418"/>
    <mergeCell ref="G418:H418"/>
    <mergeCell ref="I418:J418"/>
    <mergeCell ref="Q419:R419"/>
    <mergeCell ref="S419:T419"/>
    <mergeCell ref="U419:V419"/>
    <mergeCell ref="N368:R368"/>
    <mergeCell ref="S368:S369"/>
    <mergeCell ref="T368:T369"/>
    <mergeCell ref="U368:U369"/>
    <mergeCell ref="V368:V369"/>
    <mergeCell ref="B362:E367"/>
    <mergeCell ref="J364:P364"/>
    <mergeCell ref="Q364:V364"/>
    <mergeCell ref="O365:P365"/>
    <mergeCell ref="Q365:R366"/>
    <mergeCell ref="B316:B317"/>
    <mergeCell ref="C316:C317"/>
    <mergeCell ref="E316:E317"/>
    <mergeCell ref="G316:K316"/>
    <mergeCell ref="L316:L317"/>
    <mergeCell ref="M316:M317"/>
    <mergeCell ref="S365:T366"/>
    <mergeCell ref="U365:V366"/>
    <mergeCell ref="G366:H366"/>
    <mergeCell ref="I366:J366"/>
    <mergeCell ref="Q367:R367"/>
    <mergeCell ref="S367:T367"/>
    <mergeCell ref="U367:V367"/>
    <mergeCell ref="N316:R316"/>
    <mergeCell ref="S316:S317"/>
    <mergeCell ref="T316:T317"/>
    <mergeCell ref="U316:U317"/>
    <mergeCell ref="V316:V317"/>
    <mergeCell ref="B310:E315"/>
    <mergeCell ref="K312:P312"/>
    <mergeCell ref="Q312:V312"/>
    <mergeCell ref="N313:P313"/>
    <mergeCell ref="Q313:R314"/>
    <mergeCell ref="B264:B265"/>
    <mergeCell ref="C264:C265"/>
    <mergeCell ref="E264:E265"/>
    <mergeCell ref="G264:K264"/>
    <mergeCell ref="L264:L265"/>
    <mergeCell ref="M264:M265"/>
    <mergeCell ref="S313:T314"/>
    <mergeCell ref="U313:V314"/>
    <mergeCell ref="G314:H314"/>
    <mergeCell ref="I314:J314"/>
    <mergeCell ref="Q315:R315"/>
    <mergeCell ref="S315:T315"/>
    <mergeCell ref="U315:V315"/>
    <mergeCell ref="N264:R264"/>
    <mergeCell ref="S264:S265"/>
    <mergeCell ref="T264:T265"/>
    <mergeCell ref="U264:U265"/>
    <mergeCell ref="V264:V265"/>
    <mergeCell ref="I262:J262"/>
    <mergeCell ref="Q263:R263"/>
    <mergeCell ref="S263:T263"/>
    <mergeCell ref="U263:V263"/>
    <mergeCell ref="N212:R212"/>
    <mergeCell ref="S212:S213"/>
    <mergeCell ref="T212:T213"/>
    <mergeCell ref="U212:U213"/>
    <mergeCell ref="V212:V213"/>
    <mergeCell ref="U160:U161"/>
    <mergeCell ref="V160:V161"/>
    <mergeCell ref="B206:E211"/>
    <mergeCell ref="J207:R207"/>
    <mergeCell ref="J208:P208"/>
    <mergeCell ref="Q208:V208"/>
    <mergeCell ref="G210:H210"/>
    <mergeCell ref="B258:E263"/>
    <mergeCell ref="J260:P260"/>
    <mergeCell ref="Q260:V260"/>
    <mergeCell ref="Q261:R262"/>
    <mergeCell ref="S261:T262"/>
    <mergeCell ref="I210:J210"/>
    <mergeCell ref="Q211:R211"/>
    <mergeCell ref="S211:T211"/>
    <mergeCell ref="U211:V211"/>
    <mergeCell ref="B212:B213"/>
    <mergeCell ref="C212:C213"/>
    <mergeCell ref="E212:E213"/>
    <mergeCell ref="G212:K212"/>
    <mergeCell ref="L212:L213"/>
    <mergeCell ref="M212:M213"/>
    <mergeCell ref="U261:V262"/>
    <mergeCell ref="G262:H262"/>
    <mergeCell ref="B160:B161"/>
    <mergeCell ref="C160:C161"/>
    <mergeCell ref="E160:E161"/>
    <mergeCell ref="G160:K160"/>
    <mergeCell ref="L160:L161"/>
    <mergeCell ref="M160:M161"/>
    <mergeCell ref="N160:R160"/>
    <mergeCell ref="S160:S161"/>
    <mergeCell ref="T160:T161"/>
    <mergeCell ref="U108:U109"/>
    <mergeCell ref="V108:V109"/>
    <mergeCell ref="B154:E159"/>
    <mergeCell ref="J155:Q155"/>
    <mergeCell ref="K156:P156"/>
    <mergeCell ref="Q156:V156"/>
    <mergeCell ref="G158:H158"/>
    <mergeCell ref="I158:J158"/>
    <mergeCell ref="Q159:R159"/>
    <mergeCell ref="S159:T159"/>
    <mergeCell ref="U159:V159"/>
    <mergeCell ref="B108:B109"/>
    <mergeCell ref="C108:C109"/>
    <mergeCell ref="E108:E109"/>
    <mergeCell ref="G108:K108"/>
    <mergeCell ref="L108:L109"/>
    <mergeCell ref="M108:M109"/>
    <mergeCell ref="N108:R108"/>
    <mergeCell ref="S108:S109"/>
    <mergeCell ref="T108:T109"/>
    <mergeCell ref="N57:R57"/>
    <mergeCell ref="S57:S58"/>
    <mergeCell ref="T57:T58"/>
    <mergeCell ref="U57:U58"/>
    <mergeCell ref="V57:V58"/>
    <mergeCell ref="B102:E107"/>
    <mergeCell ref="J103:Q103"/>
    <mergeCell ref="J104:P104"/>
    <mergeCell ref="Q104:V104"/>
    <mergeCell ref="G106:H106"/>
    <mergeCell ref="B57:B58"/>
    <mergeCell ref="C57:C58"/>
    <mergeCell ref="E57:E58"/>
    <mergeCell ref="G57:K57"/>
    <mergeCell ref="L57:L58"/>
    <mergeCell ref="M57:M58"/>
    <mergeCell ref="I106:J106"/>
    <mergeCell ref="Q107:R107"/>
    <mergeCell ref="S107:T107"/>
    <mergeCell ref="U107:V107"/>
    <mergeCell ref="B51:E56"/>
    <mergeCell ref="J52:Q52"/>
    <mergeCell ref="J53:P53"/>
    <mergeCell ref="Q53:V53"/>
    <mergeCell ref="N54:P54"/>
    <mergeCell ref="G55:H55"/>
    <mergeCell ref="I55:J55"/>
    <mergeCell ref="S56:T56"/>
    <mergeCell ref="U56:V56"/>
    <mergeCell ref="M6:M7"/>
    <mergeCell ref="N6:R6"/>
    <mergeCell ref="S6:S7"/>
    <mergeCell ref="T6:T7"/>
    <mergeCell ref="U6:U7"/>
    <mergeCell ref="V6:V7"/>
    <mergeCell ref="B6:B7"/>
    <mergeCell ref="C6:C7"/>
    <mergeCell ref="D6:D7"/>
    <mergeCell ref="E6:E7"/>
    <mergeCell ref="G6:K6"/>
    <mergeCell ref="L6:L7"/>
    <mergeCell ref="B1:E5"/>
    <mergeCell ref="J1:Q1"/>
    <mergeCell ref="K2:P2"/>
    <mergeCell ref="Q2:V2"/>
    <mergeCell ref="G4:H4"/>
    <mergeCell ref="I4:J4"/>
    <mergeCell ref="L4:M4"/>
    <mergeCell ref="Q5:R5"/>
    <mergeCell ref="S5:T5"/>
    <mergeCell ref="U5:V5"/>
  </mergeCells>
  <phoneticPr fontId="58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B620"/>
  <sheetViews>
    <sheetView topLeftCell="B603" zoomScale="25" zoomScaleNormal="25" workbookViewId="0">
      <selection activeCell="E636" sqref="E636"/>
    </sheetView>
  </sheetViews>
  <sheetFormatPr baseColWidth="10" defaultRowHeight="15"/>
  <cols>
    <col min="1" max="1" width="0.140625" hidden="1" customWidth="1"/>
    <col min="2" max="2" width="16.5703125" customWidth="1"/>
    <col min="3" max="3" width="48" style="155" customWidth="1"/>
    <col min="4" max="4" width="18.42578125" style="155" customWidth="1"/>
    <col min="5" max="5" width="23.7109375" style="156" customWidth="1"/>
    <col min="6" max="6" width="16.5703125" style="156" customWidth="1"/>
    <col min="7" max="11" width="25.7109375" customWidth="1"/>
    <col min="12" max="12" width="42.28515625" customWidth="1"/>
    <col min="13" max="13" width="28.7109375" customWidth="1"/>
    <col min="14" max="18" width="25.7109375" customWidth="1"/>
    <col min="19" max="19" width="29.5703125" customWidth="1"/>
    <col min="20" max="20" width="40" customWidth="1"/>
    <col min="21" max="21" width="32.42578125" customWidth="1"/>
    <col min="22" max="22" width="28.42578125" customWidth="1"/>
    <col min="23" max="23" width="41.42578125" customWidth="1"/>
    <col min="24" max="24" width="25.5703125" customWidth="1"/>
    <col min="26" max="26" width="18.42578125" bestFit="1" customWidth="1"/>
  </cols>
  <sheetData>
    <row r="1" spans="2:26" ht="70.5">
      <c r="B1" s="230" t="s">
        <v>0</v>
      </c>
      <c r="C1" s="230"/>
      <c r="D1" s="230"/>
      <c r="E1" s="230"/>
      <c r="F1" s="1"/>
      <c r="J1" s="265" t="s">
        <v>1</v>
      </c>
      <c r="K1" s="265"/>
      <c r="L1" s="265"/>
      <c r="M1" s="265"/>
      <c r="N1" s="265"/>
      <c r="O1" s="265"/>
      <c r="P1" s="265"/>
      <c r="Q1" s="265"/>
    </row>
    <row r="2" spans="2:26" ht="70.5">
      <c r="B2" s="230"/>
      <c r="C2" s="230"/>
      <c r="D2" s="230"/>
      <c r="E2" s="230"/>
      <c r="F2" s="1"/>
      <c r="K2" s="266" t="s">
        <v>2</v>
      </c>
      <c r="L2" s="266"/>
      <c r="M2" s="266"/>
      <c r="N2" s="266"/>
      <c r="O2" s="266"/>
      <c r="P2" s="266"/>
      <c r="Q2" s="233" t="s">
        <v>3</v>
      </c>
      <c r="R2" s="234"/>
      <c r="S2" s="234"/>
      <c r="T2" s="234"/>
      <c r="U2" s="234"/>
      <c r="V2" s="235"/>
    </row>
    <row r="3" spans="2:26" ht="70.5">
      <c r="B3" s="230"/>
      <c r="C3" s="230"/>
      <c r="D3" s="230"/>
      <c r="E3" s="230"/>
      <c r="F3" s="1"/>
      <c r="G3" s="2"/>
      <c r="H3" s="2"/>
      <c r="I3" s="2"/>
      <c r="J3" s="2"/>
      <c r="K3" s="2"/>
      <c r="L3" s="2"/>
      <c r="M3" s="2"/>
      <c r="N3" s="2"/>
      <c r="O3" s="3"/>
      <c r="P3" s="4"/>
      <c r="Q3" s="5"/>
      <c r="R3" s="6"/>
      <c r="S3" s="7"/>
      <c r="T3" s="8"/>
      <c r="U3" s="9"/>
      <c r="V3" s="10"/>
      <c r="W3" s="11"/>
    </row>
    <row r="4" spans="2:26" ht="70.5">
      <c r="B4" s="230"/>
      <c r="C4" s="230"/>
      <c r="D4" s="230"/>
      <c r="E4" s="230"/>
      <c r="F4" s="1"/>
      <c r="G4" s="262" t="s">
        <v>1189</v>
      </c>
      <c r="H4" s="262"/>
      <c r="I4" s="262" t="s">
        <v>1190</v>
      </c>
      <c r="J4" s="262"/>
      <c r="K4" s="12"/>
      <c r="L4" s="262" t="s">
        <v>6</v>
      </c>
      <c r="M4" s="262"/>
      <c r="N4" s="13"/>
      <c r="O4" s="3"/>
      <c r="P4" s="4"/>
      <c r="Q4" s="14"/>
      <c r="R4" s="4"/>
      <c r="S4" s="15"/>
      <c r="T4" s="16"/>
      <c r="U4" s="15"/>
      <c r="V4" s="17"/>
      <c r="W4" s="2"/>
    </row>
    <row r="5" spans="2:26" ht="70.5">
      <c r="B5" s="230"/>
      <c r="C5" s="230"/>
      <c r="D5" s="230"/>
      <c r="E5" s="230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57" t="s">
        <v>7</v>
      </c>
      <c r="R5" s="257"/>
      <c r="S5" s="245" t="s">
        <v>8</v>
      </c>
      <c r="T5" s="245"/>
      <c r="U5" s="257" t="s">
        <v>9</v>
      </c>
      <c r="V5" s="257"/>
      <c r="W5" s="2"/>
    </row>
    <row r="6" spans="2:26" ht="60.75">
      <c r="B6" s="255" t="s">
        <v>10</v>
      </c>
      <c r="C6" s="238" t="s">
        <v>11</v>
      </c>
      <c r="D6" s="164"/>
      <c r="E6" s="263" t="s">
        <v>12</v>
      </c>
      <c r="F6" s="18"/>
      <c r="G6" s="249" t="s">
        <v>1191</v>
      </c>
      <c r="H6" s="250"/>
      <c r="I6" s="250"/>
      <c r="J6" s="250"/>
      <c r="K6" s="251"/>
      <c r="L6" s="246" t="s">
        <v>1192</v>
      </c>
      <c r="M6" s="253" t="s">
        <v>14</v>
      </c>
      <c r="N6" s="249" t="s">
        <v>1193</v>
      </c>
      <c r="O6" s="250"/>
      <c r="P6" s="250"/>
      <c r="Q6" s="250"/>
      <c r="R6" s="251"/>
      <c r="S6" s="267" t="s">
        <v>15</v>
      </c>
      <c r="T6" s="267" t="s">
        <v>1194</v>
      </c>
      <c r="U6" s="264" t="s">
        <v>14</v>
      </c>
      <c r="V6" s="264" t="s">
        <v>16</v>
      </c>
      <c r="W6" s="19"/>
    </row>
    <row r="7" spans="2:26" ht="61.5">
      <c r="B7" s="256"/>
      <c r="C7" s="238"/>
      <c r="D7" s="164"/>
      <c r="E7" s="263"/>
      <c r="F7" s="20"/>
      <c r="G7" s="21" t="s">
        <v>1195</v>
      </c>
      <c r="H7" s="21" t="s">
        <v>1196</v>
      </c>
      <c r="I7" s="21" t="s">
        <v>1197</v>
      </c>
      <c r="J7" s="21" t="s">
        <v>1198</v>
      </c>
      <c r="K7" s="21" t="s">
        <v>1199</v>
      </c>
      <c r="L7" s="247"/>
      <c r="M7" s="254"/>
      <c r="N7" s="21" t="s">
        <v>1200</v>
      </c>
      <c r="O7" s="21" t="s">
        <v>1201</v>
      </c>
      <c r="P7" s="21" t="s">
        <v>1202</v>
      </c>
      <c r="Q7" s="21" t="s">
        <v>1203</v>
      </c>
      <c r="R7" s="21" t="s">
        <v>1204</v>
      </c>
      <c r="S7" s="247"/>
      <c r="T7" s="247"/>
      <c r="U7" s="254"/>
      <c r="V7" s="254"/>
      <c r="W7" s="22"/>
    </row>
    <row r="8" spans="2:26" ht="46.5">
      <c r="B8" s="23">
        <v>1</v>
      </c>
      <c r="C8" s="36" t="s">
        <v>1205</v>
      </c>
      <c r="D8" s="36"/>
      <c r="E8" s="46" t="s">
        <v>1206</v>
      </c>
      <c r="F8" s="26">
        <v>1</v>
      </c>
      <c r="G8" s="27"/>
      <c r="H8" s="27"/>
      <c r="I8" s="27"/>
      <c r="J8" s="28"/>
      <c r="K8" s="29"/>
      <c r="L8" s="30"/>
      <c r="M8" s="30"/>
      <c r="N8" s="27"/>
      <c r="O8" s="27"/>
      <c r="P8" s="29"/>
      <c r="Q8" s="29"/>
      <c r="R8" s="29"/>
      <c r="S8" s="29"/>
      <c r="T8" s="210"/>
      <c r="U8" s="166"/>
      <c r="V8" s="33">
        <f>COUNTA(G8:K8,N8:R8)</f>
        <v>0</v>
      </c>
      <c r="W8" s="34"/>
      <c r="X8" s="35" t="s">
        <v>25</v>
      </c>
      <c r="Z8" s="36">
        <f>COUNTIF(D8:D50,"1C")</f>
        <v>0</v>
      </c>
    </row>
    <row r="9" spans="2:26" ht="46.5">
      <c r="B9" s="23">
        <v>2</v>
      </c>
      <c r="C9" s="200" t="s">
        <v>1207</v>
      </c>
      <c r="D9" s="200"/>
      <c r="E9" s="46" t="s">
        <v>27</v>
      </c>
      <c r="F9" s="26">
        <v>1</v>
      </c>
      <c r="G9" s="27"/>
      <c r="H9" s="27"/>
      <c r="I9" s="38"/>
      <c r="J9" s="28"/>
      <c r="K9" s="27"/>
      <c r="L9" s="30"/>
      <c r="M9" s="30"/>
      <c r="N9" s="27"/>
      <c r="O9" s="29"/>
      <c r="P9" s="29"/>
      <c r="Q9" s="29"/>
      <c r="R9" s="29"/>
      <c r="S9" s="39"/>
      <c r="T9" s="210"/>
      <c r="U9" s="166"/>
      <c r="V9" s="33">
        <f t="shared" ref="V9:V49" si="0">COUNTA(G9:K9,N9:R9)</f>
        <v>0</v>
      </c>
      <c r="W9" s="40"/>
      <c r="X9" s="41" t="s">
        <v>28</v>
      </c>
      <c r="Z9" s="36">
        <f>COUNTIF(D8:D50,"1B")</f>
        <v>3</v>
      </c>
    </row>
    <row r="10" spans="2:26" ht="46.5">
      <c r="B10" s="23">
        <v>3</v>
      </c>
      <c r="C10" s="42" t="s">
        <v>1208</v>
      </c>
      <c r="D10" s="42"/>
      <c r="E10" s="46" t="s">
        <v>1206</v>
      </c>
      <c r="F10" s="26">
        <v>1</v>
      </c>
      <c r="G10" s="43"/>
      <c r="H10" s="27"/>
      <c r="I10" s="43"/>
      <c r="J10" s="28"/>
      <c r="K10" s="29"/>
      <c r="L10" s="30"/>
      <c r="M10" s="30"/>
      <c r="N10" s="29"/>
      <c r="O10" s="29"/>
      <c r="P10" s="29"/>
      <c r="Q10" s="29"/>
      <c r="R10" s="29"/>
      <c r="S10" s="39"/>
      <c r="T10" s="39"/>
      <c r="U10" s="39"/>
      <c r="V10" s="33">
        <f t="shared" si="0"/>
        <v>0</v>
      </c>
      <c r="W10" s="44"/>
      <c r="X10" s="41" t="s">
        <v>30</v>
      </c>
      <c r="Z10" s="36">
        <f>COUNTIF(D8:D50,"1A")</f>
        <v>0</v>
      </c>
    </row>
    <row r="11" spans="2:26" ht="47.25">
      <c r="B11" s="23">
        <v>4</v>
      </c>
      <c r="C11" s="45" t="s">
        <v>1209</v>
      </c>
      <c r="D11" s="45"/>
      <c r="E11" s="46" t="s">
        <v>1206</v>
      </c>
      <c r="F11" s="26">
        <v>1</v>
      </c>
      <c r="G11" s="27"/>
      <c r="H11" s="27"/>
      <c r="I11" s="27"/>
      <c r="J11" s="27"/>
      <c r="K11" s="27"/>
      <c r="L11" s="32"/>
      <c r="M11" s="32"/>
      <c r="N11" s="27"/>
      <c r="O11" s="29"/>
      <c r="P11" s="27"/>
      <c r="Q11" s="29"/>
      <c r="R11" s="29"/>
      <c r="S11" s="39"/>
      <c r="T11" s="210"/>
      <c r="U11" s="166"/>
      <c r="V11" s="33">
        <f t="shared" si="0"/>
        <v>0</v>
      </c>
      <c r="W11" s="44"/>
    </row>
    <row r="12" spans="2:26" ht="47.25">
      <c r="B12" s="23">
        <v>5</v>
      </c>
      <c r="C12" s="45" t="s">
        <v>1210</v>
      </c>
      <c r="D12" s="45"/>
      <c r="E12" s="46" t="s">
        <v>1206</v>
      </c>
      <c r="F12" s="26">
        <v>1</v>
      </c>
      <c r="G12" s="27"/>
      <c r="H12" s="27"/>
      <c r="I12" s="43"/>
      <c r="J12" s="27"/>
      <c r="K12" s="27"/>
      <c r="L12" s="32"/>
      <c r="M12" s="32"/>
      <c r="N12" s="29"/>
      <c r="O12" s="29"/>
      <c r="P12" s="27"/>
      <c r="Q12" s="29"/>
      <c r="R12" s="29"/>
      <c r="S12" s="39"/>
      <c r="T12" s="30"/>
      <c r="U12" s="30"/>
      <c r="V12" s="33">
        <f t="shared" si="0"/>
        <v>0</v>
      </c>
      <c r="W12" s="44"/>
    </row>
    <row r="13" spans="2:26" ht="47.25">
      <c r="B13" s="23">
        <v>6</v>
      </c>
      <c r="C13" s="45" t="s">
        <v>1211</v>
      </c>
      <c r="D13" s="45"/>
      <c r="E13" s="46" t="s">
        <v>1206</v>
      </c>
      <c r="F13" s="26">
        <v>1</v>
      </c>
      <c r="G13" s="27"/>
      <c r="H13" s="27"/>
      <c r="I13" s="27"/>
      <c r="J13" s="28"/>
      <c r="K13" s="27"/>
      <c r="L13" s="32"/>
      <c r="M13" s="32"/>
      <c r="N13" s="27"/>
      <c r="O13" s="27"/>
      <c r="P13" s="27"/>
      <c r="Q13" s="27"/>
      <c r="R13" s="29"/>
      <c r="S13" s="39"/>
      <c r="T13" s="210"/>
      <c r="U13" s="166"/>
      <c r="V13" s="33">
        <f t="shared" si="0"/>
        <v>0</v>
      </c>
      <c r="W13" s="40"/>
    </row>
    <row r="14" spans="2:26" ht="47.25">
      <c r="B14" s="23">
        <v>7</v>
      </c>
      <c r="C14" s="45" t="s">
        <v>1212</v>
      </c>
      <c r="D14" s="45"/>
      <c r="E14" s="46" t="s">
        <v>27</v>
      </c>
      <c r="F14" s="26">
        <v>1</v>
      </c>
      <c r="G14" s="43"/>
      <c r="H14" s="43"/>
      <c r="I14" s="27"/>
      <c r="J14" s="28"/>
      <c r="K14" s="27"/>
      <c r="L14" s="32"/>
      <c r="M14" s="32"/>
      <c r="N14" s="29"/>
      <c r="O14" s="29"/>
      <c r="P14" s="29"/>
      <c r="Q14" s="29"/>
      <c r="R14" s="29"/>
      <c r="S14" s="39"/>
      <c r="T14" s="39"/>
      <c r="U14" s="39"/>
      <c r="V14" s="33">
        <f t="shared" si="0"/>
        <v>0</v>
      </c>
    </row>
    <row r="15" spans="2:26" ht="46.5">
      <c r="B15" s="23">
        <v>8</v>
      </c>
      <c r="C15" s="45" t="s">
        <v>37</v>
      </c>
      <c r="D15" s="45"/>
      <c r="E15" s="46" t="s">
        <v>27</v>
      </c>
      <c r="F15" s="26">
        <v>1</v>
      </c>
      <c r="G15" s="43"/>
      <c r="H15" s="43"/>
      <c r="I15" s="43"/>
      <c r="J15" s="28"/>
      <c r="K15" s="29"/>
      <c r="L15" s="47"/>
      <c r="M15" s="29"/>
      <c r="N15" s="29"/>
      <c r="O15" s="29"/>
      <c r="P15" s="27"/>
      <c r="Q15" s="29"/>
      <c r="R15" s="29"/>
      <c r="S15" s="39"/>
      <c r="T15" s="38"/>
      <c r="U15" s="39"/>
      <c r="V15" s="33">
        <f t="shared" si="0"/>
        <v>0</v>
      </c>
      <c r="W15" s="34"/>
    </row>
    <row r="16" spans="2:26" ht="46.5">
      <c r="B16" s="23">
        <v>9</v>
      </c>
      <c r="C16" s="45" t="s">
        <v>1213</v>
      </c>
      <c r="D16" s="45"/>
      <c r="E16" s="46" t="s">
        <v>27</v>
      </c>
      <c r="F16" s="26">
        <v>1</v>
      </c>
      <c r="G16" s="43"/>
      <c r="H16" s="43"/>
      <c r="I16" s="43"/>
      <c r="J16" s="28"/>
      <c r="K16" s="29"/>
      <c r="L16" s="47"/>
      <c r="M16" s="29"/>
      <c r="N16" s="29"/>
      <c r="O16" s="29"/>
      <c r="P16" s="29"/>
      <c r="Q16" s="29"/>
      <c r="R16" s="29"/>
      <c r="S16" s="39"/>
      <c r="T16" s="39"/>
      <c r="U16" s="39"/>
      <c r="V16" s="33">
        <f t="shared" si="0"/>
        <v>0</v>
      </c>
      <c r="W16" s="34"/>
    </row>
    <row r="17" spans="2:23" ht="46.5">
      <c r="B17" s="23">
        <v>10</v>
      </c>
      <c r="C17" s="49" t="s">
        <v>39</v>
      </c>
      <c r="D17" s="49"/>
      <c r="E17" s="46" t="s">
        <v>27</v>
      </c>
      <c r="F17" s="26">
        <v>1</v>
      </c>
      <c r="G17" s="43"/>
      <c r="H17" s="43"/>
      <c r="I17" s="43"/>
      <c r="J17" s="28"/>
      <c r="K17" s="29"/>
      <c r="L17" s="47"/>
      <c r="M17" s="29"/>
      <c r="N17" s="29"/>
      <c r="O17" s="29"/>
      <c r="P17" s="29"/>
      <c r="Q17" s="29"/>
      <c r="R17" s="29"/>
      <c r="S17" s="39"/>
      <c r="T17" s="39"/>
      <c r="U17" s="39"/>
      <c r="V17" s="33">
        <f t="shared" si="0"/>
        <v>0</v>
      </c>
      <c r="W17" s="34"/>
    </row>
    <row r="18" spans="2:23" ht="46.5">
      <c r="B18" s="23">
        <v>11</v>
      </c>
      <c r="C18" s="49" t="s">
        <v>1214</v>
      </c>
      <c r="D18" s="49"/>
      <c r="E18" s="46" t="s">
        <v>27</v>
      </c>
      <c r="F18" s="26">
        <v>1</v>
      </c>
      <c r="G18" s="43"/>
      <c r="H18" s="43"/>
      <c r="I18" s="43"/>
      <c r="J18" s="28"/>
      <c r="K18" s="29"/>
      <c r="L18" s="47"/>
      <c r="M18" s="29"/>
      <c r="N18" s="29"/>
      <c r="O18" s="29"/>
      <c r="P18" s="29"/>
      <c r="Q18" s="29"/>
      <c r="R18" s="29"/>
      <c r="S18" s="39"/>
      <c r="T18" s="39"/>
      <c r="U18" s="39"/>
      <c r="V18" s="33">
        <f t="shared" si="0"/>
        <v>0</v>
      </c>
      <c r="W18" s="34"/>
    </row>
    <row r="19" spans="2:23" ht="46.5">
      <c r="B19" s="23">
        <v>12</v>
      </c>
      <c r="C19" s="49" t="s">
        <v>41</v>
      </c>
      <c r="D19" s="49"/>
      <c r="E19" s="46" t="s">
        <v>27</v>
      </c>
      <c r="F19" s="26">
        <v>1</v>
      </c>
      <c r="G19" s="43"/>
      <c r="H19" s="43"/>
      <c r="I19" s="43"/>
      <c r="J19" s="28"/>
      <c r="K19" s="29"/>
      <c r="L19" s="47"/>
      <c r="M19" s="29"/>
      <c r="N19" s="29"/>
      <c r="O19" s="29"/>
      <c r="P19" s="29"/>
      <c r="Q19" s="29"/>
      <c r="R19" s="29"/>
      <c r="S19" s="39"/>
      <c r="T19" s="39"/>
      <c r="U19" s="39"/>
      <c r="V19" s="33">
        <f t="shared" si="0"/>
        <v>0</v>
      </c>
      <c r="W19" s="34"/>
    </row>
    <row r="20" spans="2:23" ht="46.5">
      <c r="B20" s="23">
        <v>13</v>
      </c>
      <c r="C20" s="45" t="s">
        <v>1215</v>
      </c>
      <c r="D20" s="45"/>
      <c r="E20" s="46" t="s">
        <v>1206</v>
      </c>
      <c r="F20" s="26">
        <v>1</v>
      </c>
      <c r="G20" s="43"/>
      <c r="H20" s="43"/>
      <c r="I20" s="43"/>
      <c r="J20" s="28"/>
      <c r="K20" s="29"/>
      <c r="L20" s="47"/>
      <c r="M20" s="29"/>
      <c r="N20" s="29"/>
      <c r="O20" s="29"/>
      <c r="P20" s="29"/>
      <c r="Q20" s="29"/>
      <c r="R20" s="29"/>
      <c r="S20" s="39"/>
      <c r="T20" s="39"/>
      <c r="U20" s="39"/>
      <c r="V20" s="33">
        <f t="shared" si="0"/>
        <v>0</v>
      </c>
      <c r="W20" s="34"/>
    </row>
    <row r="21" spans="2:23" ht="47.25">
      <c r="B21" s="23">
        <v>14</v>
      </c>
      <c r="C21" s="45" t="s">
        <v>1216</v>
      </c>
      <c r="D21" s="45"/>
      <c r="E21" s="46" t="s">
        <v>1206</v>
      </c>
      <c r="F21" s="26">
        <v>1</v>
      </c>
      <c r="G21" s="27"/>
      <c r="H21" s="27"/>
      <c r="I21" s="27"/>
      <c r="J21" s="27"/>
      <c r="K21" s="27"/>
      <c r="L21" s="32"/>
      <c r="M21" s="32"/>
      <c r="N21" s="27"/>
      <c r="O21" s="27"/>
      <c r="P21" s="27"/>
      <c r="Q21" s="27"/>
      <c r="R21" s="27"/>
      <c r="S21" s="39"/>
      <c r="T21" s="210"/>
      <c r="U21" s="166"/>
      <c r="V21" s="33">
        <f t="shared" si="0"/>
        <v>0</v>
      </c>
      <c r="W21" s="34"/>
    </row>
    <row r="22" spans="2:23" ht="47.25">
      <c r="B22" s="23">
        <v>15</v>
      </c>
      <c r="C22" s="45" t="s">
        <v>1217</v>
      </c>
      <c r="D22" s="45" t="s">
        <v>431</v>
      </c>
      <c r="E22" s="46" t="s">
        <v>1206</v>
      </c>
      <c r="F22" s="26">
        <v>1</v>
      </c>
      <c r="G22" s="31">
        <v>3</v>
      </c>
      <c r="H22" s="31">
        <v>3</v>
      </c>
      <c r="I22" s="31">
        <v>3</v>
      </c>
      <c r="J22" s="27"/>
      <c r="K22" s="29"/>
      <c r="L22" s="32" t="s">
        <v>1218</v>
      </c>
      <c r="M22" s="32" t="s">
        <v>1219</v>
      </c>
      <c r="N22" s="27"/>
      <c r="O22" s="27"/>
      <c r="P22" s="27"/>
      <c r="Q22" s="27"/>
      <c r="R22" s="27"/>
      <c r="S22" s="39"/>
      <c r="T22" s="32"/>
      <c r="U22" s="32"/>
      <c r="V22" s="33">
        <f t="shared" si="0"/>
        <v>3</v>
      </c>
      <c r="W22" s="34"/>
    </row>
    <row r="23" spans="2:23" ht="46.5">
      <c r="B23" s="23">
        <v>16</v>
      </c>
      <c r="C23" s="45" t="s">
        <v>1220</v>
      </c>
      <c r="D23" s="45"/>
      <c r="E23" s="46" t="s">
        <v>1221</v>
      </c>
      <c r="F23" s="26">
        <v>1</v>
      </c>
      <c r="G23" s="43"/>
      <c r="H23" s="29"/>
      <c r="I23" s="29"/>
      <c r="J23" s="29"/>
      <c r="K23" s="29"/>
      <c r="L23" s="39"/>
      <c r="M23" s="39"/>
      <c r="N23" s="29"/>
      <c r="O23" s="29"/>
      <c r="P23" s="29"/>
      <c r="Q23" s="29"/>
      <c r="R23" s="29"/>
      <c r="S23" s="39"/>
      <c r="T23" s="39"/>
      <c r="U23" s="39"/>
      <c r="V23" s="33">
        <f t="shared" si="0"/>
        <v>0</v>
      </c>
      <c r="W23" s="34"/>
    </row>
    <row r="24" spans="2:23" ht="46.5">
      <c r="B24" s="23">
        <v>17</v>
      </c>
      <c r="C24" s="49" t="s">
        <v>1222</v>
      </c>
      <c r="D24" s="49"/>
      <c r="E24" s="46" t="s">
        <v>1206</v>
      </c>
      <c r="F24" s="26">
        <v>1</v>
      </c>
      <c r="G24" s="43"/>
      <c r="H24" s="29"/>
      <c r="I24" s="29"/>
      <c r="J24" s="29"/>
      <c r="K24" s="29"/>
      <c r="L24" s="39"/>
      <c r="M24" s="39"/>
      <c r="N24" s="29"/>
      <c r="O24" s="29"/>
      <c r="P24" s="29"/>
      <c r="Q24" s="29"/>
      <c r="R24" s="29"/>
      <c r="S24" s="39"/>
      <c r="T24" s="39"/>
      <c r="U24" s="39"/>
      <c r="V24" s="33">
        <f t="shared" si="0"/>
        <v>0</v>
      </c>
      <c r="W24" s="34"/>
    </row>
    <row r="25" spans="2:23" ht="47.25">
      <c r="B25" s="23">
        <v>18</v>
      </c>
      <c r="C25" s="49" t="s">
        <v>1223</v>
      </c>
      <c r="D25" s="49"/>
      <c r="E25" s="46" t="s">
        <v>1206</v>
      </c>
      <c r="F25" s="26">
        <v>1</v>
      </c>
      <c r="G25" s="43"/>
      <c r="H25" s="27"/>
      <c r="I25" s="29"/>
      <c r="J25" s="27"/>
      <c r="K25" s="29"/>
      <c r="L25" s="32"/>
      <c r="M25" s="32"/>
      <c r="N25" s="27"/>
      <c r="O25" s="27"/>
      <c r="P25" s="29"/>
      <c r="Q25" s="27"/>
      <c r="R25" s="29"/>
      <c r="S25" s="39"/>
      <c r="T25" s="32"/>
      <c r="U25" s="32"/>
      <c r="V25" s="33">
        <f t="shared" si="0"/>
        <v>0</v>
      </c>
      <c r="W25" s="34"/>
    </row>
    <row r="26" spans="2:23" ht="46.5">
      <c r="B26" s="23">
        <v>19</v>
      </c>
      <c r="C26" s="45" t="s">
        <v>1224</v>
      </c>
      <c r="D26" s="45"/>
      <c r="E26" s="46" t="s">
        <v>1206</v>
      </c>
      <c r="F26" s="26">
        <v>1</v>
      </c>
      <c r="G26" s="51"/>
      <c r="H26" s="29"/>
      <c r="I26" s="29"/>
      <c r="J26" s="29"/>
      <c r="K26" s="29"/>
      <c r="L26" s="39"/>
      <c r="M26" s="39"/>
      <c r="N26" s="29"/>
      <c r="O26" s="29"/>
      <c r="P26" s="29"/>
      <c r="Q26" s="29"/>
      <c r="R26" s="29"/>
      <c r="S26" s="39"/>
      <c r="T26" s="39"/>
      <c r="U26" s="39"/>
      <c r="V26" s="33">
        <f t="shared" si="0"/>
        <v>0</v>
      </c>
      <c r="W26" s="34"/>
    </row>
    <row r="27" spans="2:23" ht="46.5">
      <c r="B27" s="23">
        <v>20</v>
      </c>
      <c r="C27" s="49" t="s">
        <v>1225</v>
      </c>
      <c r="D27" s="49"/>
      <c r="E27" s="46" t="s">
        <v>1206</v>
      </c>
      <c r="F27" s="26">
        <v>1</v>
      </c>
      <c r="G27" s="27"/>
      <c r="H27" s="29"/>
      <c r="I27" s="29"/>
      <c r="J27" s="29"/>
      <c r="K27" s="29"/>
      <c r="L27" s="39"/>
      <c r="M27" s="39"/>
      <c r="N27" s="29"/>
      <c r="O27" s="29"/>
      <c r="P27" s="29"/>
      <c r="Q27" s="29"/>
      <c r="R27" s="29"/>
      <c r="S27" s="39"/>
      <c r="T27" s="39"/>
      <c r="U27" s="39"/>
      <c r="V27" s="33">
        <f t="shared" si="0"/>
        <v>0</v>
      </c>
      <c r="W27" s="34"/>
    </row>
    <row r="28" spans="2:23" ht="46.5">
      <c r="B28" s="23">
        <v>21</v>
      </c>
      <c r="C28" s="52" t="s">
        <v>1226</v>
      </c>
      <c r="D28" s="52"/>
      <c r="E28" s="46" t="s">
        <v>27</v>
      </c>
      <c r="F28" s="26">
        <v>1</v>
      </c>
      <c r="G28" s="43"/>
      <c r="H28" s="29"/>
      <c r="I28" s="29"/>
      <c r="J28" s="29"/>
      <c r="K28" s="29"/>
      <c r="L28" s="39"/>
      <c r="M28" s="39"/>
      <c r="N28" s="27"/>
      <c r="O28" s="29"/>
      <c r="P28" s="29"/>
      <c r="Q28" s="29"/>
      <c r="R28" s="29"/>
      <c r="S28" s="39"/>
      <c r="T28" s="210"/>
      <c r="U28" s="166"/>
      <c r="V28" s="33">
        <f t="shared" si="0"/>
        <v>0</v>
      </c>
      <c r="W28" s="34"/>
    </row>
    <row r="29" spans="2:23" ht="46.5">
      <c r="B29" s="23">
        <v>22</v>
      </c>
      <c r="C29" s="49" t="s">
        <v>1227</v>
      </c>
      <c r="D29" s="49"/>
      <c r="E29" s="46" t="s">
        <v>1206</v>
      </c>
      <c r="F29" s="26">
        <v>1</v>
      </c>
      <c r="G29" s="43"/>
      <c r="H29" s="29"/>
      <c r="I29" s="29"/>
      <c r="J29" s="29"/>
      <c r="K29" s="29"/>
      <c r="L29" s="39"/>
      <c r="M29" s="39"/>
      <c r="N29" s="29"/>
      <c r="O29" s="29"/>
      <c r="P29" s="29"/>
      <c r="Q29" s="29"/>
      <c r="R29" s="29"/>
      <c r="S29" s="39"/>
      <c r="T29" s="39"/>
      <c r="U29" s="39"/>
      <c r="V29" s="33">
        <f t="shared" si="0"/>
        <v>0</v>
      </c>
      <c r="W29" s="34"/>
    </row>
    <row r="30" spans="2:23" ht="47.25">
      <c r="B30" s="23">
        <v>23</v>
      </c>
      <c r="C30" s="52" t="s">
        <v>1228</v>
      </c>
      <c r="D30" s="52"/>
      <c r="E30" s="46" t="s">
        <v>1206</v>
      </c>
      <c r="F30" s="26">
        <v>1</v>
      </c>
      <c r="G30" s="43"/>
      <c r="H30" s="27"/>
      <c r="I30" s="29"/>
      <c r="J30" s="27"/>
      <c r="K30" s="29"/>
      <c r="L30" s="32"/>
      <c r="M30" s="32"/>
      <c r="N30" s="27"/>
      <c r="O30" s="27"/>
      <c r="P30" s="27"/>
      <c r="Q30" s="29"/>
      <c r="R30" s="29"/>
      <c r="S30" s="39"/>
      <c r="T30" s="32"/>
      <c r="U30" s="32"/>
      <c r="V30" s="33">
        <f t="shared" si="0"/>
        <v>0</v>
      </c>
      <c r="W30" s="34"/>
    </row>
    <row r="31" spans="2:23" ht="47.25">
      <c r="B31" s="23">
        <v>24</v>
      </c>
      <c r="C31" s="49" t="s">
        <v>1229</v>
      </c>
      <c r="D31" s="49"/>
      <c r="E31" s="46" t="s">
        <v>1206</v>
      </c>
      <c r="F31" s="26">
        <v>1</v>
      </c>
      <c r="G31" s="27"/>
      <c r="H31" s="27"/>
      <c r="I31" s="29"/>
      <c r="J31" s="29"/>
      <c r="K31" s="29"/>
      <c r="L31" s="32"/>
      <c r="M31" s="32"/>
      <c r="N31" s="27"/>
      <c r="O31" s="29"/>
      <c r="P31" s="29"/>
      <c r="Q31" s="27"/>
      <c r="R31" s="29"/>
      <c r="S31" s="39"/>
      <c r="T31" s="32"/>
      <c r="U31" s="32"/>
      <c r="V31" s="33">
        <f t="shared" si="0"/>
        <v>0</v>
      </c>
      <c r="W31" s="34"/>
    </row>
    <row r="32" spans="2:23" ht="47.25">
      <c r="B32" s="23">
        <v>25</v>
      </c>
      <c r="C32" s="49" t="s">
        <v>1230</v>
      </c>
      <c r="D32" s="49" t="s">
        <v>431</v>
      </c>
      <c r="E32" s="46" t="s">
        <v>1206</v>
      </c>
      <c r="F32" s="26">
        <v>1</v>
      </c>
      <c r="G32" s="43"/>
      <c r="H32" s="29"/>
      <c r="I32" s="31">
        <v>3</v>
      </c>
      <c r="J32" s="27"/>
      <c r="K32" s="27"/>
      <c r="L32" s="32" t="s">
        <v>1218</v>
      </c>
      <c r="M32" s="32" t="s">
        <v>1219</v>
      </c>
      <c r="N32" s="29"/>
      <c r="O32" s="29"/>
      <c r="P32" s="27"/>
      <c r="Q32" s="27"/>
      <c r="R32" s="27"/>
      <c r="S32" s="39"/>
      <c r="T32" s="38"/>
      <c r="U32" s="39"/>
      <c r="V32" s="33">
        <f t="shared" si="0"/>
        <v>1</v>
      </c>
      <c r="W32" s="34"/>
    </row>
    <row r="33" spans="2:23" ht="47.25">
      <c r="B33" s="23">
        <v>26</v>
      </c>
      <c r="C33" s="52" t="s">
        <v>1231</v>
      </c>
      <c r="D33" s="52"/>
      <c r="E33" s="46" t="s">
        <v>1206</v>
      </c>
      <c r="F33" s="26">
        <v>1</v>
      </c>
      <c r="G33" s="43"/>
      <c r="H33" s="29"/>
      <c r="I33" s="27"/>
      <c r="J33" s="29"/>
      <c r="K33" s="27"/>
      <c r="L33" s="32"/>
      <c r="M33" s="32"/>
      <c r="N33" s="29"/>
      <c r="O33" s="29"/>
      <c r="P33" s="29"/>
      <c r="Q33" s="29"/>
      <c r="R33" s="27"/>
      <c r="S33" s="39"/>
      <c r="T33" s="39"/>
      <c r="U33" s="39"/>
      <c r="V33" s="33">
        <f t="shared" si="0"/>
        <v>0</v>
      </c>
      <c r="W33" s="34"/>
    </row>
    <row r="34" spans="2:23" ht="46.5">
      <c r="B34" s="23">
        <v>27</v>
      </c>
      <c r="C34" s="52" t="s">
        <v>1232</v>
      </c>
      <c r="D34" s="52"/>
      <c r="E34" s="46" t="s">
        <v>27</v>
      </c>
      <c r="F34" s="26">
        <v>1</v>
      </c>
      <c r="G34" s="43"/>
      <c r="H34" s="29"/>
      <c r="I34" s="29"/>
      <c r="J34" s="29"/>
      <c r="K34" s="29"/>
      <c r="L34" s="39"/>
      <c r="M34" s="39"/>
      <c r="N34" s="29"/>
      <c r="O34" s="29"/>
      <c r="P34" s="29"/>
      <c r="Q34" s="29"/>
      <c r="R34" s="29"/>
      <c r="S34" s="39"/>
      <c r="T34" s="39"/>
      <c r="U34" s="39"/>
      <c r="V34" s="33">
        <f t="shared" si="0"/>
        <v>0</v>
      </c>
      <c r="W34" s="34"/>
    </row>
    <row r="35" spans="2:23" ht="46.5">
      <c r="B35" s="23">
        <v>28</v>
      </c>
      <c r="C35" s="45" t="s">
        <v>1233</v>
      </c>
      <c r="D35" s="45"/>
      <c r="E35" s="46" t="s">
        <v>27</v>
      </c>
      <c r="F35" s="26">
        <v>1</v>
      </c>
      <c r="G35" s="43"/>
      <c r="H35" s="29"/>
      <c r="I35" s="29"/>
      <c r="J35" s="29"/>
      <c r="K35" s="29"/>
      <c r="L35" s="39"/>
      <c r="M35" s="39"/>
      <c r="N35" s="29"/>
      <c r="O35" s="29"/>
      <c r="P35" s="29"/>
      <c r="Q35" s="29"/>
      <c r="R35" s="29"/>
      <c r="S35" s="39"/>
      <c r="T35" s="39"/>
      <c r="U35" s="39"/>
      <c r="V35" s="33">
        <f t="shared" si="0"/>
        <v>0</v>
      </c>
      <c r="W35" s="34"/>
    </row>
    <row r="36" spans="2:23" ht="46.5">
      <c r="B36" s="23">
        <v>29</v>
      </c>
      <c r="C36" s="45" t="s">
        <v>1234</v>
      </c>
      <c r="D36" s="45"/>
      <c r="E36" s="46" t="s">
        <v>27</v>
      </c>
      <c r="F36" s="26">
        <v>1</v>
      </c>
      <c r="G36" s="43"/>
      <c r="H36" s="29"/>
      <c r="I36" s="29"/>
      <c r="J36" s="29"/>
      <c r="K36" s="29"/>
      <c r="L36" s="39"/>
      <c r="M36" s="39"/>
      <c r="N36" s="29"/>
      <c r="O36" s="29"/>
      <c r="P36" s="29"/>
      <c r="Q36" s="29"/>
      <c r="R36" s="29"/>
      <c r="S36" s="39"/>
      <c r="T36" s="39"/>
      <c r="U36" s="39"/>
      <c r="V36" s="33">
        <f t="shared" si="0"/>
        <v>0</v>
      </c>
      <c r="W36" s="34"/>
    </row>
    <row r="37" spans="2:23" ht="46.5">
      <c r="B37" s="23">
        <v>30</v>
      </c>
      <c r="C37" s="45" t="s">
        <v>40</v>
      </c>
      <c r="D37" s="45"/>
      <c r="E37" s="46" t="s">
        <v>27</v>
      </c>
      <c r="F37" s="26">
        <v>1</v>
      </c>
      <c r="G37" s="43"/>
      <c r="H37" s="29"/>
      <c r="I37" s="29"/>
      <c r="J37" s="29"/>
      <c r="K37" s="29"/>
      <c r="L37" s="39"/>
      <c r="M37" s="39"/>
      <c r="N37" s="29"/>
      <c r="O37" s="29"/>
      <c r="P37" s="29"/>
      <c r="Q37" s="29"/>
      <c r="R37" s="29"/>
      <c r="S37" s="39"/>
      <c r="T37" s="39"/>
      <c r="U37" s="39"/>
      <c r="V37" s="33">
        <f t="shared" si="0"/>
        <v>0</v>
      </c>
      <c r="W37" s="34"/>
    </row>
    <row r="38" spans="2:23" ht="47.25">
      <c r="B38" s="23">
        <v>31</v>
      </c>
      <c r="C38" s="45" t="s">
        <v>1235</v>
      </c>
      <c r="D38" s="45"/>
      <c r="E38" s="46" t="s">
        <v>27</v>
      </c>
      <c r="F38" s="55">
        <v>1</v>
      </c>
      <c r="G38" s="43"/>
      <c r="H38" s="29"/>
      <c r="I38" s="43"/>
      <c r="J38" s="27"/>
      <c r="K38" s="29"/>
      <c r="L38" s="32"/>
      <c r="M38" s="32"/>
      <c r="N38" s="29"/>
      <c r="O38" s="29"/>
      <c r="P38" s="43"/>
      <c r="Q38" s="27"/>
      <c r="R38" s="27"/>
      <c r="S38" s="39"/>
      <c r="T38" s="32"/>
      <c r="U38" s="32"/>
      <c r="V38" s="33">
        <f t="shared" si="0"/>
        <v>0</v>
      </c>
      <c r="W38" s="34"/>
    </row>
    <row r="39" spans="2:23" ht="47.25">
      <c r="B39" s="23">
        <v>32</v>
      </c>
      <c r="C39" s="52" t="s">
        <v>1236</v>
      </c>
      <c r="D39" s="52" t="s">
        <v>431</v>
      </c>
      <c r="E39" s="46" t="s">
        <v>1206</v>
      </c>
      <c r="F39" s="26">
        <v>1</v>
      </c>
      <c r="G39" s="43"/>
      <c r="H39" s="27"/>
      <c r="I39" s="31">
        <v>3</v>
      </c>
      <c r="J39" s="29"/>
      <c r="K39" s="27"/>
      <c r="L39" s="32" t="s">
        <v>1218</v>
      </c>
      <c r="M39" s="32" t="s">
        <v>1219</v>
      </c>
      <c r="N39" s="29"/>
      <c r="O39" s="27"/>
      <c r="P39" s="43"/>
      <c r="Q39" s="29"/>
      <c r="R39" s="29"/>
      <c r="S39" s="39"/>
      <c r="T39" s="56"/>
      <c r="U39" s="57"/>
      <c r="V39" s="33">
        <f t="shared" si="0"/>
        <v>1</v>
      </c>
      <c r="W39" s="34"/>
    </row>
    <row r="40" spans="2:23" ht="46.5">
      <c r="B40" s="23">
        <v>33</v>
      </c>
      <c r="C40" s="45" t="s">
        <v>1237</v>
      </c>
      <c r="D40" s="45"/>
      <c r="E40" s="46" t="s">
        <v>1206</v>
      </c>
      <c r="F40" s="26">
        <v>1</v>
      </c>
      <c r="G40" s="43"/>
      <c r="H40" s="29"/>
      <c r="I40" s="29"/>
      <c r="J40" s="29"/>
      <c r="K40" s="29"/>
      <c r="L40" s="39"/>
      <c r="M40" s="39"/>
      <c r="N40" s="29"/>
      <c r="O40" s="29"/>
      <c r="P40" s="29"/>
      <c r="Q40" s="29"/>
      <c r="R40" s="29"/>
      <c r="S40" s="39"/>
      <c r="T40" s="39"/>
      <c r="U40" s="39"/>
      <c r="V40" s="33">
        <f t="shared" si="0"/>
        <v>0</v>
      </c>
      <c r="W40" s="34"/>
    </row>
    <row r="41" spans="2:23" ht="47.25">
      <c r="B41" s="23">
        <v>34</v>
      </c>
      <c r="C41" s="45" t="s">
        <v>1238</v>
      </c>
      <c r="D41" s="45"/>
      <c r="E41" s="46" t="s">
        <v>27</v>
      </c>
      <c r="F41" s="26">
        <v>1</v>
      </c>
      <c r="G41" s="27"/>
      <c r="H41" s="27"/>
      <c r="I41" s="27"/>
      <c r="J41" s="29"/>
      <c r="K41" s="29"/>
      <c r="L41" s="32"/>
      <c r="M41" s="32"/>
      <c r="N41" s="27"/>
      <c r="O41" s="27"/>
      <c r="P41" s="29"/>
      <c r="Q41" s="29"/>
      <c r="R41" s="29"/>
      <c r="S41" s="39"/>
      <c r="T41" s="30"/>
      <c r="U41" s="30"/>
      <c r="V41" s="33">
        <f t="shared" si="0"/>
        <v>0</v>
      </c>
      <c r="W41" s="34"/>
    </row>
    <row r="42" spans="2:23" ht="47.25">
      <c r="B42" s="23">
        <v>35</v>
      </c>
      <c r="C42" s="45" t="s">
        <v>1239</v>
      </c>
      <c r="D42" s="45"/>
      <c r="E42" s="46" t="s">
        <v>1221</v>
      </c>
      <c r="F42" s="26">
        <v>1</v>
      </c>
      <c r="G42" s="27"/>
      <c r="H42" s="27"/>
      <c r="I42" s="29"/>
      <c r="J42" s="27"/>
      <c r="K42" s="29"/>
      <c r="L42" s="32"/>
      <c r="M42" s="32"/>
      <c r="N42" s="27"/>
      <c r="O42" s="27"/>
      <c r="P42" s="27"/>
      <c r="Q42" s="27"/>
      <c r="R42" s="29"/>
      <c r="S42" s="39"/>
      <c r="T42" s="210"/>
      <c r="U42" s="166"/>
      <c r="V42" s="33">
        <f t="shared" si="0"/>
        <v>0</v>
      </c>
      <c r="W42" s="34"/>
    </row>
    <row r="43" spans="2:23" ht="47.25">
      <c r="B43" s="23">
        <v>36</v>
      </c>
      <c r="C43" s="45" t="s">
        <v>1240</v>
      </c>
      <c r="D43" s="45"/>
      <c r="E43" s="46" t="s">
        <v>1206</v>
      </c>
      <c r="F43" s="26">
        <v>1</v>
      </c>
      <c r="G43" s="43"/>
      <c r="H43" s="43"/>
      <c r="I43" s="43"/>
      <c r="J43" s="28"/>
      <c r="K43" s="27"/>
      <c r="L43" s="32"/>
      <c r="M43" s="32"/>
      <c r="N43" s="27"/>
      <c r="O43" s="29"/>
      <c r="P43" s="29"/>
      <c r="Q43" s="29"/>
      <c r="R43" s="27"/>
      <c r="S43" s="39"/>
      <c r="T43" s="32"/>
      <c r="U43" s="32"/>
      <c r="V43" s="33">
        <f t="shared" si="0"/>
        <v>0</v>
      </c>
      <c r="W43" s="34"/>
    </row>
    <row r="44" spans="2:23" ht="46.5">
      <c r="B44" s="23">
        <v>37</v>
      </c>
      <c r="C44" s="45" t="s">
        <v>1241</v>
      </c>
      <c r="D44" s="45"/>
      <c r="E44" s="46" t="s">
        <v>1206</v>
      </c>
      <c r="F44" s="26"/>
      <c r="G44" s="27"/>
      <c r="H44" s="43"/>
      <c r="I44" s="27"/>
      <c r="J44" s="27"/>
      <c r="K44" s="29"/>
      <c r="L44" s="56"/>
      <c r="M44" s="57"/>
      <c r="N44" s="29"/>
      <c r="O44" s="29"/>
      <c r="P44" s="29"/>
      <c r="Q44" s="29"/>
      <c r="R44" s="29"/>
      <c r="S44" s="39"/>
      <c r="T44" s="39"/>
      <c r="U44" s="39"/>
      <c r="V44" s="33">
        <f t="shared" si="0"/>
        <v>0</v>
      </c>
      <c r="W44" s="34"/>
    </row>
    <row r="45" spans="2:23" ht="47.25">
      <c r="B45" s="23">
        <v>38</v>
      </c>
      <c r="C45" s="45" t="s">
        <v>1242</v>
      </c>
      <c r="D45" s="45"/>
      <c r="E45" s="46" t="s">
        <v>1206</v>
      </c>
      <c r="F45" s="26"/>
      <c r="G45" s="43"/>
      <c r="H45" s="27"/>
      <c r="I45" s="27"/>
      <c r="J45" s="28"/>
      <c r="K45" s="29"/>
      <c r="L45" s="32"/>
      <c r="M45" s="32"/>
      <c r="N45" s="29"/>
      <c r="O45" s="29"/>
      <c r="P45" s="29"/>
      <c r="Q45" s="29"/>
      <c r="R45" s="29"/>
      <c r="S45" s="39"/>
      <c r="T45" s="39"/>
      <c r="U45" s="39"/>
      <c r="V45" s="33">
        <f t="shared" si="0"/>
        <v>0</v>
      </c>
      <c r="W45" s="34"/>
    </row>
    <row r="46" spans="2:23" ht="46.5">
      <c r="B46" s="23">
        <v>39</v>
      </c>
      <c r="C46" s="58"/>
      <c r="D46" s="58"/>
      <c r="E46" s="25"/>
      <c r="F46" s="26"/>
      <c r="G46" s="43"/>
      <c r="H46" s="43"/>
      <c r="I46" s="43"/>
      <c r="J46" s="28"/>
      <c r="K46" s="29"/>
      <c r="L46" s="29"/>
      <c r="M46" s="29"/>
      <c r="N46" s="29"/>
      <c r="O46" s="29"/>
      <c r="P46" s="29"/>
      <c r="Q46" s="29"/>
      <c r="R46" s="29"/>
      <c r="S46" s="39"/>
      <c r="T46" s="39"/>
      <c r="U46" s="39"/>
      <c r="V46" s="33">
        <f t="shared" si="0"/>
        <v>0</v>
      </c>
      <c r="W46" s="34"/>
    </row>
    <row r="47" spans="2:23" ht="46.5">
      <c r="B47" s="23">
        <v>40</v>
      </c>
      <c r="C47" s="58"/>
      <c r="D47" s="58"/>
      <c r="E47" s="26"/>
      <c r="F47" s="26"/>
      <c r="G47" s="43"/>
      <c r="H47" s="43"/>
      <c r="I47" s="43"/>
      <c r="J47" s="28"/>
      <c r="K47" s="29"/>
      <c r="L47" s="29"/>
      <c r="M47" s="29"/>
      <c r="N47" s="29"/>
      <c r="O47" s="29"/>
      <c r="P47" s="29"/>
      <c r="Q47" s="29"/>
      <c r="R47" s="29"/>
      <c r="S47" s="39"/>
      <c r="T47" s="39"/>
      <c r="U47" s="39"/>
      <c r="V47" s="33">
        <f t="shared" si="0"/>
        <v>0</v>
      </c>
      <c r="W47" s="34"/>
    </row>
    <row r="48" spans="2:23" ht="46.5">
      <c r="B48" s="23">
        <v>41</v>
      </c>
      <c r="C48" s="58"/>
      <c r="D48" s="58"/>
      <c r="E48" s="26"/>
      <c r="F48" s="26"/>
      <c r="G48" s="43"/>
      <c r="H48" s="43"/>
      <c r="I48" s="43"/>
      <c r="J48" s="28"/>
      <c r="K48" s="29"/>
      <c r="L48" s="29"/>
      <c r="M48" s="29"/>
      <c r="N48" s="29"/>
      <c r="O48" s="29"/>
      <c r="P48" s="29"/>
      <c r="Q48" s="29"/>
      <c r="R48" s="29"/>
      <c r="S48" s="39"/>
      <c r="T48" s="39"/>
      <c r="U48" s="39"/>
      <c r="V48" s="33">
        <f t="shared" si="0"/>
        <v>0</v>
      </c>
      <c r="W48" s="34"/>
    </row>
    <row r="49" spans="2:26" ht="46.5">
      <c r="B49" s="23">
        <v>42</v>
      </c>
      <c r="C49" s="58"/>
      <c r="D49" s="58"/>
      <c r="E49" s="26"/>
      <c r="F49" s="26"/>
      <c r="G49" s="43"/>
      <c r="H49" s="43"/>
      <c r="I49" s="43"/>
      <c r="J49" s="28"/>
      <c r="K49" s="29"/>
      <c r="L49" s="29"/>
      <c r="M49" s="29"/>
      <c r="N49" s="29"/>
      <c r="O49" s="29"/>
      <c r="P49" s="29"/>
      <c r="Q49" s="29"/>
      <c r="R49" s="29"/>
      <c r="S49" s="39"/>
      <c r="T49" s="39"/>
      <c r="U49" s="39"/>
      <c r="V49" s="33">
        <f t="shared" si="0"/>
        <v>0</v>
      </c>
      <c r="W49" s="34"/>
    </row>
    <row r="50" spans="2:26" ht="46.5">
      <c r="B50" s="59" t="s">
        <v>16</v>
      </c>
      <c r="C50" s="58"/>
      <c r="D50" s="58"/>
      <c r="E50" s="26"/>
      <c r="F50" s="26"/>
      <c r="G50" s="33">
        <f>COUNT(G8:G49)</f>
        <v>1</v>
      </c>
      <c r="H50" s="33">
        <f>COUNT(H8:H49)</f>
        <v>1</v>
      </c>
      <c r="I50" s="33">
        <f>COUNT(I8:I49)</f>
        <v>3</v>
      </c>
      <c r="J50" s="33">
        <f>COUNT(J8:J49)</f>
        <v>0</v>
      </c>
      <c r="K50" s="33">
        <f>COUNT(K8:K49)</f>
        <v>0</v>
      </c>
      <c r="L50" s="60"/>
      <c r="M50" s="61"/>
      <c r="N50" s="61">
        <f>COUNT(N8:N49)</f>
        <v>0</v>
      </c>
      <c r="O50" s="61">
        <f>COUNT(O8:O49)</f>
        <v>0</v>
      </c>
      <c r="P50" s="61">
        <f>COUNT(P8:P49)</f>
        <v>0</v>
      </c>
      <c r="Q50" s="61">
        <f>COUNT(Q8:Q49)</f>
        <v>0</v>
      </c>
      <c r="R50" s="61">
        <f>COUNT(R8:R49)</f>
        <v>0</v>
      </c>
      <c r="S50" s="61"/>
      <c r="T50" s="62"/>
      <c r="U50" s="62"/>
      <c r="V50" s="33">
        <f xml:space="preserve"> SUM(G50+H50+I50+J50+K50+N50+O50+P50+Q50+R50)</f>
        <v>5</v>
      </c>
      <c r="W50" s="34"/>
    </row>
    <row r="51" spans="2:26" ht="70.5">
      <c r="B51" s="230" t="s">
        <v>67</v>
      </c>
      <c r="C51" s="230"/>
      <c r="D51" s="230"/>
      <c r="E51" s="230"/>
      <c r="F51" s="1"/>
      <c r="G51" s="63"/>
      <c r="H51" s="63"/>
      <c r="I51" s="63"/>
      <c r="J51" s="64"/>
      <c r="K51" s="65"/>
      <c r="L51" s="65"/>
      <c r="M51" s="65"/>
      <c r="N51" s="65"/>
      <c r="O51" s="65"/>
      <c r="P51" s="65"/>
      <c r="Q51" s="65"/>
      <c r="R51" s="65"/>
      <c r="S51" s="66"/>
      <c r="T51" s="66"/>
      <c r="U51" s="66"/>
      <c r="V51" s="34"/>
      <c r="W51" s="34"/>
    </row>
    <row r="52" spans="2:26" ht="70.5">
      <c r="B52" s="230"/>
      <c r="C52" s="230"/>
      <c r="D52" s="230"/>
      <c r="E52" s="230"/>
      <c r="F52" s="1"/>
      <c r="J52" s="231" t="s">
        <v>1</v>
      </c>
      <c r="K52" s="231"/>
      <c r="L52" s="231"/>
      <c r="M52" s="231"/>
      <c r="N52" s="231"/>
      <c r="O52" s="231"/>
      <c r="P52" s="231"/>
      <c r="Q52" s="231"/>
    </row>
    <row r="53" spans="2:26" ht="70.5">
      <c r="B53" s="230"/>
      <c r="C53" s="230"/>
      <c r="D53" s="230"/>
      <c r="E53" s="230"/>
      <c r="F53" s="1"/>
      <c r="J53" s="232" t="s">
        <v>2</v>
      </c>
      <c r="K53" s="232"/>
      <c r="L53" s="232"/>
      <c r="M53" s="232"/>
      <c r="N53" s="232"/>
      <c r="O53" s="232"/>
      <c r="P53" s="232"/>
      <c r="Q53" s="233" t="s">
        <v>3</v>
      </c>
      <c r="R53" s="234"/>
      <c r="S53" s="234"/>
      <c r="T53" s="234"/>
      <c r="U53" s="234"/>
      <c r="V53" s="235"/>
    </row>
    <row r="54" spans="2:26" ht="70.5">
      <c r="B54" s="230"/>
      <c r="C54" s="230"/>
      <c r="D54" s="230"/>
      <c r="E54" s="230"/>
      <c r="F54" s="1"/>
      <c r="G54" s="2"/>
      <c r="H54" s="2"/>
      <c r="I54" s="2"/>
      <c r="J54" s="2"/>
      <c r="K54" s="2"/>
      <c r="L54" s="2"/>
      <c r="M54" s="2"/>
      <c r="N54" s="236"/>
      <c r="O54" s="236"/>
      <c r="P54" s="236"/>
      <c r="Q54" s="7"/>
      <c r="R54" s="67"/>
      <c r="S54" s="7"/>
      <c r="T54" s="10"/>
      <c r="U54" s="9"/>
      <c r="V54" s="10"/>
      <c r="W54" s="11"/>
    </row>
    <row r="55" spans="2:26" ht="70.5">
      <c r="B55" s="230"/>
      <c r="C55" s="230"/>
      <c r="D55" s="230"/>
      <c r="E55" s="230"/>
      <c r="F55" s="1"/>
      <c r="G55" s="237" t="s">
        <v>1189</v>
      </c>
      <c r="H55" s="237"/>
      <c r="I55" s="237" t="s">
        <v>1190</v>
      </c>
      <c r="J55" s="237"/>
      <c r="K55" s="12"/>
      <c r="L55" s="68" t="s">
        <v>6</v>
      </c>
      <c r="M55" s="12"/>
      <c r="N55" s="12"/>
      <c r="O55" s="3"/>
      <c r="P55" s="4"/>
      <c r="Q55" s="69"/>
      <c r="R55" s="70"/>
      <c r="S55" s="71"/>
      <c r="T55" s="70"/>
      <c r="U55" s="71"/>
      <c r="V55" s="72"/>
    </row>
    <row r="56" spans="2:26" ht="70.5">
      <c r="B56" s="230"/>
      <c r="C56" s="230"/>
      <c r="D56" s="230"/>
      <c r="E56" s="230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73" t="s">
        <v>7</v>
      </c>
      <c r="R56" s="73"/>
      <c r="S56" s="252" t="s">
        <v>8</v>
      </c>
      <c r="T56" s="245"/>
      <c r="U56" s="243" t="s">
        <v>9</v>
      </c>
      <c r="V56" s="244"/>
    </row>
    <row r="57" spans="2:26" ht="60.75">
      <c r="B57" s="255" t="s">
        <v>10</v>
      </c>
      <c r="C57" s="238" t="s">
        <v>11</v>
      </c>
      <c r="D57" s="164"/>
      <c r="E57" s="248" t="s">
        <v>12</v>
      </c>
      <c r="F57" s="74"/>
      <c r="G57" s="249" t="s">
        <v>1191</v>
      </c>
      <c r="H57" s="250"/>
      <c r="I57" s="250"/>
      <c r="J57" s="250"/>
      <c r="K57" s="251"/>
      <c r="L57" s="246" t="s">
        <v>1192</v>
      </c>
      <c r="M57" s="253" t="s">
        <v>14</v>
      </c>
      <c r="N57" s="249" t="s">
        <v>1193</v>
      </c>
      <c r="O57" s="250"/>
      <c r="P57" s="250"/>
      <c r="Q57" s="250"/>
      <c r="R57" s="251"/>
      <c r="S57" s="246" t="s">
        <v>15</v>
      </c>
      <c r="T57" s="246" t="s">
        <v>1192</v>
      </c>
      <c r="U57" s="253" t="s">
        <v>14</v>
      </c>
      <c r="V57" s="253" t="s">
        <v>16</v>
      </c>
      <c r="W57" s="19"/>
      <c r="X57" s="65"/>
    </row>
    <row r="58" spans="2:26" ht="61.5">
      <c r="B58" s="256"/>
      <c r="C58" s="238"/>
      <c r="D58" s="164"/>
      <c r="E58" s="248"/>
      <c r="F58" s="75"/>
      <c r="G58" s="21" t="s">
        <v>1195</v>
      </c>
      <c r="H58" s="21" t="s">
        <v>1196</v>
      </c>
      <c r="I58" s="21" t="s">
        <v>1197</v>
      </c>
      <c r="J58" s="21" t="s">
        <v>1198</v>
      </c>
      <c r="K58" s="21" t="s">
        <v>1199</v>
      </c>
      <c r="L58" s="247"/>
      <c r="M58" s="254"/>
      <c r="N58" s="21" t="s">
        <v>1200</v>
      </c>
      <c r="O58" s="21" t="s">
        <v>1201</v>
      </c>
      <c r="P58" s="21" t="s">
        <v>1202</v>
      </c>
      <c r="Q58" s="21" t="s">
        <v>1203</v>
      </c>
      <c r="R58" s="21" t="s">
        <v>1204</v>
      </c>
      <c r="S58" s="247"/>
      <c r="T58" s="247"/>
      <c r="U58" s="254"/>
      <c r="V58" s="254"/>
      <c r="W58" s="22"/>
      <c r="X58" s="65"/>
    </row>
    <row r="59" spans="2:26" ht="47.25">
      <c r="B59" s="23">
        <v>1</v>
      </c>
      <c r="C59" s="48" t="s">
        <v>1243</v>
      </c>
      <c r="D59" s="48" t="s">
        <v>431</v>
      </c>
      <c r="E59" s="46" t="s">
        <v>1244</v>
      </c>
      <c r="F59" s="55">
        <v>1</v>
      </c>
      <c r="G59" s="27"/>
      <c r="H59" s="31">
        <v>3</v>
      </c>
      <c r="I59" s="27"/>
      <c r="J59" s="31">
        <v>3</v>
      </c>
      <c r="K59" s="27"/>
      <c r="L59" s="32"/>
      <c r="M59" s="32"/>
      <c r="N59" s="27"/>
      <c r="O59" s="27"/>
      <c r="P59" s="27"/>
      <c r="Q59" s="27"/>
      <c r="R59" s="27"/>
      <c r="S59" s="77"/>
      <c r="T59" s="32"/>
      <c r="U59" s="32"/>
      <c r="V59" s="33">
        <f>COUNTA(G59:K59,N59:R59)</f>
        <v>2</v>
      </c>
      <c r="W59" s="65"/>
      <c r="X59" s="35" t="s">
        <v>25</v>
      </c>
      <c r="Z59" s="36">
        <f>COUNTIF(D59:D101,"1C")</f>
        <v>0</v>
      </c>
    </row>
    <row r="60" spans="2:26" ht="47.25">
      <c r="B60" s="23">
        <v>2</v>
      </c>
      <c r="C60" s="48" t="s">
        <v>1245</v>
      </c>
      <c r="D60" s="48"/>
      <c r="E60" s="46" t="s">
        <v>27</v>
      </c>
      <c r="F60" s="55">
        <v>1</v>
      </c>
      <c r="G60" s="169"/>
      <c r="H60" s="38"/>
      <c r="I60" s="38"/>
      <c r="J60" s="78"/>
      <c r="K60" s="77"/>
      <c r="L60" s="77"/>
      <c r="M60" s="77"/>
      <c r="N60" s="77"/>
      <c r="O60" s="77"/>
      <c r="P60" s="77"/>
      <c r="Q60" s="77"/>
      <c r="R60" s="46"/>
      <c r="S60" s="46"/>
      <c r="T60" s="79"/>
      <c r="U60" s="79"/>
      <c r="V60" s="33">
        <f t="shared" ref="V60:V100" si="1">COUNTA(G60:K60,N60:R60)</f>
        <v>0</v>
      </c>
      <c r="W60" s="65"/>
      <c r="X60" s="41" t="s">
        <v>28</v>
      </c>
      <c r="Z60" s="36">
        <f>COUNTIF(D59:D101,"1B")</f>
        <v>3</v>
      </c>
    </row>
    <row r="61" spans="2:26" ht="47.25">
      <c r="B61" s="23">
        <v>3</v>
      </c>
      <c r="C61" s="42" t="s">
        <v>1246</v>
      </c>
      <c r="D61" s="42"/>
      <c r="E61" s="46" t="s">
        <v>1206</v>
      </c>
      <c r="F61" s="55">
        <v>1</v>
      </c>
      <c r="G61" s="52"/>
      <c r="H61" s="52"/>
      <c r="I61" s="52"/>
      <c r="J61" s="78"/>
      <c r="K61" s="77"/>
      <c r="L61" s="77"/>
      <c r="M61" s="77"/>
      <c r="N61" s="77"/>
      <c r="O61" s="77"/>
      <c r="P61" s="77"/>
      <c r="Q61" s="77"/>
      <c r="R61" s="46"/>
      <c r="S61" s="46"/>
      <c r="T61" s="79"/>
      <c r="U61" s="79"/>
      <c r="V61" s="33">
        <f t="shared" si="1"/>
        <v>0</v>
      </c>
      <c r="W61" s="65"/>
      <c r="X61" s="41" t="s">
        <v>30</v>
      </c>
      <c r="Z61" s="36">
        <f>COUNTIF(D59:D101,"1A")</f>
        <v>0</v>
      </c>
    </row>
    <row r="62" spans="2:26" ht="47.25">
      <c r="B62" s="23">
        <v>4</v>
      </c>
      <c r="C62" s="42" t="s">
        <v>1247</v>
      </c>
      <c r="D62" s="42"/>
      <c r="E62" s="46" t="s">
        <v>1206</v>
      </c>
      <c r="F62" s="55">
        <v>1</v>
      </c>
      <c r="G62" s="52"/>
      <c r="H62" s="52"/>
      <c r="I62" s="52"/>
      <c r="J62" s="78"/>
      <c r="K62" s="77"/>
      <c r="L62" s="77"/>
      <c r="M62" s="77"/>
      <c r="N62" s="77"/>
      <c r="O62" s="77"/>
      <c r="P62" s="77"/>
      <c r="Q62" s="77"/>
      <c r="R62" s="27"/>
      <c r="S62" s="46"/>
      <c r="T62" s="79"/>
      <c r="U62" s="79"/>
      <c r="V62" s="33">
        <f t="shared" si="1"/>
        <v>0</v>
      </c>
      <c r="W62" s="65"/>
      <c r="X62" s="41" t="s">
        <v>30</v>
      </c>
      <c r="Z62" s="36">
        <f>COUNT(G74:K74,N74:R74,G79:K79,N79:R79)</f>
        <v>0</v>
      </c>
    </row>
    <row r="63" spans="2:26" ht="47.25">
      <c r="B63" s="23">
        <v>5</v>
      </c>
      <c r="C63" s="48" t="s">
        <v>1248</v>
      </c>
      <c r="D63" s="48"/>
      <c r="E63" s="46" t="s">
        <v>1206</v>
      </c>
      <c r="F63" s="55">
        <v>1</v>
      </c>
      <c r="G63" s="52"/>
      <c r="H63" s="27"/>
      <c r="I63" s="27"/>
      <c r="J63" s="78"/>
      <c r="K63" s="27"/>
      <c r="L63" s="32"/>
      <c r="M63" s="32"/>
      <c r="N63" s="77"/>
      <c r="O63" s="77"/>
      <c r="P63" s="27"/>
      <c r="Q63" s="27"/>
      <c r="R63" s="27"/>
      <c r="S63" s="46"/>
      <c r="T63" s="30"/>
      <c r="U63" s="84"/>
      <c r="V63" s="33">
        <f t="shared" si="1"/>
        <v>0</v>
      </c>
      <c r="W63" s="65"/>
    </row>
    <row r="64" spans="2:26" ht="46.5">
      <c r="B64" s="23">
        <v>6</v>
      </c>
      <c r="C64" s="42" t="s">
        <v>1249</v>
      </c>
      <c r="D64" s="42"/>
      <c r="E64" s="46" t="s">
        <v>1206</v>
      </c>
      <c r="F64" s="55">
        <v>1</v>
      </c>
      <c r="G64" s="51"/>
      <c r="H64" s="52"/>
      <c r="I64" s="52"/>
      <c r="J64" s="27"/>
      <c r="K64" s="77"/>
      <c r="L64" s="30"/>
      <c r="M64" s="30"/>
      <c r="N64" s="77"/>
      <c r="O64" s="77"/>
      <c r="P64" s="77"/>
      <c r="Q64" s="27"/>
      <c r="R64" s="27"/>
      <c r="S64" s="80"/>
      <c r="T64" s="81"/>
      <c r="U64" s="81"/>
      <c r="V64" s="33">
        <f t="shared" si="1"/>
        <v>0</v>
      </c>
      <c r="W64" s="65"/>
    </row>
    <row r="65" spans="2:23" ht="47.25">
      <c r="B65" s="23">
        <v>7</v>
      </c>
      <c r="C65" s="42" t="s">
        <v>1250</v>
      </c>
      <c r="D65" s="42"/>
      <c r="E65" s="46" t="s">
        <v>1206</v>
      </c>
      <c r="F65" s="26">
        <v>1</v>
      </c>
      <c r="G65" s="52"/>
      <c r="H65" s="52"/>
      <c r="I65" s="52"/>
      <c r="J65" s="27"/>
      <c r="K65" s="77"/>
      <c r="L65" s="32"/>
      <c r="M65" s="32"/>
      <c r="N65" s="27"/>
      <c r="O65" s="77"/>
      <c r="P65" s="77"/>
      <c r="Q65" s="82"/>
      <c r="R65" s="46"/>
      <c r="S65" s="46"/>
      <c r="T65" s="32"/>
      <c r="U65" s="32"/>
      <c r="V65" s="33">
        <f t="shared" si="1"/>
        <v>0</v>
      </c>
      <c r="W65" s="65"/>
    </row>
    <row r="66" spans="2:23" ht="47.25">
      <c r="B66" s="23">
        <v>8</v>
      </c>
      <c r="C66" s="42" t="s">
        <v>1251</v>
      </c>
      <c r="D66" s="42"/>
      <c r="E66" s="46" t="s">
        <v>27</v>
      </c>
      <c r="F66" s="26">
        <v>1</v>
      </c>
      <c r="G66" s="52"/>
      <c r="H66" s="52"/>
      <c r="I66" s="52"/>
      <c r="J66" s="78"/>
      <c r="K66" s="77"/>
      <c r="L66" s="77"/>
      <c r="M66" s="77"/>
      <c r="N66" s="77"/>
      <c r="O66" s="77"/>
      <c r="P66" s="77"/>
      <c r="Q66" s="77"/>
      <c r="R66" s="46"/>
      <c r="S66" s="46"/>
      <c r="T66" s="79"/>
      <c r="U66" s="79"/>
      <c r="V66" s="33">
        <f t="shared" si="1"/>
        <v>0</v>
      </c>
      <c r="W66" s="65"/>
    </row>
    <row r="67" spans="2:23" ht="47.25">
      <c r="B67" s="23">
        <v>9</v>
      </c>
      <c r="C67" s="42" t="s">
        <v>1252</v>
      </c>
      <c r="D67" s="42"/>
      <c r="E67" s="46" t="s">
        <v>27</v>
      </c>
      <c r="F67" s="26">
        <v>1</v>
      </c>
      <c r="G67" s="52"/>
      <c r="H67" s="52"/>
      <c r="I67" s="52"/>
      <c r="J67" s="78"/>
      <c r="K67" s="77"/>
      <c r="L67" s="77"/>
      <c r="M67" s="77"/>
      <c r="N67" s="77"/>
      <c r="O67" s="77"/>
      <c r="P67" s="77"/>
      <c r="Q67" s="77"/>
      <c r="R67" s="46"/>
      <c r="S67" s="46"/>
      <c r="T67" s="79"/>
      <c r="U67" s="79"/>
      <c r="V67" s="33">
        <f t="shared" si="1"/>
        <v>0</v>
      </c>
      <c r="W67" s="65"/>
    </row>
    <row r="68" spans="2:23" ht="47.25">
      <c r="B68" s="23">
        <v>10</v>
      </c>
      <c r="C68" s="42" t="s">
        <v>1253</v>
      </c>
      <c r="D68" s="42"/>
      <c r="E68" s="46" t="s">
        <v>27</v>
      </c>
      <c r="F68" s="26">
        <v>1</v>
      </c>
      <c r="G68" s="52"/>
      <c r="H68" s="52"/>
      <c r="I68" s="52"/>
      <c r="J68" s="78"/>
      <c r="K68" s="27"/>
      <c r="L68" s="56"/>
      <c r="M68" s="57"/>
      <c r="N68" s="77"/>
      <c r="O68" s="77"/>
      <c r="P68" s="77"/>
      <c r="Q68" s="77"/>
      <c r="R68" s="46"/>
      <c r="S68" s="46"/>
      <c r="T68" s="79"/>
      <c r="U68" s="79"/>
      <c r="V68" s="33">
        <f>COUNTA(G68:K68,N68:R68)</f>
        <v>0</v>
      </c>
      <c r="W68" s="65"/>
    </row>
    <row r="69" spans="2:23" ht="47.25">
      <c r="B69" s="23">
        <v>11</v>
      </c>
      <c r="C69" s="48" t="s">
        <v>1254</v>
      </c>
      <c r="D69" s="48"/>
      <c r="E69" s="46" t="s">
        <v>27</v>
      </c>
      <c r="F69" s="26">
        <v>1</v>
      </c>
      <c r="G69" s="52"/>
      <c r="H69" s="52"/>
      <c r="I69" s="52"/>
      <c r="J69" s="78"/>
      <c r="K69" s="77"/>
      <c r="L69" s="77"/>
      <c r="M69" s="77"/>
      <c r="N69" s="77"/>
      <c r="O69" s="77"/>
      <c r="P69" s="77"/>
      <c r="Q69" s="77"/>
      <c r="R69" s="46"/>
      <c r="S69" s="46"/>
      <c r="T69" s="79"/>
      <c r="U69" s="79"/>
      <c r="V69" s="33">
        <f t="shared" si="1"/>
        <v>0</v>
      </c>
      <c r="W69" s="65"/>
    </row>
    <row r="70" spans="2:23" ht="47.25">
      <c r="B70" s="23">
        <v>12</v>
      </c>
      <c r="C70" s="48" t="s">
        <v>1255</v>
      </c>
      <c r="D70" s="48"/>
      <c r="E70" s="46" t="s">
        <v>27</v>
      </c>
      <c r="F70" s="26">
        <v>1</v>
      </c>
      <c r="G70" s="52"/>
      <c r="H70" s="52"/>
      <c r="I70" s="52"/>
      <c r="J70" s="78"/>
      <c r="K70" s="77"/>
      <c r="L70" s="77"/>
      <c r="M70" s="77"/>
      <c r="N70" s="77"/>
      <c r="O70" s="77"/>
      <c r="P70" s="77"/>
      <c r="Q70" s="77"/>
      <c r="R70" s="46"/>
      <c r="S70" s="46"/>
      <c r="T70" s="79"/>
      <c r="U70" s="79"/>
      <c r="V70" s="33">
        <f t="shared" si="1"/>
        <v>0</v>
      </c>
      <c r="W70" s="65"/>
    </row>
    <row r="71" spans="2:23" ht="47.25">
      <c r="B71" s="23">
        <v>13</v>
      </c>
      <c r="C71" s="48" t="s">
        <v>1256</v>
      </c>
      <c r="D71" s="48"/>
      <c r="E71" s="46" t="s">
        <v>1206</v>
      </c>
      <c r="F71" s="26">
        <v>1</v>
      </c>
      <c r="G71" s="52"/>
      <c r="H71" s="52"/>
      <c r="I71" s="52"/>
      <c r="J71" s="78"/>
      <c r="K71" s="77"/>
      <c r="L71" s="77"/>
      <c r="M71" s="77"/>
      <c r="N71" s="77"/>
      <c r="O71" s="27"/>
      <c r="P71" s="77"/>
      <c r="Q71" s="27"/>
      <c r="R71" s="46"/>
      <c r="S71" s="46"/>
      <c r="T71" s="32"/>
      <c r="U71" s="32"/>
      <c r="V71" s="33">
        <f t="shared" si="1"/>
        <v>0</v>
      </c>
      <c r="W71" s="65"/>
    </row>
    <row r="72" spans="2:23" ht="47.25">
      <c r="B72" s="23">
        <v>14</v>
      </c>
      <c r="C72" s="45" t="s">
        <v>1257</v>
      </c>
      <c r="D72" s="45"/>
      <c r="E72" s="46" t="s">
        <v>1206</v>
      </c>
      <c r="F72" s="26">
        <v>1</v>
      </c>
      <c r="G72" s="52"/>
      <c r="H72" s="52"/>
      <c r="I72" s="52"/>
      <c r="J72" s="78"/>
      <c r="K72" s="27"/>
      <c r="L72" s="77"/>
      <c r="M72" s="77"/>
      <c r="N72" s="77"/>
      <c r="O72" s="27"/>
      <c r="P72" s="77"/>
      <c r="Q72" s="77"/>
      <c r="R72" s="46"/>
      <c r="S72" s="46"/>
      <c r="T72" s="32"/>
      <c r="U72" s="32"/>
      <c r="V72" s="33">
        <f t="shared" si="1"/>
        <v>0</v>
      </c>
      <c r="W72" s="65"/>
    </row>
    <row r="73" spans="2:23" ht="46.5">
      <c r="B73" s="23">
        <v>15</v>
      </c>
      <c r="C73" s="36" t="s">
        <v>1258</v>
      </c>
      <c r="D73" s="36"/>
      <c r="E73" s="46" t="s">
        <v>1206</v>
      </c>
      <c r="F73" s="26">
        <v>1</v>
      </c>
      <c r="G73" s="27"/>
      <c r="H73" s="27"/>
      <c r="I73" s="27"/>
      <c r="J73" s="27"/>
      <c r="K73" s="27"/>
      <c r="L73" s="210"/>
      <c r="M73" s="166"/>
      <c r="N73" s="77"/>
      <c r="O73" s="77"/>
      <c r="P73" s="77"/>
      <c r="Q73" s="77"/>
      <c r="R73" s="46"/>
      <c r="S73" s="46"/>
      <c r="T73" s="79"/>
      <c r="U73" s="79"/>
      <c r="V73" s="33">
        <f t="shared" si="1"/>
        <v>0</v>
      </c>
      <c r="W73" s="65"/>
    </row>
    <row r="74" spans="2:23" ht="47.25">
      <c r="B74" s="23">
        <v>16</v>
      </c>
      <c r="C74" s="42" t="s">
        <v>1259</v>
      </c>
      <c r="D74" s="42"/>
      <c r="E74" s="46" t="s">
        <v>1221</v>
      </c>
      <c r="F74" s="26">
        <v>1</v>
      </c>
      <c r="G74" s="52"/>
      <c r="H74" s="52"/>
      <c r="I74" s="52"/>
      <c r="J74" s="78"/>
      <c r="K74" s="77"/>
      <c r="L74" s="77"/>
      <c r="M74" s="77"/>
      <c r="N74" s="77"/>
      <c r="O74" s="77"/>
      <c r="P74" s="77"/>
      <c r="Q74" s="77"/>
      <c r="R74" s="46"/>
      <c r="S74" s="46"/>
      <c r="T74" s="79"/>
      <c r="U74" s="79"/>
      <c r="V74" s="33">
        <f t="shared" si="1"/>
        <v>0</v>
      </c>
      <c r="W74" s="65"/>
    </row>
    <row r="75" spans="2:23" ht="47.25">
      <c r="B75" s="23">
        <v>17</v>
      </c>
      <c r="C75" s="36" t="s">
        <v>1260</v>
      </c>
      <c r="D75" s="36"/>
      <c r="E75" s="46" t="s">
        <v>1206</v>
      </c>
      <c r="F75" s="26">
        <v>1</v>
      </c>
      <c r="G75" s="52"/>
      <c r="H75" s="52"/>
      <c r="I75" s="52"/>
      <c r="J75" s="78"/>
      <c r="K75" s="77"/>
      <c r="L75" s="77"/>
      <c r="M75" s="77"/>
      <c r="N75" s="77"/>
      <c r="O75" s="77"/>
      <c r="P75" s="77"/>
      <c r="Q75" s="77"/>
      <c r="R75" s="46"/>
      <c r="S75" s="46"/>
      <c r="T75" s="79"/>
      <c r="U75" s="79"/>
      <c r="V75" s="33">
        <f t="shared" si="1"/>
        <v>0</v>
      </c>
      <c r="W75" s="65"/>
    </row>
    <row r="76" spans="2:23" ht="47.25">
      <c r="B76" s="23">
        <v>18</v>
      </c>
      <c r="C76" s="102" t="s">
        <v>1261</v>
      </c>
      <c r="D76" s="102"/>
      <c r="E76" s="46" t="s">
        <v>1206</v>
      </c>
      <c r="F76" s="26">
        <v>1</v>
      </c>
      <c r="G76" s="52"/>
      <c r="H76" s="52"/>
      <c r="I76" s="52"/>
      <c r="J76" s="78"/>
      <c r="K76" s="77"/>
      <c r="L76" s="77"/>
      <c r="M76" s="77"/>
      <c r="N76" s="76"/>
      <c r="O76" s="27"/>
      <c r="P76" s="77"/>
      <c r="Q76" s="77"/>
      <c r="R76" s="46"/>
      <c r="S76" s="46"/>
      <c r="T76" s="210"/>
      <c r="U76" s="166"/>
      <c r="V76" s="33">
        <f t="shared" si="1"/>
        <v>0</v>
      </c>
      <c r="W76" s="65"/>
    </row>
    <row r="77" spans="2:23" ht="46.5">
      <c r="B77" s="23">
        <v>19</v>
      </c>
      <c r="C77" s="42" t="s">
        <v>1262</v>
      </c>
      <c r="D77" s="42"/>
      <c r="E77" s="46" t="s">
        <v>1206</v>
      </c>
      <c r="F77" s="26">
        <v>1</v>
      </c>
      <c r="G77" s="52"/>
      <c r="H77" s="52"/>
      <c r="I77" s="27"/>
      <c r="J77" s="82"/>
      <c r="K77" s="77"/>
      <c r="L77" s="30"/>
      <c r="M77" s="30"/>
      <c r="N77" s="77"/>
      <c r="O77" s="77"/>
      <c r="P77" s="77"/>
      <c r="Q77" s="77"/>
      <c r="R77" s="46"/>
      <c r="S77" s="46"/>
      <c r="T77" s="79"/>
      <c r="U77" s="79"/>
      <c r="V77" s="33">
        <f t="shared" si="1"/>
        <v>0</v>
      </c>
      <c r="W77" s="65"/>
    </row>
    <row r="78" spans="2:23" ht="47.25">
      <c r="B78" s="23">
        <v>20</v>
      </c>
      <c r="C78" s="36" t="s">
        <v>1263</v>
      </c>
      <c r="D78" s="36"/>
      <c r="E78" s="46" t="s">
        <v>1206</v>
      </c>
      <c r="F78" s="26">
        <v>1</v>
      </c>
      <c r="G78" s="52"/>
      <c r="H78" s="27"/>
      <c r="I78" s="52"/>
      <c r="J78" s="78"/>
      <c r="K78" s="77"/>
      <c r="L78" s="30"/>
      <c r="M78" s="30"/>
      <c r="N78" s="77"/>
      <c r="O78" s="77"/>
      <c r="P78" s="77"/>
      <c r="Q78" s="77"/>
      <c r="R78" s="46"/>
      <c r="S78" s="46"/>
      <c r="T78" s="79"/>
      <c r="U78" s="79"/>
      <c r="V78" s="33">
        <f t="shared" si="1"/>
        <v>0</v>
      </c>
      <c r="W78" s="65"/>
    </row>
    <row r="79" spans="2:23" ht="47.25">
      <c r="B79" s="23">
        <v>21</v>
      </c>
      <c r="C79" s="42" t="s">
        <v>1264</v>
      </c>
      <c r="D79" s="42"/>
      <c r="E79" s="46" t="s">
        <v>1221</v>
      </c>
      <c r="F79" s="26">
        <v>1</v>
      </c>
      <c r="G79" s="52"/>
      <c r="H79" s="52"/>
      <c r="I79" s="52"/>
      <c r="J79" s="78"/>
      <c r="K79" s="77"/>
      <c r="L79" s="77"/>
      <c r="M79" s="77"/>
      <c r="N79" s="77"/>
      <c r="O79" s="77"/>
      <c r="P79" s="77"/>
      <c r="Q79" s="77"/>
      <c r="R79" s="46"/>
      <c r="S79" s="46"/>
      <c r="T79" s="79"/>
      <c r="U79" s="79"/>
      <c r="V79" s="33">
        <f t="shared" si="1"/>
        <v>0</v>
      </c>
      <c r="W79" s="65"/>
    </row>
    <row r="80" spans="2:23" ht="46.5">
      <c r="B80" s="23">
        <v>22</v>
      </c>
      <c r="C80" s="36" t="s">
        <v>1265</v>
      </c>
      <c r="D80" s="36"/>
      <c r="E80" s="46" t="s">
        <v>1206</v>
      </c>
      <c r="F80" s="26">
        <v>1</v>
      </c>
      <c r="G80" s="52"/>
      <c r="H80" s="52"/>
      <c r="I80" s="52"/>
      <c r="J80" s="76"/>
      <c r="K80" s="76"/>
      <c r="L80" s="30"/>
      <c r="M80" s="84"/>
      <c r="N80" s="77"/>
      <c r="O80" s="77"/>
      <c r="P80" s="77"/>
      <c r="Q80" s="77"/>
      <c r="R80" s="46"/>
      <c r="S80" s="46"/>
      <c r="T80" s="79"/>
      <c r="U80" s="79"/>
      <c r="V80" s="33">
        <f t="shared" si="1"/>
        <v>0</v>
      </c>
      <c r="W80" s="65"/>
    </row>
    <row r="81" spans="2:23" ht="47.25">
      <c r="B81" s="23">
        <v>23</v>
      </c>
      <c r="C81" s="36" t="s">
        <v>1266</v>
      </c>
      <c r="D81" s="36"/>
      <c r="E81" s="46" t="s">
        <v>1206</v>
      </c>
      <c r="F81" s="26">
        <v>1</v>
      </c>
      <c r="G81" s="52"/>
      <c r="H81" s="27"/>
      <c r="I81" s="52"/>
      <c r="J81" s="78"/>
      <c r="K81" s="27"/>
      <c r="L81" s="210"/>
      <c r="M81" s="166"/>
      <c r="N81" s="77"/>
      <c r="O81" s="27"/>
      <c r="P81" s="27"/>
      <c r="Q81" s="77"/>
      <c r="R81" s="46"/>
      <c r="S81" s="46"/>
      <c r="T81" s="32"/>
      <c r="U81" s="32"/>
      <c r="V81" s="33">
        <f t="shared" si="1"/>
        <v>0</v>
      </c>
      <c r="W81" s="65"/>
    </row>
    <row r="82" spans="2:23" ht="47.25">
      <c r="B82" s="23">
        <v>24</v>
      </c>
      <c r="C82" s="42" t="s">
        <v>1267</v>
      </c>
      <c r="D82" s="42"/>
      <c r="E82" s="46" t="s">
        <v>1206</v>
      </c>
      <c r="F82" s="26">
        <v>1</v>
      </c>
      <c r="G82" s="27"/>
      <c r="H82" s="52"/>
      <c r="I82" s="52"/>
      <c r="J82" s="78"/>
      <c r="K82" s="77"/>
      <c r="L82" s="30"/>
      <c r="M82" s="30"/>
      <c r="N82" s="77"/>
      <c r="O82" s="27"/>
      <c r="P82" s="82"/>
      <c r="Q82" s="77"/>
      <c r="R82" s="46"/>
      <c r="S82" s="46"/>
      <c r="T82" s="210"/>
      <c r="U82" s="166"/>
      <c r="V82" s="33">
        <f t="shared" si="1"/>
        <v>0</v>
      </c>
      <c r="W82" s="65"/>
    </row>
    <row r="83" spans="2:23" ht="47.25">
      <c r="B83" s="23">
        <v>25</v>
      </c>
      <c r="C83" s="36" t="s">
        <v>1268</v>
      </c>
      <c r="D83" s="36"/>
      <c r="E83" s="46" t="s">
        <v>27</v>
      </c>
      <c r="F83" s="26">
        <v>1</v>
      </c>
      <c r="G83" s="52"/>
      <c r="H83" s="52"/>
      <c r="I83" s="52"/>
      <c r="J83" s="78"/>
      <c r="K83" s="77"/>
      <c r="L83" s="77"/>
      <c r="M83" s="77"/>
      <c r="N83" s="77"/>
      <c r="O83" s="77"/>
      <c r="P83" s="77"/>
      <c r="Q83" s="77"/>
      <c r="R83" s="46"/>
      <c r="S83" s="46"/>
      <c r="T83" s="79"/>
      <c r="U83" s="79"/>
      <c r="V83" s="33">
        <f t="shared" si="1"/>
        <v>0</v>
      </c>
      <c r="W83" s="65"/>
    </row>
    <row r="84" spans="2:23" ht="47.25">
      <c r="B84" s="23">
        <v>26</v>
      </c>
      <c r="C84" s="36" t="s">
        <v>1269</v>
      </c>
      <c r="D84" s="36"/>
      <c r="E84" s="46" t="s">
        <v>27</v>
      </c>
      <c r="F84" s="26">
        <v>1</v>
      </c>
      <c r="G84" s="52"/>
      <c r="H84" s="52"/>
      <c r="I84" s="52"/>
      <c r="J84" s="78"/>
      <c r="K84" s="77"/>
      <c r="L84" s="77"/>
      <c r="M84" s="77"/>
      <c r="N84" s="77"/>
      <c r="O84" s="77"/>
      <c r="P84" s="77"/>
      <c r="Q84" s="77"/>
      <c r="R84" s="46"/>
      <c r="S84" s="46"/>
      <c r="T84" s="79"/>
      <c r="U84" s="79"/>
      <c r="V84" s="33">
        <f t="shared" si="1"/>
        <v>0</v>
      </c>
      <c r="W84" s="65"/>
    </row>
    <row r="85" spans="2:23" ht="47.25">
      <c r="B85" s="23">
        <v>27</v>
      </c>
      <c r="C85" s="36" t="s">
        <v>1270</v>
      </c>
      <c r="D85" s="36"/>
      <c r="E85" s="46" t="s">
        <v>27</v>
      </c>
      <c r="F85" s="26">
        <v>1</v>
      </c>
      <c r="G85" s="52"/>
      <c r="H85" s="82"/>
      <c r="I85" s="52"/>
      <c r="J85" s="78"/>
      <c r="K85" s="77"/>
      <c r="L85" s="30"/>
      <c r="M85" s="84"/>
      <c r="N85" s="77"/>
      <c r="O85" s="77"/>
      <c r="P85" s="77"/>
      <c r="Q85" s="77"/>
      <c r="R85" s="46"/>
      <c r="S85" s="46"/>
      <c r="T85" s="79"/>
      <c r="U85" s="79"/>
      <c r="V85" s="33">
        <f t="shared" si="1"/>
        <v>0</v>
      </c>
      <c r="W85" s="65"/>
    </row>
    <row r="86" spans="2:23" ht="47.25">
      <c r="B86" s="23">
        <v>28</v>
      </c>
      <c r="C86" s="36" t="s">
        <v>1271</v>
      </c>
      <c r="D86" s="36"/>
      <c r="E86" s="46" t="s">
        <v>27</v>
      </c>
      <c r="F86" s="26">
        <v>1</v>
      </c>
      <c r="G86" s="52"/>
      <c r="H86" s="52"/>
      <c r="I86" s="52"/>
      <c r="J86" s="78"/>
      <c r="K86" s="77"/>
      <c r="L86" s="77"/>
      <c r="M86" s="77"/>
      <c r="N86" s="77"/>
      <c r="O86" s="77"/>
      <c r="P86" s="77"/>
      <c r="Q86" s="77"/>
      <c r="R86" s="46"/>
      <c r="S86" s="46"/>
      <c r="T86" s="79"/>
      <c r="U86" s="79"/>
      <c r="V86" s="33">
        <f t="shared" si="1"/>
        <v>0</v>
      </c>
      <c r="W86" s="65"/>
    </row>
    <row r="87" spans="2:23" ht="47.25">
      <c r="B87" s="23">
        <v>29</v>
      </c>
      <c r="C87" s="36" t="s">
        <v>1272</v>
      </c>
      <c r="D87" s="36"/>
      <c r="E87" s="46" t="s">
        <v>27</v>
      </c>
      <c r="F87" s="26">
        <v>1</v>
      </c>
      <c r="G87" s="52"/>
      <c r="H87" s="52"/>
      <c r="I87" s="52"/>
      <c r="J87" s="78"/>
      <c r="K87" s="77"/>
      <c r="L87" s="77"/>
      <c r="M87" s="77"/>
      <c r="N87" s="77"/>
      <c r="O87" s="77"/>
      <c r="P87" s="77"/>
      <c r="Q87" s="77"/>
      <c r="R87" s="46"/>
      <c r="S87" s="46"/>
      <c r="T87" s="79"/>
      <c r="U87" s="79"/>
      <c r="V87" s="33">
        <f t="shared" si="1"/>
        <v>0</v>
      </c>
      <c r="W87" s="65"/>
    </row>
    <row r="88" spans="2:23" ht="47.25">
      <c r="B88" s="23">
        <v>30</v>
      </c>
      <c r="C88" s="36" t="s">
        <v>1273</v>
      </c>
      <c r="D88" s="36"/>
      <c r="E88" s="46" t="s">
        <v>1274</v>
      </c>
      <c r="F88" s="26">
        <v>1</v>
      </c>
      <c r="G88" s="27"/>
      <c r="H88" s="27"/>
      <c r="I88" s="52"/>
      <c r="J88" s="27"/>
      <c r="K88" s="77"/>
      <c r="L88" s="32"/>
      <c r="M88" s="32"/>
      <c r="N88" s="27"/>
      <c r="O88" s="77"/>
      <c r="P88" s="77"/>
      <c r="Q88" s="77"/>
      <c r="R88" s="46"/>
      <c r="S88" s="46"/>
      <c r="T88" s="32"/>
      <c r="U88" s="32"/>
      <c r="V88" s="33">
        <f t="shared" si="1"/>
        <v>0</v>
      </c>
      <c r="W88" s="65"/>
    </row>
    <row r="89" spans="2:23" ht="47.25">
      <c r="B89" s="23">
        <v>31</v>
      </c>
      <c r="C89" s="36" t="s">
        <v>1275</v>
      </c>
      <c r="D89" s="36"/>
      <c r="E89" s="46" t="s">
        <v>27</v>
      </c>
      <c r="F89" s="26">
        <v>1</v>
      </c>
      <c r="G89" s="52"/>
      <c r="H89" s="27"/>
      <c r="I89" s="52"/>
      <c r="J89" s="27"/>
      <c r="K89" s="27"/>
      <c r="L89" s="210"/>
      <c r="M89" s="166"/>
      <c r="N89" s="27"/>
      <c r="O89" s="27"/>
      <c r="P89" s="77"/>
      <c r="Q89" s="77"/>
      <c r="R89" s="46"/>
      <c r="S89" s="46"/>
      <c r="T89" s="32"/>
      <c r="U89" s="32"/>
      <c r="V89" s="33">
        <f t="shared" si="1"/>
        <v>0</v>
      </c>
      <c r="W89" s="65"/>
    </row>
    <row r="90" spans="2:23" ht="47.25">
      <c r="B90" s="23">
        <v>32</v>
      </c>
      <c r="C90" s="36" t="s">
        <v>1276</v>
      </c>
      <c r="D90" s="36"/>
      <c r="E90" s="46" t="s">
        <v>1206</v>
      </c>
      <c r="F90" s="26">
        <v>1</v>
      </c>
      <c r="G90" s="27"/>
      <c r="H90" s="27"/>
      <c r="I90" s="52"/>
      <c r="J90" s="78"/>
      <c r="K90" s="77"/>
      <c r="L90" s="210"/>
      <c r="M90" s="166"/>
      <c r="N90" s="77"/>
      <c r="O90" s="27"/>
      <c r="P90" s="27"/>
      <c r="Q90" s="27"/>
      <c r="R90" s="27"/>
      <c r="S90" s="46"/>
      <c r="T90" s="32"/>
      <c r="U90" s="32"/>
      <c r="V90" s="33">
        <f t="shared" si="1"/>
        <v>0</v>
      </c>
      <c r="W90" s="65"/>
    </row>
    <row r="91" spans="2:23" ht="47.25">
      <c r="B91" s="23">
        <v>33</v>
      </c>
      <c r="C91" s="36" t="s">
        <v>1277</v>
      </c>
      <c r="D91" s="36" t="s">
        <v>431</v>
      </c>
      <c r="E91" s="46" t="s">
        <v>1206</v>
      </c>
      <c r="F91" s="26">
        <v>1</v>
      </c>
      <c r="G91" s="27"/>
      <c r="H91" s="31">
        <v>3</v>
      </c>
      <c r="I91" s="52"/>
      <c r="J91" s="27"/>
      <c r="K91" s="27"/>
      <c r="L91" s="32" t="s">
        <v>1278</v>
      </c>
      <c r="M91" s="32" t="s">
        <v>1279</v>
      </c>
      <c r="N91" s="27"/>
      <c r="O91" s="27"/>
      <c r="P91" s="77"/>
      <c r="Q91" s="27"/>
      <c r="R91" s="27"/>
      <c r="S91" s="46"/>
      <c r="T91" s="32"/>
      <c r="U91" s="32"/>
      <c r="V91" s="33">
        <f t="shared" si="1"/>
        <v>1</v>
      </c>
      <c r="W91" s="65"/>
    </row>
    <row r="92" spans="2:23" ht="47.25">
      <c r="B92" s="23">
        <v>34</v>
      </c>
      <c r="C92" s="36" t="s">
        <v>1280</v>
      </c>
      <c r="D92" s="36"/>
      <c r="E92" s="46" t="s">
        <v>1206</v>
      </c>
      <c r="F92" s="26">
        <v>1</v>
      </c>
      <c r="G92" s="52"/>
      <c r="H92" s="27"/>
      <c r="I92" s="52"/>
      <c r="J92" s="78"/>
      <c r="K92" s="77"/>
      <c r="L92" s="32"/>
      <c r="M92" s="32"/>
      <c r="N92" s="77"/>
      <c r="O92" s="77"/>
      <c r="P92" s="82"/>
      <c r="Q92" s="27"/>
      <c r="R92" s="46"/>
      <c r="S92" s="46"/>
      <c r="T92" s="32"/>
      <c r="U92" s="32"/>
      <c r="V92" s="33">
        <f t="shared" si="1"/>
        <v>0</v>
      </c>
      <c r="W92" s="65"/>
    </row>
    <row r="93" spans="2:23" ht="47.25">
      <c r="B93" s="23">
        <v>35</v>
      </c>
      <c r="C93" s="36" t="s">
        <v>1281</v>
      </c>
      <c r="D93" s="36"/>
      <c r="E93" s="46" t="s">
        <v>27</v>
      </c>
      <c r="F93" s="26">
        <v>1</v>
      </c>
      <c r="G93" s="52"/>
      <c r="H93" s="52"/>
      <c r="I93" s="52"/>
      <c r="J93" s="78"/>
      <c r="K93" s="77"/>
      <c r="L93" s="77"/>
      <c r="M93" s="77"/>
      <c r="N93" s="76"/>
      <c r="O93" s="77"/>
      <c r="P93" s="77"/>
      <c r="Q93" s="77"/>
      <c r="R93" s="46"/>
      <c r="S93" s="46"/>
      <c r="T93" s="30"/>
      <c r="U93" s="84"/>
      <c r="V93" s="33">
        <f t="shared" si="1"/>
        <v>0</v>
      </c>
      <c r="W93" s="65"/>
    </row>
    <row r="94" spans="2:23" ht="47.25">
      <c r="B94" s="23">
        <v>36</v>
      </c>
      <c r="C94" s="36" t="s">
        <v>1282</v>
      </c>
      <c r="D94" s="36" t="s">
        <v>431</v>
      </c>
      <c r="E94" s="46" t="s">
        <v>1206</v>
      </c>
      <c r="F94" s="26">
        <v>1</v>
      </c>
      <c r="G94" s="31">
        <v>3</v>
      </c>
      <c r="H94" s="27"/>
      <c r="I94" s="52"/>
      <c r="J94" s="27"/>
      <c r="K94" s="77"/>
      <c r="L94" s="32" t="s">
        <v>1283</v>
      </c>
      <c r="M94" s="32" t="s">
        <v>1219</v>
      </c>
      <c r="N94" s="27"/>
      <c r="O94" s="27"/>
      <c r="P94" s="77"/>
      <c r="Q94" s="27"/>
      <c r="R94" s="27"/>
      <c r="S94" s="46"/>
      <c r="T94" s="32"/>
      <c r="U94" s="32"/>
      <c r="V94" s="33">
        <f t="shared" si="1"/>
        <v>1</v>
      </c>
      <c r="W94" s="65"/>
    </row>
    <row r="95" spans="2:23" ht="47.25">
      <c r="B95" s="23">
        <v>37</v>
      </c>
      <c r="C95" s="36" t="s">
        <v>1284</v>
      </c>
      <c r="D95" s="36"/>
      <c r="E95" s="46" t="s">
        <v>1285</v>
      </c>
      <c r="F95" s="26"/>
      <c r="G95" s="52"/>
      <c r="H95" s="52"/>
      <c r="I95" s="52"/>
      <c r="J95" s="78"/>
      <c r="K95" s="77"/>
      <c r="L95" s="77"/>
      <c r="M95" s="77"/>
      <c r="N95" s="77"/>
      <c r="O95" s="77"/>
      <c r="P95" s="77"/>
      <c r="Q95" s="77"/>
      <c r="R95" s="46"/>
      <c r="S95" s="46"/>
      <c r="T95" s="79"/>
      <c r="U95" s="79"/>
      <c r="V95" s="33">
        <f t="shared" si="1"/>
        <v>0</v>
      </c>
      <c r="W95" s="65"/>
    </row>
    <row r="96" spans="2:23" ht="47.25">
      <c r="B96" s="23">
        <v>38</v>
      </c>
      <c r="C96" s="45"/>
      <c r="D96" s="45"/>
      <c r="E96" s="55"/>
      <c r="F96" s="26"/>
      <c r="G96" s="52"/>
      <c r="H96" s="52"/>
      <c r="I96" s="52"/>
      <c r="J96" s="78"/>
      <c r="K96" s="77"/>
      <c r="L96" s="77"/>
      <c r="M96" s="77"/>
      <c r="N96" s="77"/>
      <c r="O96" s="77"/>
      <c r="P96" s="77"/>
      <c r="Q96" s="77"/>
      <c r="R96" s="46"/>
      <c r="S96" s="46"/>
      <c r="T96" s="79"/>
      <c r="U96" s="79"/>
      <c r="V96" s="33">
        <f t="shared" si="1"/>
        <v>0</v>
      </c>
      <c r="W96" s="65"/>
    </row>
    <row r="97" spans="2:27" ht="47.25">
      <c r="B97" s="23">
        <v>39</v>
      </c>
      <c r="C97" s="58"/>
      <c r="D97" s="58"/>
      <c r="E97" s="26"/>
      <c r="F97" s="26"/>
      <c r="G97" s="52"/>
      <c r="H97" s="52"/>
      <c r="I97" s="52"/>
      <c r="J97" s="78"/>
      <c r="K97" s="77"/>
      <c r="L97" s="77"/>
      <c r="M97" s="77"/>
      <c r="N97" s="77"/>
      <c r="O97" s="77"/>
      <c r="P97" s="77"/>
      <c r="Q97" s="77"/>
      <c r="R97" s="46"/>
      <c r="S97" s="46"/>
      <c r="T97" s="79"/>
      <c r="U97" s="79"/>
      <c r="V97" s="33">
        <f t="shared" si="1"/>
        <v>0</v>
      </c>
      <c r="W97" s="65"/>
    </row>
    <row r="98" spans="2:27" ht="47.25">
      <c r="B98" s="23">
        <v>40</v>
      </c>
      <c r="C98" s="58"/>
      <c r="D98" s="58"/>
      <c r="E98" s="26"/>
      <c r="F98" s="26"/>
      <c r="G98" s="52"/>
      <c r="H98" s="52"/>
      <c r="I98" s="52"/>
      <c r="J98" s="78"/>
      <c r="K98" s="77"/>
      <c r="L98" s="77"/>
      <c r="M98" s="77"/>
      <c r="N98" s="77"/>
      <c r="O98" s="77"/>
      <c r="P98" s="77"/>
      <c r="Q98" s="77"/>
      <c r="R98" s="46"/>
      <c r="S98" s="46"/>
      <c r="T98" s="79"/>
      <c r="U98" s="79"/>
      <c r="V98" s="33">
        <f t="shared" si="1"/>
        <v>0</v>
      </c>
      <c r="W98" s="65"/>
    </row>
    <row r="99" spans="2:27" ht="47.25">
      <c r="B99" s="23">
        <v>41</v>
      </c>
      <c r="C99" s="58"/>
      <c r="D99" s="58"/>
      <c r="E99" s="26"/>
      <c r="F99" s="26"/>
      <c r="G99" s="52"/>
      <c r="H99" s="52"/>
      <c r="I99" s="52"/>
      <c r="J99" s="78"/>
      <c r="K99" s="77"/>
      <c r="L99" s="77"/>
      <c r="M99" s="77"/>
      <c r="N99" s="77"/>
      <c r="O99" s="77"/>
      <c r="P99" s="77"/>
      <c r="Q99" s="77"/>
      <c r="R99" s="46"/>
      <c r="S99" s="46"/>
      <c r="T99" s="79"/>
      <c r="U99" s="79"/>
      <c r="V99" s="33">
        <f t="shared" si="1"/>
        <v>0</v>
      </c>
      <c r="W99" s="65"/>
    </row>
    <row r="100" spans="2:27" ht="47.25">
      <c r="B100" s="23">
        <v>42</v>
      </c>
      <c r="C100" s="58"/>
      <c r="D100" s="58"/>
      <c r="E100" s="26"/>
      <c r="F100" s="26"/>
      <c r="G100" s="52"/>
      <c r="H100" s="52"/>
      <c r="I100" s="52"/>
      <c r="J100" s="78"/>
      <c r="K100" s="77"/>
      <c r="L100" s="77"/>
      <c r="M100" s="77"/>
      <c r="N100" s="77"/>
      <c r="O100" s="77"/>
      <c r="P100" s="77"/>
      <c r="Q100" s="77"/>
      <c r="R100" s="46"/>
      <c r="S100" s="46"/>
      <c r="T100" s="79"/>
      <c r="U100" s="79"/>
      <c r="V100" s="33">
        <f t="shared" si="1"/>
        <v>0</v>
      </c>
      <c r="W100" s="65"/>
    </row>
    <row r="101" spans="2:27" ht="47.25">
      <c r="B101" s="59" t="s">
        <v>1286</v>
      </c>
      <c r="C101" s="58"/>
      <c r="D101" s="58"/>
      <c r="E101" s="26"/>
      <c r="F101" s="26"/>
      <c r="G101" s="36">
        <f>COUNT(G59:G100)</f>
        <v>1</v>
      </c>
      <c r="H101" s="36">
        <f>COUNT(H59:H100)</f>
        <v>2</v>
      </c>
      <c r="I101" s="36">
        <f>COUNT(I59:I100)</f>
        <v>0</v>
      </c>
      <c r="J101" s="36">
        <f>COUNT(J59:J100)</f>
        <v>1</v>
      </c>
      <c r="K101" s="36">
        <f>COUNT(K59:K100)</f>
        <v>0</v>
      </c>
      <c r="L101" s="85"/>
      <c r="M101" s="86"/>
      <c r="N101" s="86">
        <f>COUNT(N59:N100)</f>
        <v>0</v>
      </c>
      <c r="O101" s="86">
        <f>COUNT(O59:O100)</f>
        <v>0</v>
      </c>
      <c r="P101" s="86">
        <f>COUNT(P59:P100)</f>
        <v>0</v>
      </c>
      <c r="Q101" s="86">
        <f>COUNT(Q59:Q100)</f>
        <v>0</v>
      </c>
      <c r="R101" s="86">
        <f>COUNT(R59:R100)</f>
        <v>0</v>
      </c>
      <c r="S101" s="86"/>
      <c r="T101" s="25"/>
      <c r="U101" s="25"/>
      <c r="V101" s="33">
        <f xml:space="preserve"> SUM(G101+H101+I101+J101+K101+N101+O101+P101+Q101+R101)</f>
        <v>4</v>
      </c>
      <c r="W101" s="65"/>
    </row>
    <row r="102" spans="2:27" ht="70.5">
      <c r="B102" s="230" t="s">
        <v>1287</v>
      </c>
      <c r="C102" s="230"/>
      <c r="D102" s="230"/>
      <c r="E102" s="230"/>
      <c r="F102" s="1"/>
      <c r="G102" s="63"/>
      <c r="H102" s="63"/>
      <c r="I102" s="63"/>
      <c r="J102" s="64"/>
      <c r="K102" s="65"/>
      <c r="L102" s="65"/>
      <c r="M102" s="65"/>
      <c r="N102" s="65"/>
      <c r="O102" s="65"/>
      <c r="P102" s="65"/>
      <c r="Q102" s="65"/>
      <c r="R102" s="65"/>
      <c r="S102" s="66"/>
      <c r="T102" s="66"/>
      <c r="U102" s="66"/>
      <c r="V102" s="34"/>
      <c r="W102" s="34"/>
    </row>
    <row r="103" spans="2:27" ht="70.5">
      <c r="B103" s="230"/>
      <c r="C103" s="230"/>
      <c r="D103" s="230"/>
      <c r="E103" s="230"/>
      <c r="F103" s="1"/>
      <c r="J103" s="231" t="s">
        <v>1</v>
      </c>
      <c r="K103" s="231"/>
      <c r="L103" s="231"/>
      <c r="M103" s="231"/>
      <c r="N103" s="231"/>
      <c r="O103" s="231"/>
      <c r="P103" s="231"/>
      <c r="Q103" s="231"/>
    </row>
    <row r="104" spans="2:27" ht="70.5">
      <c r="B104" s="230"/>
      <c r="C104" s="230"/>
      <c r="D104" s="230"/>
      <c r="E104" s="230"/>
      <c r="F104" s="1"/>
      <c r="J104" s="268" t="s">
        <v>2</v>
      </c>
      <c r="K104" s="268"/>
      <c r="L104" s="268"/>
      <c r="M104" s="268"/>
      <c r="N104" s="268"/>
      <c r="O104" s="268"/>
      <c r="P104" s="268"/>
      <c r="Q104" s="233" t="s">
        <v>3</v>
      </c>
      <c r="R104" s="234"/>
      <c r="S104" s="234"/>
      <c r="T104" s="234"/>
      <c r="U104" s="234"/>
      <c r="V104" s="235"/>
    </row>
    <row r="105" spans="2:27" ht="70.5">
      <c r="B105" s="230"/>
      <c r="C105" s="230"/>
      <c r="D105" s="230"/>
      <c r="E105" s="230"/>
      <c r="F105" s="1"/>
      <c r="G105" s="2"/>
      <c r="H105" s="2"/>
      <c r="I105" s="2"/>
      <c r="J105" s="2"/>
      <c r="K105" s="2"/>
      <c r="L105" s="2"/>
      <c r="M105" s="2"/>
      <c r="N105" s="2"/>
      <c r="O105" s="3"/>
      <c r="P105" s="4"/>
      <c r="Q105" s="7"/>
      <c r="R105" s="67"/>
      <c r="S105" s="7"/>
      <c r="T105" s="10"/>
      <c r="U105" s="9"/>
      <c r="V105" s="10"/>
      <c r="W105" s="11"/>
    </row>
    <row r="106" spans="2:27" ht="70.5">
      <c r="B106" s="230"/>
      <c r="C106" s="230"/>
      <c r="D106" s="230"/>
      <c r="E106" s="230"/>
      <c r="F106" s="1"/>
      <c r="G106" s="237" t="s">
        <v>1189</v>
      </c>
      <c r="H106" s="237"/>
      <c r="I106" s="237" t="s">
        <v>1190</v>
      </c>
      <c r="J106" s="237"/>
      <c r="K106" s="12"/>
      <c r="L106" s="68" t="s">
        <v>6</v>
      </c>
      <c r="M106" s="12"/>
      <c r="N106" s="12"/>
      <c r="O106" s="3"/>
      <c r="P106" s="4"/>
      <c r="Q106" s="69"/>
      <c r="R106" s="70"/>
      <c r="S106" s="71"/>
      <c r="T106" s="70"/>
      <c r="U106" s="71"/>
      <c r="V106" s="72"/>
    </row>
    <row r="107" spans="2:27" ht="70.5">
      <c r="B107" s="230"/>
      <c r="C107" s="230"/>
      <c r="D107" s="230"/>
      <c r="E107" s="230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43" t="s">
        <v>7</v>
      </c>
      <c r="R107" s="244"/>
      <c r="S107" s="245" t="s">
        <v>8</v>
      </c>
      <c r="T107" s="245"/>
      <c r="U107" s="257" t="s">
        <v>101</v>
      </c>
      <c r="V107" s="257"/>
    </row>
    <row r="108" spans="2:27" ht="60.75">
      <c r="B108" s="255" t="s">
        <v>10</v>
      </c>
      <c r="C108" s="238" t="s">
        <v>11</v>
      </c>
      <c r="D108" s="164"/>
      <c r="E108" s="248" t="s">
        <v>12</v>
      </c>
      <c r="F108" s="74"/>
      <c r="G108" s="249" t="s">
        <v>1191</v>
      </c>
      <c r="H108" s="250"/>
      <c r="I108" s="250"/>
      <c r="J108" s="250"/>
      <c r="K108" s="251"/>
      <c r="L108" s="246" t="s">
        <v>1192</v>
      </c>
      <c r="M108" s="253" t="s">
        <v>14</v>
      </c>
      <c r="N108" s="249" t="s">
        <v>1193</v>
      </c>
      <c r="O108" s="250"/>
      <c r="P108" s="250"/>
      <c r="Q108" s="250"/>
      <c r="R108" s="251"/>
      <c r="S108" s="246" t="s">
        <v>15</v>
      </c>
      <c r="T108" s="246" t="s">
        <v>1192</v>
      </c>
      <c r="U108" s="253" t="s">
        <v>14</v>
      </c>
      <c r="V108" s="253" t="s">
        <v>16</v>
      </c>
      <c r="W108" s="19"/>
    </row>
    <row r="109" spans="2:27" ht="61.5">
      <c r="B109" s="256"/>
      <c r="C109" s="238"/>
      <c r="D109" s="164"/>
      <c r="E109" s="248"/>
      <c r="F109" s="75"/>
      <c r="G109" s="21" t="s">
        <v>1195</v>
      </c>
      <c r="H109" s="21" t="s">
        <v>1196</v>
      </c>
      <c r="I109" s="21" t="s">
        <v>1197</v>
      </c>
      <c r="J109" s="21" t="s">
        <v>1198</v>
      </c>
      <c r="K109" s="21" t="s">
        <v>1199</v>
      </c>
      <c r="L109" s="247"/>
      <c r="M109" s="254"/>
      <c r="N109" s="21" t="s">
        <v>1200</v>
      </c>
      <c r="O109" s="21" t="s">
        <v>1201</v>
      </c>
      <c r="P109" s="21" t="s">
        <v>1202</v>
      </c>
      <c r="Q109" s="21" t="s">
        <v>1203</v>
      </c>
      <c r="R109" s="21" t="s">
        <v>1204</v>
      </c>
      <c r="S109" s="247"/>
      <c r="T109" s="247"/>
      <c r="U109" s="254"/>
      <c r="V109" s="254"/>
      <c r="W109" s="22"/>
    </row>
    <row r="110" spans="2:27" ht="47.25">
      <c r="B110" s="23">
        <v>1</v>
      </c>
      <c r="C110" s="48" t="s">
        <v>1288</v>
      </c>
      <c r="D110" s="48" t="s">
        <v>431</v>
      </c>
      <c r="E110" s="46" t="s">
        <v>1206</v>
      </c>
      <c r="F110" s="26">
        <v>1</v>
      </c>
      <c r="G110" s="51"/>
      <c r="H110" s="31">
        <v>3</v>
      </c>
      <c r="I110" s="52"/>
      <c r="J110" s="51"/>
      <c r="K110" s="201"/>
      <c r="L110" s="32" t="s">
        <v>1278</v>
      </c>
      <c r="M110" s="32" t="s">
        <v>1279</v>
      </c>
      <c r="N110" s="201"/>
      <c r="O110" s="201"/>
      <c r="P110" s="201"/>
      <c r="Q110" s="27"/>
      <c r="R110" s="201"/>
      <c r="S110" s="201"/>
      <c r="T110" s="32"/>
      <c r="U110" s="32"/>
      <c r="V110" s="36">
        <f>COUNTA(G110:K110,N110:R110)</f>
        <v>1</v>
      </c>
      <c r="W110" s="65"/>
      <c r="X110" s="35" t="s">
        <v>25</v>
      </c>
      <c r="Z110" s="36">
        <f>COUNTIF(D110:D152,"1C")</f>
        <v>0</v>
      </c>
      <c r="AA110" s="36"/>
    </row>
    <row r="111" spans="2:27" ht="47.25">
      <c r="B111" s="23">
        <v>2</v>
      </c>
      <c r="C111" s="42" t="s">
        <v>1289</v>
      </c>
      <c r="D111" s="42"/>
      <c r="E111" s="46" t="s">
        <v>27</v>
      </c>
      <c r="F111" s="26">
        <v>1</v>
      </c>
      <c r="G111" s="203"/>
      <c r="H111" s="169"/>
      <c r="I111" s="169"/>
      <c r="J111" s="78"/>
      <c r="K111" s="201"/>
      <c r="L111" s="94"/>
      <c r="M111" s="52"/>
      <c r="N111" s="201"/>
      <c r="O111" s="204"/>
      <c r="P111" s="201"/>
      <c r="Q111" s="201"/>
      <c r="R111" s="55"/>
      <c r="S111" s="55"/>
      <c r="T111" s="94"/>
      <c r="U111" s="52"/>
      <c r="V111" s="36">
        <f t="shared" ref="V111:V151" si="2">COUNTA(G111:K111,N111:R111)</f>
        <v>0</v>
      </c>
      <c r="W111" s="65"/>
      <c r="X111" s="41" t="s">
        <v>28</v>
      </c>
      <c r="Z111" s="36">
        <f>COUNTIF(D110:D152,"1B")</f>
        <v>4</v>
      </c>
      <c r="AA111" s="36"/>
    </row>
    <row r="112" spans="2:27" ht="47.25">
      <c r="B112" s="23">
        <v>3</v>
      </c>
      <c r="C112" s="42" t="s">
        <v>1290</v>
      </c>
      <c r="D112" s="42"/>
      <c r="E112" s="46" t="s">
        <v>1206</v>
      </c>
      <c r="F112" s="26">
        <v>1</v>
      </c>
      <c r="G112" s="52"/>
      <c r="H112" s="52"/>
      <c r="I112" s="52"/>
      <c r="J112" s="78"/>
      <c r="K112" s="201"/>
      <c r="L112" s="201"/>
      <c r="M112" s="201"/>
      <c r="N112" s="51"/>
      <c r="O112" s="51"/>
      <c r="P112" s="51"/>
      <c r="Q112" s="51"/>
      <c r="R112" s="55"/>
      <c r="S112" s="55"/>
      <c r="T112" s="211"/>
      <c r="U112" s="202"/>
      <c r="V112" s="36">
        <f t="shared" si="2"/>
        <v>0</v>
      </c>
      <c r="W112" s="65"/>
      <c r="X112" s="41" t="s">
        <v>30</v>
      </c>
      <c r="Z112" s="36">
        <f>COUNTIF(D110:D152,"1A")</f>
        <v>0</v>
      </c>
      <c r="AA112" s="36"/>
    </row>
    <row r="113" spans="2:23" ht="47.25">
      <c r="B113" s="23">
        <v>4</v>
      </c>
      <c r="C113" s="48" t="s">
        <v>1291</v>
      </c>
      <c r="D113" s="48"/>
      <c r="E113" s="46" t="s">
        <v>1206</v>
      </c>
      <c r="F113" s="26">
        <v>1</v>
      </c>
      <c r="G113" s="52"/>
      <c r="H113" s="27"/>
      <c r="I113" s="52"/>
      <c r="J113" s="78"/>
      <c r="K113" s="51"/>
      <c r="L113" s="32"/>
      <c r="M113" s="32"/>
      <c r="N113" s="201"/>
      <c r="O113" s="204"/>
      <c r="P113" s="204"/>
      <c r="Q113" s="204"/>
      <c r="R113" s="204"/>
      <c r="S113" s="55"/>
      <c r="T113" s="94"/>
      <c r="U113" s="52"/>
      <c r="V113" s="36">
        <f t="shared" si="2"/>
        <v>0</v>
      </c>
      <c r="W113" s="65"/>
    </row>
    <row r="114" spans="2:23" ht="47.25">
      <c r="B114" s="23">
        <v>5</v>
      </c>
      <c r="C114" s="42" t="s">
        <v>1292</v>
      </c>
      <c r="D114" s="42"/>
      <c r="E114" s="46" t="s">
        <v>1206</v>
      </c>
      <c r="F114" s="26">
        <v>1</v>
      </c>
      <c r="G114" s="52"/>
      <c r="H114" s="52"/>
      <c r="I114" s="52"/>
      <c r="J114" s="51"/>
      <c r="K114" s="51"/>
      <c r="L114" s="212"/>
      <c r="M114" s="212"/>
      <c r="N114" s="201"/>
      <c r="O114" s="201"/>
      <c r="P114" s="201"/>
      <c r="Q114" s="27"/>
      <c r="R114" s="55"/>
      <c r="S114" s="55"/>
      <c r="T114" s="32"/>
      <c r="U114" s="32"/>
      <c r="V114" s="36">
        <f t="shared" si="2"/>
        <v>0</v>
      </c>
      <c r="W114" s="65"/>
    </row>
    <row r="115" spans="2:23" ht="47.25">
      <c r="B115" s="23">
        <v>6</v>
      </c>
      <c r="C115" s="42" t="s">
        <v>1293</v>
      </c>
      <c r="D115" s="42"/>
      <c r="E115" s="55" t="s">
        <v>1206</v>
      </c>
      <c r="F115" s="26">
        <v>1</v>
      </c>
      <c r="G115" s="204"/>
      <c r="H115" s="52"/>
      <c r="I115" s="52"/>
      <c r="J115" s="51"/>
      <c r="K115" s="27"/>
      <c r="L115" s="32"/>
      <c r="M115" s="32"/>
      <c r="N115" s="201"/>
      <c r="O115" s="201"/>
      <c r="P115" s="51"/>
      <c r="Q115" s="201"/>
      <c r="R115" s="55"/>
      <c r="S115" s="205"/>
      <c r="T115" s="94"/>
      <c r="U115" s="94"/>
      <c r="V115" s="36">
        <f t="shared" si="2"/>
        <v>0</v>
      </c>
      <c r="W115" s="65"/>
    </row>
    <row r="116" spans="2:23" ht="47.25">
      <c r="B116" s="23">
        <v>7</v>
      </c>
      <c r="C116" s="48" t="s">
        <v>1294</v>
      </c>
      <c r="D116" s="48"/>
      <c r="E116" s="46" t="s">
        <v>27</v>
      </c>
      <c r="F116" s="26">
        <v>1</v>
      </c>
      <c r="G116" s="52"/>
      <c r="H116" s="52"/>
      <c r="I116" s="52"/>
      <c r="J116" s="78"/>
      <c r="K116" s="201"/>
      <c r="L116" s="201"/>
      <c r="M116" s="201"/>
      <c r="N116" s="201"/>
      <c r="O116" s="201"/>
      <c r="P116" s="201"/>
      <c r="Q116" s="201"/>
      <c r="R116" s="55"/>
      <c r="S116" s="55"/>
      <c r="T116" s="201"/>
      <c r="U116" s="206"/>
      <c r="V116" s="36">
        <f t="shared" si="2"/>
        <v>0</v>
      </c>
      <c r="W116" s="65"/>
    </row>
    <row r="117" spans="2:23" ht="47.25">
      <c r="B117" s="23">
        <v>8</v>
      </c>
      <c r="C117" s="48" t="s">
        <v>1295</v>
      </c>
      <c r="D117" s="48"/>
      <c r="E117" s="46" t="s">
        <v>1221</v>
      </c>
      <c r="F117" s="26">
        <v>1</v>
      </c>
      <c r="G117" s="52"/>
      <c r="H117" s="52"/>
      <c r="I117" s="52"/>
      <c r="J117" s="78"/>
      <c r="K117" s="201"/>
      <c r="L117" s="201"/>
      <c r="M117" s="201"/>
      <c r="N117" s="201"/>
      <c r="O117" s="201"/>
      <c r="P117" s="201"/>
      <c r="Q117" s="201"/>
      <c r="R117" s="55"/>
      <c r="S117" s="55"/>
      <c r="T117" s="79"/>
      <c r="U117" s="79"/>
      <c r="V117" s="36">
        <f t="shared" si="2"/>
        <v>0</v>
      </c>
      <c r="W117" s="65"/>
    </row>
    <row r="118" spans="2:23" ht="47.25">
      <c r="B118" s="23">
        <v>9</v>
      </c>
      <c r="C118" s="42" t="s">
        <v>1296</v>
      </c>
      <c r="D118" s="42"/>
      <c r="E118" s="46" t="s">
        <v>27</v>
      </c>
      <c r="F118" s="26">
        <v>1</v>
      </c>
      <c r="G118" s="52"/>
      <c r="H118" s="52"/>
      <c r="I118" s="52"/>
      <c r="J118" s="78"/>
      <c r="K118" s="201"/>
      <c r="L118" s="201"/>
      <c r="M118" s="201"/>
      <c r="N118" s="201"/>
      <c r="O118" s="201"/>
      <c r="P118" s="201"/>
      <c r="Q118" s="201"/>
      <c r="R118" s="55"/>
      <c r="S118" s="55"/>
      <c r="T118" s="79"/>
      <c r="U118" s="79"/>
      <c r="V118" s="36">
        <f t="shared" si="2"/>
        <v>0</v>
      </c>
      <c r="W118" s="65"/>
    </row>
    <row r="119" spans="2:23" ht="47.25">
      <c r="B119" s="23">
        <v>10</v>
      </c>
      <c r="C119" s="48" t="s">
        <v>1297</v>
      </c>
      <c r="D119" s="48"/>
      <c r="E119" s="46" t="s">
        <v>27</v>
      </c>
      <c r="F119" s="26">
        <v>1</v>
      </c>
      <c r="G119" s="52"/>
      <c r="H119" s="52"/>
      <c r="I119" s="52"/>
      <c r="J119" s="78"/>
      <c r="K119" s="201"/>
      <c r="L119" s="201"/>
      <c r="M119" s="201"/>
      <c r="N119" s="201"/>
      <c r="O119" s="201"/>
      <c r="P119" s="201"/>
      <c r="Q119" s="201"/>
      <c r="R119" s="55"/>
      <c r="S119" s="55"/>
      <c r="T119" s="79"/>
      <c r="U119" s="79"/>
      <c r="V119" s="36">
        <f t="shared" si="2"/>
        <v>0</v>
      </c>
      <c r="W119" s="65"/>
    </row>
    <row r="120" spans="2:23" ht="47.25">
      <c r="B120" s="23">
        <v>11</v>
      </c>
      <c r="C120" s="42" t="s">
        <v>1298</v>
      </c>
      <c r="D120" s="42"/>
      <c r="E120" s="46" t="s">
        <v>27</v>
      </c>
      <c r="F120" s="26">
        <v>1</v>
      </c>
      <c r="G120" s="52"/>
      <c r="H120" s="52"/>
      <c r="I120" s="52"/>
      <c r="J120" s="78"/>
      <c r="K120" s="201"/>
      <c r="L120" s="201"/>
      <c r="M120" s="201"/>
      <c r="N120" s="201"/>
      <c r="O120" s="201"/>
      <c r="P120" s="201"/>
      <c r="Q120" s="201"/>
      <c r="R120" s="55"/>
      <c r="S120" s="55"/>
      <c r="T120" s="79"/>
      <c r="U120" s="79"/>
      <c r="V120" s="36">
        <f t="shared" si="2"/>
        <v>0</v>
      </c>
      <c r="W120" s="65"/>
    </row>
    <row r="121" spans="2:23" ht="47.25">
      <c r="B121" s="23">
        <v>12</v>
      </c>
      <c r="C121" s="45" t="s">
        <v>1299</v>
      </c>
      <c r="D121" s="45"/>
      <c r="E121" s="46" t="s">
        <v>27</v>
      </c>
      <c r="F121" s="26">
        <v>1</v>
      </c>
      <c r="G121" s="52"/>
      <c r="H121" s="52"/>
      <c r="I121" s="52"/>
      <c r="J121" s="78"/>
      <c r="K121" s="201"/>
      <c r="L121" s="201"/>
      <c r="M121" s="201"/>
      <c r="N121" s="201"/>
      <c r="O121" s="201"/>
      <c r="P121" s="201"/>
      <c r="Q121" s="201"/>
      <c r="R121" s="55"/>
      <c r="S121" s="55"/>
      <c r="T121" s="79"/>
      <c r="U121" s="79"/>
      <c r="V121" s="36">
        <f t="shared" si="2"/>
        <v>0</v>
      </c>
      <c r="W121" s="65"/>
    </row>
    <row r="122" spans="2:23" ht="47.25">
      <c r="B122" s="23">
        <v>13</v>
      </c>
      <c r="C122" s="42" t="s">
        <v>1300</v>
      </c>
      <c r="D122" s="42"/>
      <c r="E122" s="46" t="s">
        <v>1206</v>
      </c>
      <c r="F122" s="26">
        <v>1</v>
      </c>
      <c r="G122" s="52"/>
      <c r="H122" s="52"/>
      <c r="I122" s="52"/>
      <c r="J122" s="78"/>
      <c r="K122" s="201"/>
      <c r="L122" s="201"/>
      <c r="M122" s="201"/>
      <c r="N122" s="201"/>
      <c r="O122" s="201"/>
      <c r="P122" s="201"/>
      <c r="Q122" s="201"/>
      <c r="R122" s="55"/>
      <c r="S122" s="55"/>
      <c r="T122" s="79"/>
      <c r="U122" s="79"/>
      <c r="V122" s="36">
        <f t="shared" si="2"/>
        <v>0</v>
      </c>
      <c r="W122" s="65"/>
    </row>
    <row r="123" spans="2:23" ht="46.5">
      <c r="B123" s="23">
        <v>14</v>
      </c>
      <c r="C123" s="48" t="s">
        <v>1301</v>
      </c>
      <c r="D123" s="48"/>
      <c r="E123" s="46" t="s">
        <v>1206</v>
      </c>
      <c r="F123" s="26">
        <v>1</v>
      </c>
      <c r="G123" s="52"/>
      <c r="H123" s="52"/>
      <c r="I123" s="203"/>
      <c r="J123" s="203"/>
      <c r="K123" s="201"/>
      <c r="L123" s="94"/>
      <c r="M123" s="52"/>
      <c r="N123" s="201"/>
      <c r="O123" s="201"/>
      <c r="P123" s="201"/>
      <c r="Q123" s="201"/>
      <c r="R123" s="55"/>
      <c r="S123" s="55"/>
      <c r="T123" s="79"/>
      <c r="U123" s="79"/>
      <c r="V123" s="36">
        <f t="shared" si="2"/>
        <v>0</v>
      </c>
      <c r="W123" s="65"/>
    </row>
    <row r="124" spans="2:23" ht="47.25">
      <c r="B124" s="23">
        <v>15</v>
      </c>
      <c r="C124" s="48" t="s">
        <v>1302</v>
      </c>
      <c r="D124" s="48"/>
      <c r="E124" s="46" t="s">
        <v>1206</v>
      </c>
      <c r="F124" s="26">
        <v>1</v>
      </c>
      <c r="G124" s="52"/>
      <c r="H124" s="52"/>
      <c r="I124" s="52"/>
      <c r="J124" s="78"/>
      <c r="K124" s="201"/>
      <c r="L124" s="201"/>
      <c r="M124" s="201"/>
      <c r="N124" s="201"/>
      <c r="O124" s="201"/>
      <c r="P124" s="201"/>
      <c r="Q124" s="201"/>
      <c r="R124" s="55"/>
      <c r="S124" s="55"/>
      <c r="T124" s="79"/>
      <c r="U124" s="79"/>
      <c r="V124" s="36">
        <f t="shared" si="2"/>
        <v>0</v>
      </c>
      <c r="W124" s="65"/>
    </row>
    <row r="125" spans="2:23" ht="47.25">
      <c r="B125" s="23">
        <v>16</v>
      </c>
      <c r="C125" s="42" t="s">
        <v>1303</v>
      </c>
      <c r="D125" s="42"/>
      <c r="E125" s="46" t="s">
        <v>1221</v>
      </c>
      <c r="F125" s="26">
        <v>1</v>
      </c>
      <c r="G125" s="52"/>
      <c r="H125" s="52"/>
      <c r="I125" s="52"/>
      <c r="J125" s="78"/>
      <c r="K125" s="201"/>
      <c r="L125" s="201"/>
      <c r="M125" s="201"/>
      <c r="N125" s="201"/>
      <c r="O125" s="201"/>
      <c r="P125" s="201"/>
      <c r="Q125" s="201"/>
      <c r="R125" s="55"/>
      <c r="S125" s="55"/>
      <c r="T125" s="79"/>
      <c r="U125" s="79"/>
      <c r="V125" s="36">
        <f t="shared" si="2"/>
        <v>0</v>
      </c>
      <c r="W125" s="65"/>
    </row>
    <row r="126" spans="2:23" ht="47.25">
      <c r="B126" s="23">
        <v>17</v>
      </c>
      <c r="C126" s="42" t="s">
        <v>1304</v>
      </c>
      <c r="D126" s="42"/>
      <c r="E126" s="89" t="s">
        <v>1206</v>
      </c>
      <c r="F126" s="26">
        <v>1</v>
      </c>
      <c r="G126" s="27"/>
      <c r="H126" s="201"/>
      <c r="I126" s="51"/>
      <c r="J126" s="51"/>
      <c r="K126" s="51"/>
      <c r="L126" s="32"/>
      <c r="M126" s="32"/>
      <c r="N126" s="27"/>
      <c r="O126" s="51"/>
      <c r="P126" s="201"/>
      <c r="Q126" s="51"/>
      <c r="R126" s="51"/>
      <c r="S126" s="55"/>
      <c r="T126" s="32"/>
      <c r="U126" s="32"/>
      <c r="V126" s="36">
        <f t="shared" si="2"/>
        <v>0</v>
      </c>
      <c r="W126" s="65"/>
    </row>
    <row r="127" spans="2:23" ht="47.25">
      <c r="B127" s="23">
        <v>18</v>
      </c>
      <c r="C127" s="48" t="s">
        <v>1305</v>
      </c>
      <c r="D127" s="48"/>
      <c r="E127" s="46" t="s">
        <v>1206</v>
      </c>
      <c r="F127" s="26">
        <v>1</v>
      </c>
      <c r="G127" s="204"/>
      <c r="H127" s="201"/>
      <c r="I127" s="51"/>
      <c r="J127" s="51"/>
      <c r="K127" s="55"/>
      <c r="L127" s="212"/>
      <c r="M127" s="212"/>
      <c r="N127" s="212"/>
      <c r="O127" s="201"/>
      <c r="P127" s="51"/>
      <c r="Q127" s="51"/>
      <c r="R127" s="55"/>
      <c r="S127" s="55"/>
      <c r="T127" s="212"/>
      <c r="U127" s="212"/>
      <c r="V127" s="36">
        <f t="shared" si="2"/>
        <v>0</v>
      </c>
      <c r="W127" s="65"/>
    </row>
    <row r="128" spans="2:23" ht="47.25">
      <c r="B128" s="23">
        <v>19</v>
      </c>
      <c r="C128" s="48" t="s">
        <v>1306</v>
      </c>
      <c r="D128" s="48"/>
      <c r="E128" s="46" t="s">
        <v>1206</v>
      </c>
      <c r="F128" s="26">
        <v>1</v>
      </c>
      <c r="G128" s="52"/>
      <c r="H128" s="201"/>
      <c r="I128" s="201"/>
      <c r="J128" s="51"/>
      <c r="K128" s="55"/>
      <c r="L128" s="211"/>
      <c r="M128" s="202"/>
      <c r="N128" s="51"/>
      <c r="O128" s="201"/>
      <c r="P128" s="201"/>
      <c r="Q128" s="201"/>
      <c r="R128" s="51"/>
      <c r="S128" s="55"/>
      <c r="T128" s="212"/>
      <c r="U128" s="212"/>
      <c r="V128" s="36">
        <f t="shared" si="2"/>
        <v>0</v>
      </c>
      <c r="W128" s="65"/>
    </row>
    <row r="129" spans="2:23" ht="47.25">
      <c r="B129" s="23">
        <v>20</v>
      </c>
      <c r="C129" s="48" t="s">
        <v>1307</v>
      </c>
      <c r="D129" s="48"/>
      <c r="E129" s="46" t="s">
        <v>27</v>
      </c>
      <c r="F129" s="26">
        <v>1</v>
      </c>
      <c r="G129" s="52"/>
      <c r="H129" s="201"/>
      <c r="I129" s="201"/>
      <c r="J129" s="51"/>
      <c r="K129" s="55"/>
      <c r="L129" s="212"/>
      <c r="M129" s="212"/>
      <c r="N129" s="212"/>
      <c r="O129" s="201"/>
      <c r="P129" s="201"/>
      <c r="Q129" s="51"/>
      <c r="R129" s="55"/>
      <c r="S129" s="55"/>
      <c r="T129" s="212"/>
      <c r="U129" s="212"/>
      <c r="V129" s="36">
        <f t="shared" si="2"/>
        <v>0</v>
      </c>
      <c r="W129" s="65"/>
    </row>
    <row r="130" spans="2:23" ht="46.5">
      <c r="B130" s="23">
        <v>21</v>
      </c>
      <c r="C130" s="48" t="s">
        <v>1308</v>
      </c>
      <c r="D130" s="48"/>
      <c r="E130" s="46" t="s">
        <v>1221</v>
      </c>
      <c r="F130" s="26">
        <v>1</v>
      </c>
      <c r="G130" s="52"/>
      <c r="H130" s="201"/>
      <c r="I130" s="201"/>
      <c r="J130" s="201"/>
      <c r="K130" s="55"/>
      <c r="L130" s="55"/>
      <c r="M130" s="79"/>
      <c r="N130" s="79"/>
      <c r="O130" s="201"/>
      <c r="P130" s="201"/>
      <c r="Q130" s="201"/>
      <c r="R130" s="55"/>
      <c r="S130" s="55"/>
      <c r="T130" s="79"/>
      <c r="U130" s="79"/>
      <c r="V130" s="36">
        <f t="shared" si="2"/>
        <v>0</v>
      </c>
      <c r="W130" s="65"/>
    </row>
    <row r="131" spans="2:23" ht="46.5">
      <c r="B131" s="23">
        <v>22</v>
      </c>
      <c r="C131" s="207" t="s">
        <v>1309</v>
      </c>
      <c r="D131" s="207"/>
      <c r="E131" s="46" t="s">
        <v>1206</v>
      </c>
      <c r="F131" s="26">
        <v>1</v>
      </c>
      <c r="G131" s="51"/>
      <c r="H131" s="201"/>
      <c r="I131" s="201"/>
      <c r="J131" s="201"/>
      <c r="K131" s="55"/>
      <c r="L131" s="55"/>
      <c r="M131" s="79"/>
      <c r="N131" s="79"/>
      <c r="O131" s="201"/>
      <c r="P131" s="201"/>
      <c r="Q131" s="201"/>
      <c r="R131" s="55"/>
      <c r="S131" s="55"/>
      <c r="T131" s="79"/>
      <c r="U131" s="79"/>
      <c r="V131" s="36">
        <f t="shared" si="2"/>
        <v>0</v>
      </c>
      <c r="W131" s="65"/>
    </row>
    <row r="132" spans="2:23" ht="47.25">
      <c r="B132" s="23">
        <v>23</v>
      </c>
      <c r="C132" s="42" t="s">
        <v>1310</v>
      </c>
      <c r="D132" s="42"/>
      <c r="E132" s="46" t="s">
        <v>1206</v>
      </c>
      <c r="F132" s="26">
        <v>1</v>
      </c>
      <c r="G132" s="51"/>
      <c r="H132" s="51"/>
      <c r="I132" s="51"/>
      <c r="J132" s="51"/>
      <c r="K132" s="51"/>
      <c r="L132" s="211"/>
      <c r="M132" s="202"/>
      <c r="N132" s="212"/>
      <c r="O132" s="51"/>
      <c r="P132" s="51"/>
      <c r="Q132" s="201"/>
      <c r="R132" s="51"/>
      <c r="S132" s="55"/>
      <c r="T132" s="212"/>
      <c r="U132" s="212"/>
      <c r="V132" s="36">
        <f t="shared" si="2"/>
        <v>0</v>
      </c>
      <c r="W132" s="65"/>
    </row>
    <row r="133" spans="2:23" ht="47.25">
      <c r="B133" s="23">
        <v>24</v>
      </c>
      <c r="C133" s="207" t="s">
        <v>1311</v>
      </c>
      <c r="D133" s="207"/>
      <c r="E133" s="46" t="s">
        <v>1206</v>
      </c>
      <c r="F133" s="26">
        <v>1</v>
      </c>
      <c r="G133" s="52"/>
      <c r="H133" s="201"/>
      <c r="I133" s="201"/>
      <c r="J133" s="51"/>
      <c r="K133" s="55"/>
      <c r="L133" s="212"/>
      <c r="M133" s="212"/>
      <c r="N133" s="51"/>
      <c r="O133" s="201"/>
      <c r="P133" s="51"/>
      <c r="Q133" s="51"/>
      <c r="R133" s="55"/>
      <c r="S133" s="55"/>
      <c r="T133" s="211"/>
      <c r="U133" s="202"/>
      <c r="V133" s="36">
        <f t="shared" si="2"/>
        <v>0</v>
      </c>
      <c r="W133" s="65"/>
    </row>
    <row r="134" spans="2:23" ht="47.25">
      <c r="B134" s="23">
        <v>25</v>
      </c>
      <c r="C134" s="207" t="s">
        <v>1312</v>
      </c>
      <c r="D134" s="207"/>
      <c r="E134" s="46" t="s">
        <v>27</v>
      </c>
      <c r="F134" s="26">
        <v>1</v>
      </c>
      <c r="G134" s="52"/>
      <c r="H134" s="51"/>
      <c r="I134" s="201"/>
      <c r="J134" s="201"/>
      <c r="K134" s="55"/>
      <c r="L134" s="212"/>
      <c r="M134" s="212"/>
      <c r="N134" s="79"/>
      <c r="O134" s="201"/>
      <c r="P134" s="201"/>
      <c r="Q134" s="201"/>
      <c r="R134" s="55"/>
      <c r="S134" s="55"/>
      <c r="T134" s="79"/>
      <c r="U134" s="79"/>
      <c r="V134" s="36">
        <f t="shared" si="2"/>
        <v>0</v>
      </c>
      <c r="W134" s="65"/>
    </row>
    <row r="135" spans="2:23" ht="46.5">
      <c r="B135" s="23">
        <v>26</v>
      </c>
      <c r="C135" s="208" t="s">
        <v>1313</v>
      </c>
      <c r="D135" s="208"/>
      <c r="E135" s="46" t="s">
        <v>27</v>
      </c>
      <c r="F135" s="26">
        <v>1</v>
      </c>
      <c r="G135" s="52"/>
      <c r="H135" s="201"/>
      <c r="I135" s="201"/>
      <c r="J135" s="201"/>
      <c r="K135" s="55"/>
      <c r="L135" s="55"/>
      <c r="M135" s="79"/>
      <c r="N135" s="79"/>
      <c r="O135" s="201"/>
      <c r="P135" s="201"/>
      <c r="Q135" s="201"/>
      <c r="R135" s="55"/>
      <c r="S135" s="55"/>
      <c r="T135" s="79"/>
      <c r="U135" s="79"/>
      <c r="V135" s="36">
        <f t="shared" si="2"/>
        <v>0</v>
      </c>
      <c r="W135" s="65"/>
    </row>
    <row r="136" spans="2:23" ht="46.5">
      <c r="B136" s="23">
        <v>27</v>
      </c>
      <c r="C136" s="36" t="s">
        <v>1314</v>
      </c>
      <c r="D136" s="36"/>
      <c r="E136" s="46" t="s">
        <v>27</v>
      </c>
      <c r="F136" s="26">
        <v>1</v>
      </c>
      <c r="G136" s="52"/>
      <c r="H136" s="201"/>
      <c r="I136" s="201"/>
      <c r="J136" s="201"/>
      <c r="K136" s="55"/>
      <c r="L136" s="55"/>
      <c r="M136" s="79"/>
      <c r="N136" s="79"/>
      <c r="O136" s="201"/>
      <c r="P136" s="201"/>
      <c r="Q136" s="201"/>
      <c r="R136" s="55"/>
      <c r="S136" s="55"/>
      <c r="T136" s="79"/>
      <c r="U136" s="79"/>
      <c r="V136" s="36">
        <f t="shared" si="2"/>
        <v>0</v>
      </c>
      <c r="W136" s="65"/>
    </row>
    <row r="137" spans="2:23" ht="46.5">
      <c r="B137" s="23">
        <v>28</v>
      </c>
      <c r="C137" s="52" t="s">
        <v>1315</v>
      </c>
      <c r="D137" s="52"/>
      <c r="E137" s="46" t="s">
        <v>27</v>
      </c>
      <c r="F137" s="26">
        <v>1</v>
      </c>
      <c r="G137" s="52"/>
      <c r="H137" s="201"/>
      <c r="I137" s="201"/>
      <c r="J137" s="201"/>
      <c r="K137" s="55"/>
      <c r="L137" s="55"/>
      <c r="M137" s="79"/>
      <c r="N137" s="79"/>
      <c r="O137" s="201"/>
      <c r="P137" s="201"/>
      <c r="Q137" s="201"/>
      <c r="R137" s="55"/>
      <c r="S137" s="55"/>
      <c r="T137" s="79"/>
      <c r="U137" s="79"/>
      <c r="V137" s="36">
        <f t="shared" si="2"/>
        <v>0</v>
      </c>
      <c r="W137" s="65"/>
    </row>
    <row r="138" spans="2:23" ht="46.5">
      <c r="B138" s="23">
        <v>29</v>
      </c>
      <c r="C138" s="52" t="s">
        <v>1316</v>
      </c>
      <c r="D138" s="52"/>
      <c r="E138" s="46" t="s">
        <v>27</v>
      </c>
      <c r="F138" s="26">
        <v>1</v>
      </c>
      <c r="G138" s="51"/>
      <c r="H138" s="201"/>
      <c r="I138" s="201"/>
      <c r="J138" s="201"/>
      <c r="K138" s="51"/>
      <c r="L138" s="55"/>
      <c r="M138" s="79"/>
      <c r="N138" s="51"/>
      <c r="O138" s="201"/>
      <c r="P138" s="201"/>
      <c r="Q138" s="51"/>
      <c r="R138" s="51"/>
      <c r="S138" s="55"/>
      <c r="T138" s="211"/>
      <c r="U138" s="202"/>
      <c r="V138" s="36">
        <f t="shared" si="2"/>
        <v>0</v>
      </c>
      <c r="W138" s="65"/>
    </row>
    <row r="139" spans="2:23" ht="47.25">
      <c r="B139" s="23">
        <v>30</v>
      </c>
      <c r="C139" s="36" t="s">
        <v>1317</v>
      </c>
      <c r="D139" s="36"/>
      <c r="E139" s="46" t="s">
        <v>27</v>
      </c>
      <c r="F139" s="26">
        <v>1</v>
      </c>
      <c r="G139" s="52"/>
      <c r="H139" s="52"/>
      <c r="I139" s="52"/>
      <c r="J139" s="78"/>
      <c r="K139" s="51"/>
      <c r="L139" s="139"/>
      <c r="M139" s="114"/>
      <c r="N139" s="201"/>
      <c r="O139" s="201"/>
      <c r="P139" s="201"/>
      <c r="Q139" s="201"/>
      <c r="R139" s="55"/>
      <c r="S139" s="55"/>
      <c r="T139" s="79"/>
      <c r="U139" s="79"/>
      <c r="V139" s="36">
        <f t="shared" si="2"/>
        <v>0</v>
      </c>
      <c r="W139" s="65"/>
    </row>
    <row r="140" spans="2:23" ht="47.25">
      <c r="B140" s="23">
        <v>31</v>
      </c>
      <c r="C140" s="92" t="s">
        <v>1318</v>
      </c>
      <c r="D140" s="92"/>
      <c r="E140" s="46" t="s">
        <v>1206</v>
      </c>
      <c r="F140" s="26">
        <v>1</v>
      </c>
      <c r="G140" s="52"/>
      <c r="H140" s="51"/>
      <c r="I140" s="52"/>
      <c r="J140" s="27"/>
      <c r="K140" s="51"/>
      <c r="L140" s="32"/>
      <c r="M140" s="32"/>
      <c r="N140" s="201"/>
      <c r="O140" s="52"/>
      <c r="P140" s="201"/>
      <c r="Q140" s="201"/>
      <c r="R140" s="55"/>
      <c r="S140" s="55"/>
      <c r="T140" s="79"/>
      <c r="U140" s="79"/>
      <c r="V140" s="36">
        <f t="shared" si="2"/>
        <v>0</v>
      </c>
      <c r="W140" s="65"/>
    </row>
    <row r="141" spans="2:23" ht="47.25">
      <c r="B141" s="23">
        <v>32</v>
      </c>
      <c r="C141" s="92" t="s">
        <v>1319</v>
      </c>
      <c r="D141" s="92"/>
      <c r="E141" s="46" t="s">
        <v>1206</v>
      </c>
      <c r="F141" s="26">
        <v>1</v>
      </c>
      <c r="G141" s="52"/>
      <c r="H141" s="52"/>
      <c r="I141" s="52"/>
      <c r="J141" s="78"/>
      <c r="K141" s="201"/>
      <c r="L141" s="201"/>
      <c r="M141" s="201"/>
      <c r="N141" s="201"/>
      <c r="O141" s="52"/>
      <c r="P141" s="201"/>
      <c r="Q141" s="201"/>
      <c r="R141" s="55"/>
      <c r="S141" s="55"/>
      <c r="T141" s="79"/>
      <c r="U141" s="79"/>
      <c r="V141" s="36">
        <f t="shared" si="2"/>
        <v>0</v>
      </c>
      <c r="W141" s="65"/>
    </row>
    <row r="142" spans="2:23" ht="47.25">
      <c r="B142" s="23">
        <v>33</v>
      </c>
      <c r="C142" s="36" t="s">
        <v>1320</v>
      </c>
      <c r="D142" s="36" t="s">
        <v>431</v>
      </c>
      <c r="E142" s="46" t="s">
        <v>1321</v>
      </c>
      <c r="F142" s="26">
        <v>1</v>
      </c>
      <c r="G142" s="52"/>
      <c r="H142" s="31">
        <v>3</v>
      </c>
      <c r="I142" s="52"/>
      <c r="J142" s="78"/>
      <c r="K142" s="27"/>
      <c r="L142" s="32" t="s">
        <v>1278</v>
      </c>
      <c r="M142" s="32" t="s">
        <v>1279</v>
      </c>
      <c r="N142" s="27"/>
      <c r="O142" s="51"/>
      <c r="P142" s="201"/>
      <c r="Q142" s="201"/>
      <c r="R142" s="27"/>
      <c r="S142" s="55"/>
      <c r="T142" s="32"/>
      <c r="U142" s="32"/>
      <c r="V142" s="36">
        <f t="shared" si="2"/>
        <v>1</v>
      </c>
      <c r="W142" s="65"/>
    </row>
    <row r="143" spans="2:23" ht="47.25">
      <c r="B143" s="23">
        <v>34</v>
      </c>
      <c r="C143" s="106" t="s">
        <v>1322</v>
      </c>
      <c r="D143" s="106"/>
      <c r="E143" s="46" t="s">
        <v>1206</v>
      </c>
      <c r="F143" s="26">
        <v>1</v>
      </c>
      <c r="G143" s="52"/>
      <c r="H143" s="52"/>
      <c r="I143" s="204"/>
      <c r="J143" s="78"/>
      <c r="K143" s="201"/>
      <c r="L143" s="94"/>
      <c r="M143" s="52"/>
      <c r="N143" s="201"/>
      <c r="O143" s="201"/>
      <c r="P143" s="201"/>
      <c r="Q143" s="201"/>
      <c r="R143" s="55"/>
      <c r="S143" s="55"/>
      <c r="T143" s="79"/>
      <c r="U143" s="79"/>
      <c r="V143" s="36">
        <f t="shared" si="2"/>
        <v>0</v>
      </c>
      <c r="W143" s="65"/>
    </row>
    <row r="144" spans="2:23" ht="46.5">
      <c r="B144" s="23">
        <v>35</v>
      </c>
      <c r="C144" s="106" t="s">
        <v>1323</v>
      </c>
      <c r="D144" s="106"/>
      <c r="E144" s="46" t="s">
        <v>1206</v>
      </c>
      <c r="F144" s="26">
        <v>1</v>
      </c>
      <c r="G144" s="52"/>
      <c r="H144" s="52"/>
      <c r="I144" s="52"/>
      <c r="J144" s="204"/>
      <c r="K144" s="201"/>
      <c r="L144" s="94"/>
      <c r="M144" s="52"/>
      <c r="N144" s="201"/>
      <c r="O144" s="201"/>
      <c r="P144" s="201"/>
      <c r="Q144" s="201"/>
      <c r="R144" s="55"/>
      <c r="S144" s="55"/>
      <c r="T144" s="79"/>
      <c r="U144" s="79"/>
      <c r="V144" s="36">
        <f t="shared" si="2"/>
        <v>0</v>
      </c>
      <c r="W144" s="65"/>
    </row>
    <row r="145" spans="2:23" ht="47.25">
      <c r="B145" s="23">
        <v>36</v>
      </c>
      <c r="C145" s="52" t="s">
        <v>1324</v>
      </c>
      <c r="D145" s="52"/>
      <c r="E145" s="46" t="s">
        <v>1206</v>
      </c>
      <c r="F145" s="26">
        <v>1</v>
      </c>
      <c r="G145" s="52"/>
      <c r="H145" s="51"/>
      <c r="I145" s="204"/>
      <c r="J145" s="78"/>
      <c r="K145" s="27"/>
      <c r="L145" s="32"/>
      <c r="M145" s="32"/>
      <c r="N145" s="51"/>
      <c r="O145" s="201"/>
      <c r="P145" s="51"/>
      <c r="Q145" s="201"/>
      <c r="R145" s="55"/>
      <c r="S145" s="55"/>
      <c r="T145" s="32"/>
      <c r="U145" s="32"/>
      <c r="V145" s="36">
        <f t="shared" si="2"/>
        <v>0</v>
      </c>
      <c r="W145" s="65"/>
    </row>
    <row r="146" spans="2:23" ht="47.25">
      <c r="B146" s="23">
        <v>37</v>
      </c>
      <c r="C146" s="52" t="s">
        <v>1325</v>
      </c>
      <c r="D146" s="52" t="s">
        <v>1661</v>
      </c>
      <c r="E146" s="46" t="s">
        <v>1206</v>
      </c>
      <c r="F146" s="26"/>
      <c r="G146" s="52"/>
      <c r="H146" s="52"/>
      <c r="I146" s="27"/>
      <c r="J146" s="31">
        <v>3</v>
      </c>
      <c r="K146" s="27"/>
      <c r="L146" s="32"/>
      <c r="M146" s="32"/>
      <c r="N146" s="201"/>
      <c r="O146" s="201"/>
      <c r="P146" s="204"/>
      <c r="Q146" s="204"/>
      <c r="R146" s="27"/>
      <c r="S146" s="55"/>
      <c r="T146" s="94"/>
      <c r="U146" s="52"/>
      <c r="V146" s="36">
        <f t="shared" si="2"/>
        <v>1</v>
      </c>
      <c r="W146" s="65"/>
    </row>
    <row r="147" spans="2:23" ht="47.25">
      <c r="B147" s="23">
        <v>38</v>
      </c>
      <c r="C147" s="52" t="s">
        <v>1326</v>
      </c>
      <c r="D147" s="52" t="s">
        <v>431</v>
      </c>
      <c r="E147" s="46" t="s">
        <v>1206</v>
      </c>
      <c r="F147" s="26"/>
      <c r="G147" s="52"/>
      <c r="H147" s="52"/>
      <c r="I147" s="31">
        <v>3</v>
      </c>
      <c r="J147" s="78"/>
      <c r="K147" s="201"/>
      <c r="L147" s="32" t="s">
        <v>1218</v>
      </c>
      <c r="M147" s="32" t="s">
        <v>1219</v>
      </c>
      <c r="N147" s="201"/>
      <c r="O147" s="201"/>
      <c r="P147" s="201"/>
      <c r="Q147" s="201"/>
      <c r="R147" s="55"/>
      <c r="S147" s="55"/>
      <c r="T147" s="79"/>
      <c r="U147" s="79"/>
      <c r="V147" s="36">
        <f t="shared" si="2"/>
        <v>1</v>
      </c>
      <c r="W147" s="65"/>
    </row>
    <row r="148" spans="2:23" ht="47.25">
      <c r="B148" s="23">
        <v>39</v>
      </c>
      <c r="C148" s="58"/>
      <c r="D148" s="58"/>
      <c r="E148" s="26"/>
      <c r="F148" s="26"/>
      <c r="G148" s="52"/>
      <c r="H148" s="52"/>
      <c r="I148" s="52"/>
      <c r="J148" s="78"/>
      <c r="K148" s="201"/>
      <c r="L148" s="201"/>
      <c r="M148" s="201"/>
      <c r="N148" s="201"/>
      <c r="O148" s="201"/>
      <c r="P148" s="201"/>
      <c r="Q148" s="201"/>
      <c r="R148" s="55"/>
      <c r="S148" s="55"/>
      <c r="T148" s="79"/>
      <c r="U148" s="79"/>
      <c r="V148" s="36">
        <f t="shared" si="2"/>
        <v>0</v>
      </c>
      <c r="W148" s="65"/>
    </row>
    <row r="149" spans="2:23" ht="47.25">
      <c r="B149" s="23">
        <v>40</v>
      </c>
      <c r="C149" s="58"/>
      <c r="D149" s="58"/>
      <c r="E149" s="26"/>
      <c r="F149" s="26"/>
      <c r="G149" s="52"/>
      <c r="H149" s="52"/>
      <c r="I149" s="52"/>
      <c r="J149" s="78"/>
      <c r="K149" s="77"/>
      <c r="L149" s="77"/>
      <c r="M149" s="77"/>
      <c r="N149" s="77"/>
      <c r="O149" s="77"/>
      <c r="P149" s="77"/>
      <c r="Q149" s="77"/>
      <c r="R149" s="46"/>
      <c r="S149" s="46"/>
      <c r="T149" s="79"/>
      <c r="U149" s="79"/>
      <c r="V149" s="36">
        <f t="shared" si="2"/>
        <v>0</v>
      </c>
      <c r="W149" s="65"/>
    </row>
    <row r="150" spans="2:23" ht="47.25">
      <c r="B150" s="23">
        <v>41</v>
      </c>
      <c r="C150" s="93"/>
      <c r="D150" s="93"/>
      <c r="E150" s="26"/>
      <c r="F150" s="26"/>
      <c r="G150" s="52"/>
      <c r="H150" s="52"/>
      <c r="I150" s="52"/>
      <c r="J150" s="78"/>
      <c r="K150" s="77"/>
      <c r="L150" s="77"/>
      <c r="M150" s="77"/>
      <c r="N150" s="77"/>
      <c r="O150" s="77"/>
      <c r="P150" s="77"/>
      <c r="Q150" s="77"/>
      <c r="R150" s="46"/>
      <c r="S150" s="46"/>
      <c r="T150" s="94"/>
      <c r="U150" s="94"/>
      <c r="V150" s="36">
        <f t="shared" si="2"/>
        <v>0</v>
      </c>
      <c r="W150" s="65"/>
    </row>
    <row r="151" spans="2:23" ht="47.25">
      <c r="B151" s="23">
        <v>42</v>
      </c>
      <c r="C151" s="93"/>
      <c r="D151" s="93"/>
      <c r="E151" s="26"/>
      <c r="F151" s="26"/>
      <c r="G151" s="52"/>
      <c r="H151" s="52"/>
      <c r="I151" s="52"/>
      <c r="J151" s="78"/>
      <c r="K151" s="77"/>
      <c r="L151" s="77"/>
      <c r="M151" s="77"/>
      <c r="N151" s="77"/>
      <c r="O151" s="77"/>
      <c r="P151" s="77"/>
      <c r="Q151" s="77"/>
      <c r="R151" s="46"/>
      <c r="S151" s="46"/>
      <c r="T151" s="94"/>
      <c r="U151" s="94"/>
      <c r="V151" s="36">
        <f t="shared" si="2"/>
        <v>0</v>
      </c>
      <c r="W151" s="65"/>
    </row>
    <row r="152" spans="2:23" ht="47.25">
      <c r="B152" s="59" t="s">
        <v>1286</v>
      </c>
      <c r="C152" s="93"/>
      <c r="D152" s="93"/>
      <c r="E152" s="26"/>
      <c r="F152" s="26"/>
      <c r="G152" s="36">
        <f>COUNT(G110:G151)</f>
        <v>0</v>
      </c>
      <c r="H152" s="36">
        <f>COUNT(H110:H151)</f>
        <v>2</v>
      </c>
      <c r="I152" s="36">
        <f>COUNT(I110:I151)</f>
        <v>1</v>
      </c>
      <c r="J152" s="36">
        <f>COUNT(J110:J151)</f>
        <v>1</v>
      </c>
      <c r="K152" s="36">
        <f>COUNT(K110:K151)</f>
        <v>0</v>
      </c>
      <c r="L152" s="85"/>
      <c r="M152" s="85"/>
      <c r="N152" s="86">
        <f>COUNT(N110:N151)</f>
        <v>0</v>
      </c>
      <c r="O152" s="86">
        <f>COUNT(O110:O151)</f>
        <v>0</v>
      </c>
      <c r="P152" s="86">
        <f>COUNT(P110:P151)</f>
        <v>0</v>
      </c>
      <c r="Q152" s="86">
        <f>COUNT(Q110:Q151)</f>
        <v>0</v>
      </c>
      <c r="R152" s="86">
        <f>COUNT(R110:R151)</f>
        <v>0</v>
      </c>
      <c r="S152" s="86"/>
      <c r="T152" s="95"/>
      <c r="U152" s="95"/>
      <c r="V152" s="36">
        <f xml:space="preserve"> SUM(G152+H152+I152+J152+K152+N152+O152+P152+Q152+R152)</f>
        <v>4</v>
      </c>
      <c r="W152" s="65"/>
    </row>
    <row r="154" spans="2:23" ht="70.5">
      <c r="B154" s="230" t="s">
        <v>1327</v>
      </c>
      <c r="C154" s="230"/>
      <c r="D154" s="230"/>
      <c r="E154" s="230"/>
      <c r="F154" s="1"/>
      <c r="G154" s="63"/>
      <c r="H154" s="63"/>
      <c r="I154" s="63"/>
      <c r="J154" s="64"/>
      <c r="K154" s="65"/>
      <c r="L154" s="65"/>
      <c r="M154" s="65"/>
      <c r="N154" s="65"/>
      <c r="O154" s="65"/>
      <c r="P154" s="65"/>
      <c r="Q154" s="65"/>
      <c r="R154" s="65"/>
      <c r="S154" s="66"/>
      <c r="T154" s="66"/>
      <c r="U154" s="66"/>
      <c r="V154" s="34"/>
      <c r="W154" s="34"/>
    </row>
    <row r="155" spans="2:23" ht="70.5">
      <c r="B155" s="230"/>
      <c r="C155" s="230"/>
      <c r="D155" s="230"/>
      <c r="E155" s="230"/>
      <c r="F155" s="1"/>
      <c r="J155" s="231" t="s">
        <v>1</v>
      </c>
      <c r="K155" s="231"/>
      <c r="L155" s="231"/>
      <c r="M155" s="231"/>
      <c r="N155" s="231"/>
      <c r="O155" s="231"/>
      <c r="P155" s="231"/>
      <c r="Q155" s="231"/>
    </row>
    <row r="156" spans="2:23" ht="70.5">
      <c r="B156" s="230"/>
      <c r="C156" s="230"/>
      <c r="D156" s="230"/>
      <c r="E156" s="230"/>
      <c r="F156" s="1"/>
      <c r="K156" s="268" t="s">
        <v>2</v>
      </c>
      <c r="L156" s="268"/>
      <c r="M156" s="268"/>
      <c r="N156" s="268"/>
      <c r="O156" s="268"/>
      <c r="P156" s="268"/>
      <c r="Q156" s="233" t="s">
        <v>3</v>
      </c>
      <c r="R156" s="234"/>
      <c r="S156" s="234"/>
      <c r="T156" s="234"/>
      <c r="U156" s="234"/>
      <c r="V156" s="235"/>
    </row>
    <row r="157" spans="2:23" ht="70.5">
      <c r="B157" s="230"/>
      <c r="C157" s="230"/>
      <c r="D157" s="230"/>
      <c r="E157" s="230"/>
      <c r="F157" s="1"/>
      <c r="G157" s="2"/>
      <c r="H157" s="2"/>
      <c r="I157" s="2"/>
      <c r="J157" s="2"/>
      <c r="K157" s="2"/>
      <c r="L157" s="2"/>
      <c r="M157" s="2"/>
      <c r="N157" s="2"/>
      <c r="O157" s="3"/>
      <c r="P157" s="4"/>
      <c r="Q157" s="7"/>
      <c r="R157" s="67"/>
      <c r="S157" s="7"/>
      <c r="T157" s="10"/>
      <c r="U157" s="9"/>
      <c r="V157" s="10"/>
      <c r="W157" s="11"/>
    </row>
    <row r="158" spans="2:23" ht="70.5">
      <c r="B158" s="230"/>
      <c r="C158" s="230"/>
      <c r="D158" s="230"/>
      <c r="E158" s="230"/>
      <c r="F158" s="1"/>
      <c r="G158" s="237" t="s">
        <v>1189</v>
      </c>
      <c r="H158" s="237"/>
      <c r="I158" s="237" t="s">
        <v>1190</v>
      </c>
      <c r="J158" s="237"/>
      <c r="K158" s="12"/>
      <c r="L158" s="68" t="s">
        <v>6</v>
      </c>
      <c r="M158" s="12"/>
      <c r="N158" s="12"/>
      <c r="O158" s="3"/>
      <c r="P158" s="4"/>
      <c r="Q158" s="69"/>
      <c r="R158" s="70"/>
      <c r="S158" s="71"/>
      <c r="T158" s="70"/>
      <c r="U158" s="71"/>
      <c r="V158" s="72"/>
    </row>
    <row r="159" spans="2:23" ht="70.5">
      <c r="B159" s="230"/>
      <c r="C159" s="230"/>
      <c r="D159" s="230"/>
      <c r="E159" s="230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43" t="s">
        <v>7</v>
      </c>
      <c r="R159" s="244"/>
      <c r="S159" s="245" t="s">
        <v>8</v>
      </c>
      <c r="T159" s="245"/>
      <c r="U159" s="257" t="s">
        <v>101</v>
      </c>
      <c r="V159" s="257"/>
    </row>
    <row r="160" spans="2:23" ht="60.75">
      <c r="B160" s="255" t="s">
        <v>10</v>
      </c>
      <c r="C160" s="238" t="s">
        <v>11</v>
      </c>
      <c r="D160" s="164"/>
      <c r="E160" s="248" t="s">
        <v>12</v>
      </c>
      <c r="F160" s="74"/>
      <c r="G160" s="249" t="s">
        <v>1191</v>
      </c>
      <c r="H160" s="250"/>
      <c r="I160" s="250"/>
      <c r="J160" s="250"/>
      <c r="K160" s="251"/>
      <c r="L160" s="246" t="s">
        <v>1192</v>
      </c>
      <c r="M160" s="253" t="s">
        <v>14</v>
      </c>
      <c r="N160" s="249" t="s">
        <v>1193</v>
      </c>
      <c r="O160" s="250"/>
      <c r="P160" s="250"/>
      <c r="Q160" s="250"/>
      <c r="R160" s="251"/>
      <c r="S160" s="246" t="s">
        <v>15</v>
      </c>
      <c r="T160" s="246" t="s">
        <v>1192</v>
      </c>
      <c r="U160" s="253" t="s">
        <v>14</v>
      </c>
      <c r="V160" s="253" t="s">
        <v>16</v>
      </c>
      <c r="W160" s="19"/>
    </row>
    <row r="161" spans="2:26" ht="61.5">
      <c r="B161" s="256"/>
      <c r="C161" s="238"/>
      <c r="D161" s="164"/>
      <c r="E161" s="248"/>
      <c r="F161" s="75"/>
      <c r="G161" s="21" t="s">
        <v>1195</v>
      </c>
      <c r="H161" s="21" t="s">
        <v>1196</v>
      </c>
      <c r="I161" s="21" t="s">
        <v>1197</v>
      </c>
      <c r="J161" s="21" t="s">
        <v>1198</v>
      </c>
      <c r="K161" s="21" t="s">
        <v>1199</v>
      </c>
      <c r="L161" s="247"/>
      <c r="M161" s="254"/>
      <c r="N161" s="21" t="s">
        <v>1200</v>
      </c>
      <c r="O161" s="21" t="s">
        <v>1201</v>
      </c>
      <c r="P161" s="21" t="s">
        <v>1202</v>
      </c>
      <c r="Q161" s="21" t="s">
        <v>1203</v>
      </c>
      <c r="R161" s="21" t="s">
        <v>1204</v>
      </c>
      <c r="S161" s="247"/>
      <c r="T161" s="247"/>
      <c r="U161" s="254"/>
      <c r="V161" s="254"/>
      <c r="W161" s="22"/>
    </row>
    <row r="162" spans="2:26" ht="47.25">
      <c r="B162" s="23">
        <v>1</v>
      </c>
      <c r="C162" s="42" t="s">
        <v>1663</v>
      </c>
      <c r="D162" s="173"/>
      <c r="E162" s="97" t="s">
        <v>1700</v>
      </c>
      <c r="F162" s="26">
        <v>1</v>
      </c>
      <c r="G162" s="52"/>
      <c r="H162" s="52"/>
      <c r="I162" s="52"/>
      <c r="J162" s="78"/>
      <c r="K162" s="77"/>
      <c r="L162" s="77"/>
      <c r="M162" s="77"/>
      <c r="N162" s="77"/>
      <c r="O162" s="27"/>
      <c r="P162" s="27"/>
      <c r="Q162" s="77"/>
      <c r="R162" s="77"/>
      <c r="S162" s="77"/>
      <c r="T162" s="32"/>
      <c r="U162" s="32"/>
      <c r="V162" s="36">
        <f>COUNTA(G162:K162,N162:R162)</f>
        <v>0</v>
      </c>
      <c r="W162" s="65"/>
      <c r="X162" s="35" t="s">
        <v>25</v>
      </c>
      <c r="Z162" s="36">
        <f>COUNTIF(D162:D204,"1C")</f>
        <v>0</v>
      </c>
    </row>
    <row r="163" spans="2:26" ht="47.25">
      <c r="B163" s="23">
        <v>2</v>
      </c>
      <c r="C163" s="42" t="s">
        <v>1664</v>
      </c>
      <c r="D163" s="173"/>
      <c r="E163" s="97" t="s">
        <v>22</v>
      </c>
      <c r="F163" s="26">
        <v>1</v>
      </c>
      <c r="G163" s="38"/>
      <c r="H163" s="38"/>
      <c r="I163" s="38"/>
      <c r="J163" s="78"/>
      <c r="K163" s="77"/>
      <c r="L163" s="77"/>
      <c r="M163" s="77"/>
      <c r="N163" s="77"/>
      <c r="O163" s="77"/>
      <c r="P163" s="77"/>
      <c r="Q163" s="77"/>
      <c r="R163" s="46"/>
      <c r="S163" s="46"/>
      <c r="T163" s="79"/>
      <c r="U163" s="79"/>
      <c r="V163" s="36">
        <f t="shared" ref="V163:V203" si="3">COUNTA(G163:K163,N163:R163)</f>
        <v>0</v>
      </c>
      <c r="W163" s="65"/>
      <c r="X163" s="41" t="s">
        <v>28</v>
      </c>
      <c r="Z163" s="36">
        <f>COUNTIF(D162:D204,"1B")</f>
        <v>0</v>
      </c>
    </row>
    <row r="164" spans="2:26" ht="47.25">
      <c r="B164" s="23">
        <v>3</v>
      </c>
      <c r="C164" s="42" t="s">
        <v>1665</v>
      </c>
      <c r="D164" s="173"/>
      <c r="E164" s="97" t="s">
        <v>1328</v>
      </c>
      <c r="F164" s="26">
        <v>1</v>
      </c>
      <c r="G164" s="27"/>
      <c r="H164" s="77"/>
      <c r="I164" s="77"/>
      <c r="J164" s="77"/>
      <c r="K164" s="82"/>
      <c r="L164" s="30"/>
      <c r="M164" s="84"/>
      <c r="N164" s="27"/>
      <c r="O164" s="77"/>
      <c r="P164" s="77"/>
      <c r="Q164" s="77"/>
      <c r="R164" s="82"/>
      <c r="S164" s="46"/>
      <c r="T164" s="32"/>
      <c r="U164" s="32"/>
      <c r="V164" s="36">
        <f t="shared" si="3"/>
        <v>0</v>
      </c>
      <c r="W164" s="65"/>
      <c r="X164" s="41" t="s">
        <v>30</v>
      </c>
      <c r="Z164" s="36">
        <f>COUNTIF(D162:D204,"1A")</f>
        <v>0</v>
      </c>
    </row>
    <row r="165" spans="2:26" ht="47.25">
      <c r="B165" s="23">
        <v>4</v>
      </c>
      <c r="C165" s="42" t="s">
        <v>1666</v>
      </c>
      <c r="D165" s="176"/>
      <c r="E165" s="99" t="s">
        <v>477</v>
      </c>
      <c r="F165" s="26">
        <v>1</v>
      </c>
      <c r="G165" s="77"/>
      <c r="H165" s="27"/>
      <c r="I165" s="77"/>
      <c r="J165" s="27"/>
      <c r="K165" s="46"/>
      <c r="L165" s="32"/>
      <c r="M165" s="32"/>
      <c r="N165" s="77"/>
      <c r="O165" s="27"/>
      <c r="P165" s="27"/>
      <c r="Q165" s="77"/>
      <c r="R165" s="46"/>
      <c r="S165" s="46"/>
      <c r="T165" s="210"/>
      <c r="U165" s="166"/>
      <c r="V165" s="36">
        <f t="shared" si="3"/>
        <v>0</v>
      </c>
      <c r="W165" s="65"/>
    </row>
    <row r="166" spans="2:26" ht="47.25">
      <c r="B166" s="23">
        <v>5</v>
      </c>
      <c r="C166" s="42" t="s">
        <v>1667</v>
      </c>
      <c r="D166" s="173"/>
      <c r="E166" s="97" t="s">
        <v>1331</v>
      </c>
      <c r="F166" s="26">
        <v>1</v>
      </c>
      <c r="G166" s="77"/>
      <c r="H166" s="77"/>
      <c r="I166" s="77"/>
      <c r="J166" s="77"/>
      <c r="K166" s="46"/>
      <c r="L166" s="32"/>
      <c r="M166" s="32"/>
      <c r="N166" s="77"/>
      <c r="O166" s="77"/>
      <c r="P166" s="77"/>
      <c r="Q166" s="77"/>
      <c r="R166" s="46"/>
      <c r="S166" s="46"/>
      <c r="T166" s="79"/>
      <c r="U166" s="79"/>
      <c r="V166" s="36">
        <f t="shared" si="3"/>
        <v>0</v>
      </c>
      <c r="W166" s="65"/>
    </row>
    <row r="167" spans="2:26" ht="47.25">
      <c r="B167" s="23">
        <v>6</v>
      </c>
      <c r="C167" s="42" t="s">
        <v>1668</v>
      </c>
      <c r="D167" s="173"/>
      <c r="E167" s="97" t="s">
        <v>477</v>
      </c>
      <c r="F167" s="26">
        <v>1</v>
      </c>
      <c r="G167" s="77"/>
      <c r="H167" s="77"/>
      <c r="I167" s="77"/>
      <c r="J167" s="77"/>
      <c r="K167" s="46"/>
      <c r="L167" s="30"/>
      <c r="M167" s="84"/>
      <c r="N167" s="77"/>
      <c r="O167" s="77"/>
      <c r="P167" s="77"/>
      <c r="Q167" s="77"/>
      <c r="R167" s="46"/>
      <c r="S167" s="80"/>
      <c r="T167" s="81"/>
      <c r="U167" s="81"/>
      <c r="V167" s="36">
        <f t="shared" si="3"/>
        <v>0</v>
      </c>
      <c r="W167" s="65"/>
    </row>
    <row r="168" spans="2:26" ht="47.25">
      <c r="B168" s="23">
        <v>7</v>
      </c>
      <c r="C168" s="42" t="s">
        <v>1669</v>
      </c>
      <c r="D168" s="173"/>
      <c r="E168" s="97" t="s">
        <v>477</v>
      </c>
      <c r="F168" s="26">
        <v>1</v>
      </c>
      <c r="G168" s="77"/>
      <c r="H168" s="77"/>
      <c r="I168" s="77"/>
      <c r="J168" s="77"/>
      <c r="K168" s="46"/>
      <c r="L168" s="77"/>
      <c r="M168" s="77"/>
      <c r="N168" s="77"/>
      <c r="O168" s="77"/>
      <c r="P168" s="77"/>
      <c r="Q168" s="77"/>
      <c r="R168" s="46"/>
      <c r="S168" s="46"/>
      <c r="T168" s="77"/>
      <c r="U168" s="88"/>
      <c r="V168" s="36">
        <f t="shared" si="3"/>
        <v>0</v>
      </c>
      <c r="W168" s="65"/>
    </row>
    <row r="169" spans="2:26" ht="47.25">
      <c r="B169" s="23">
        <v>8</v>
      </c>
      <c r="C169" s="42" t="s">
        <v>1670</v>
      </c>
      <c r="D169" s="173"/>
      <c r="E169" s="97" t="s">
        <v>22</v>
      </c>
      <c r="F169" s="26">
        <v>1</v>
      </c>
      <c r="G169" s="77"/>
      <c r="H169" s="77"/>
      <c r="I169" s="77"/>
      <c r="J169" s="77"/>
      <c r="K169" s="46"/>
      <c r="L169" s="77"/>
      <c r="M169" s="77"/>
      <c r="N169" s="77"/>
      <c r="O169" s="77"/>
      <c r="P169" s="77"/>
      <c r="Q169" s="77"/>
      <c r="R169" s="46"/>
      <c r="S169" s="46"/>
      <c r="T169" s="79"/>
      <c r="U169" s="79"/>
      <c r="V169" s="36">
        <f t="shared" si="3"/>
        <v>0</v>
      </c>
      <c r="W169" s="65"/>
    </row>
    <row r="170" spans="2:26" ht="47.25">
      <c r="B170" s="23">
        <v>9</v>
      </c>
      <c r="C170" s="42" t="s">
        <v>1671</v>
      </c>
      <c r="D170" s="173"/>
      <c r="E170" s="97" t="s">
        <v>471</v>
      </c>
      <c r="F170" s="26">
        <v>1</v>
      </c>
      <c r="G170" s="77"/>
      <c r="H170" s="77"/>
      <c r="I170" s="77"/>
      <c r="J170" s="77"/>
      <c r="K170" s="46"/>
      <c r="L170" s="77"/>
      <c r="M170" s="77"/>
      <c r="N170" s="77"/>
      <c r="O170" s="77"/>
      <c r="P170" s="77"/>
      <c r="Q170" s="77"/>
      <c r="R170" s="46"/>
      <c r="S170" s="46"/>
      <c r="T170" s="79"/>
      <c r="U170" s="79"/>
      <c r="V170" s="36">
        <f t="shared" si="3"/>
        <v>0</v>
      </c>
      <c r="W170" s="65"/>
    </row>
    <row r="171" spans="2:26" ht="47.25">
      <c r="B171" s="23">
        <v>10</v>
      </c>
      <c r="C171" s="42" t="s">
        <v>1672</v>
      </c>
      <c r="D171" s="173"/>
      <c r="E171" s="97" t="s">
        <v>1347</v>
      </c>
      <c r="F171" s="26">
        <v>1</v>
      </c>
      <c r="G171" s="77"/>
      <c r="H171" s="77"/>
      <c r="I171" s="77"/>
      <c r="J171" s="77"/>
      <c r="K171" s="46"/>
      <c r="L171" s="77"/>
      <c r="M171" s="77"/>
      <c r="N171" s="77"/>
      <c r="O171" s="77"/>
      <c r="P171" s="77"/>
      <c r="Q171" s="77"/>
      <c r="R171" s="46"/>
      <c r="S171" s="46"/>
      <c r="T171" s="79"/>
      <c r="U171" s="79"/>
      <c r="V171" s="36">
        <f t="shared" si="3"/>
        <v>0</v>
      </c>
      <c r="W171" s="65"/>
    </row>
    <row r="172" spans="2:26" ht="47.25">
      <c r="B172" s="23">
        <v>11</v>
      </c>
      <c r="C172" s="42" t="s">
        <v>1673</v>
      </c>
      <c r="D172" s="173"/>
      <c r="E172" s="97" t="s">
        <v>22</v>
      </c>
      <c r="F172" s="26">
        <v>1</v>
      </c>
      <c r="G172" s="77"/>
      <c r="H172" s="77"/>
      <c r="I172" s="77"/>
      <c r="J172" s="77"/>
      <c r="K172" s="46"/>
      <c r="L172" s="77"/>
      <c r="M172" s="77"/>
      <c r="N172" s="77"/>
      <c r="O172" s="77"/>
      <c r="P172" s="77"/>
      <c r="Q172" s="77"/>
      <c r="R172" s="46"/>
      <c r="S172" s="46"/>
      <c r="T172" s="79"/>
      <c r="U172" s="79"/>
      <c r="V172" s="36">
        <f t="shared" si="3"/>
        <v>0</v>
      </c>
      <c r="W172" s="65"/>
    </row>
    <row r="173" spans="2:26" ht="47.25">
      <c r="B173" s="23">
        <v>12</v>
      </c>
      <c r="C173" s="42" t="s">
        <v>1674</v>
      </c>
      <c r="D173" s="173"/>
      <c r="E173" s="97" t="s">
        <v>22</v>
      </c>
      <c r="F173" s="26">
        <v>1</v>
      </c>
      <c r="G173" s="77"/>
      <c r="H173" s="77"/>
      <c r="I173" s="77"/>
      <c r="J173" s="77"/>
      <c r="K173" s="46"/>
      <c r="L173" s="77"/>
      <c r="M173" s="77"/>
      <c r="N173" s="77"/>
      <c r="O173" s="77"/>
      <c r="P173" s="77"/>
      <c r="Q173" s="77"/>
      <c r="R173" s="46"/>
      <c r="S173" s="46"/>
      <c r="T173" s="79"/>
      <c r="U173" s="79"/>
      <c r="V173" s="36">
        <f t="shared" si="3"/>
        <v>0</v>
      </c>
      <c r="W173" s="65"/>
    </row>
    <row r="174" spans="2:26" ht="47.25">
      <c r="B174" s="23">
        <v>13</v>
      </c>
      <c r="C174" s="42" t="s">
        <v>1675</v>
      </c>
      <c r="D174" s="173"/>
      <c r="E174" s="97" t="s">
        <v>477</v>
      </c>
      <c r="F174" s="26">
        <v>1</v>
      </c>
      <c r="G174" s="77"/>
      <c r="H174" s="77"/>
      <c r="I174" s="77"/>
      <c r="J174" s="77"/>
      <c r="K174" s="46"/>
      <c r="L174" s="30"/>
      <c r="M174" s="84"/>
      <c r="N174" s="77"/>
      <c r="O174" s="77"/>
      <c r="P174" s="77"/>
      <c r="Q174" s="77"/>
      <c r="R174" s="46"/>
      <c r="S174" s="46"/>
      <c r="T174" s="79"/>
      <c r="U174" s="79"/>
      <c r="V174" s="36">
        <f t="shared" si="3"/>
        <v>0</v>
      </c>
      <c r="W174" s="65"/>
    </row>
    <row r="175" spans="2:26" ht="47.25">
      <c r="B175" s="23">
        <v>14</v>
      </c>
      <c r="C175" s="42" t="s">
        <v>1676</v>
      </c>
      <c r="D175" s="173"/>
      <c r="E175" s="99" t="s">
        <v>477</v>
      </c>
      <c r="F175" s="26">
        <v>1</v>
      </c>
      <c r="G175" s="77"/>
      <c r="H175" s="77"/>
      <c r="I175" s="77"/>
      <c r="J175" s="77"/>
      <c r="K175" s="46"/>
      <c r="L175" s="77"/>
      <c r="M175" s="77"/>
      <c r="N175" s="77"/>
      <c r="O175" s="77"/>
      <c r="P175" s="77"/>
      <c r="Q175" s="77"/>
      <c r="R175" s="46"/>
      <c r="S175" s="46"/>
      <c r="T175" s="79"/>
      <c r="U175" s="79"/>
      <c r="V175" s="36">
        <f t="shared" si="3"/>
        <v>0</v>
      </c>
      <c r="W175" s="65"/>
    </row>
    <row r="176" spans="2:26" ht="47.25">
      <c r="B176" s="23">
        <v>15</v>
      </c>
      <c r="C176" s="42" t="s">
        <v>1677</v>
      </c>
      <c r="D176" s="173"/>
      <c r="E176" s="99" t="s">
        <v>477</v>
      </c>
      <c r="F176" s="26">
        <v>1</v>
      </c>
      <c r="G176" s="77"/>
      <c r="H176" s="77"/>
      <c r="I176" s="77"/>
      <c r="J176" s="77"/>
      <c r="K176" s="46"/>
      <c r="L176" s="77"/>
      <c r="M176" s="77"/>
      <c r="N176" s="77"/>
      <c r="O176" s="77"/>
      <c r="P176" s="77"/>
      <c r="Q176" s="77"/>
      <c r="R176" s="46"/>
      <c r="S176" s="46"/>
      <c r="T176" s="79"/>
      <c r="U176" s="79"/>
      <c r="V176" s="36">
        <f t="shared" si="3"/>
        <v>0</v>
      </c>
      <c r="W176" s="65"/>
    </row>
    <row r="177" spans="2:23" ht="47.25">
      <c r="B177" s="23">
        <v>16</v>
      </c>
      <c r="C177" s="42" t="s">
        <v>1678</v>
      </c>
      <c r="D177" s="173"/>
      <c r="E177" s="99" t="s">
        <v>477</v>
      </c>
      <c r="F177" s="26">
        <v>1</v>
      </c>
      <c r="G177" s="77"/>
      <c r="H177" s="77"/>
      <c r="I177" s="77"/>
      <c r="J177" s="77"/>
      <c r="K177" s="46"/>
      <c r="L177" s="77"/>
      <c r="M177" s="77"/>
      <c r="N177" s="77"/>
      <c r="O177" s="77"/>
      <c r="P177" s="77"/>
      <c r="Q177" s="77"/>
      <c r="R177" s="46"/>
      <c r="S177" s="46"/>
      <c r="T177" s="79"/>
      <c r="U177" s="79"/>
      <c r="V177" s="36">
        <f t="shared" si="3"/>
        <v>0</v>
      </c>
      <c r="W177" s="65"/>
    </row>
    <row r="178" spans="2:23" ht="47.25">
      <c r="B178" s="23">
        <v>17</v>
      </c>
      <c r="C178" s="42" t="s">
        <v>1679</v>
      </c>
      <c r="D178" s="173"/>
      <c r="E178" s="99" t="s">
        <v>1328</v>
      </c>
      <c r="F178" s="26">
        <v>1</v>
      </c>
      <c r="G178" s="77"/>
      <c r="H178" s="77"/>
      <c r="I178" s="77"/>
      <c r="J178" s="77"/>
      <c r="K178" s="46"/>
      <c r="L178" s="30"/>
      <c r="M178" s="30"/>
      <c r="N178" s="77"/>
      <c r="O178" s="77"/>
      <c r="P178" s="77"/>
      <c r="Q178" s="77"/>
      <c r="R178" s="46"/>
      <c r="S178" s="46"/>
      <c r="T178" s="79"/>
      <c r="U178" s="79"/>
      <c r="V178" s="36">
        <f t="shared" si="3"/>
        <v>0</v>
      </c>
      <c r="W178" s="65"/>
    </row>
    <row r="179" spans="2:23" ht="47.25">
      <c r="B179" s="23">
        <v>18</v>
      </c>
      <c r="C179" s="100" t="s">
        <v>1680</v>
      </c>
      <c r="D179" s="175"/>
      <c r="E179" s="99" t="s">
        <v>22</v>
      </c>
      <c r="F179" s="26">
        <v>1</v>
      </c>
      <c r="G179" s="27"/>
      <c r="H179" s="77"/>
      <c r="I179" s="77"/>
      <c r="J179" s="77"/>
      <c r="K179" s="46"/>
      <c r="L179" s="32"/>
      <c r="M179" s="32"/>
      <c r="N179" s="77"/>
      <c r="O179" s="77"/>
      <c r="P179" s="77"/>
      <c r="Q179" s="77"/>
      <c r="R179" s="46"/>
      <c r="S179" s="46"/>
      <c r="T179" s="79"/>
      <c r="U179" s="79"/>
      <c r="V179" s="36">
        <f t="shared" si="3"/>
        <v>0</v>
      </c>
      <c r="W179" s="65"/>
    </row>
    <row r="180" spans="2:23" ht="47.25">
      <c r="B180" s="23">
        <v>19</v>
      </c>
      <c r="C180" s="45" t="s">
        <v>1681</v>
      </c>
      <c r="D180" s="176"/>
      <c r="E180" s="99" t="s">
        <v>1329</v>
      </c>
      <c r="F180" s="26">
        <v>1</v>
      </c>
      <c r="G180" s="82"/>
      <c r="H180" s="77"/>
      <c r="I180" s="27"/>
      <c r="J180" s="77"/>
      <c r="K180" s="27"/>
      <c r="L180" s="32"/>
      <c r="M180" s="32"/>
      <c r="N180" s="82"/>
      <c r="O180" s="77"/>
      <c r="P180" s="27"/>
      <c r="Q180" s="77"/>
      <c r="R180" s="27"/>
      <c r="S180" s="46"/>
      <c r="T180" s="32"/>
      <c r="U180" s="32"/>
      <c r="V180" s="36">
        <f t="shared" si="3"/>
        <v>0</v>
      </c>
      <c r="W180" s="65"/>
    </row>
    <row r="181" spans="2:23" ht="47.25">
      <c r="B181" s="23">
        <v>20</v>
      </c>
      <c r="C181" s="45" t="s">
        <v>1682</v>
      </c>
      <c r="D181" s="176"/>
      <c r="E181" s="99" t="s">
        <v>22</v>
      </c>
      <c r="F181" s="26">
        <v>1</v>
      </c>
      <c r="G181" s="52"/>
      <c r="H181" s="52"/>
      <c r="I181" s="52"/>
      <c r="J181" s="27"/>
      <c r="K181" s="77"/>
      <c r="L181" s="32"/>
      <c r="M181" s="32"/>
      <c r="N181" s="77"/>
      <c r="O181" s="77"/>
      <c r="P181" s="77"/>
      <c r="Q181" s="77"/>
      <c r="R181" s="27"/>
      <c r="S181" s="46"/>
      <c r="T181" s="79"/>
      <c r="U181" s="79"/>
      <c r="V181" s="36">
        <f t="shared" si="3"/>
        <v>0</v>
      </c>
      <c r="W181" s="65"/>
    </row>
    <row r="182" spans="2:23" ht="47.25">
      <c r="B182" s="23">
        <v>21</v>
      </c>
      <c r="C182" s="36" t="s">
        <v>1683</v>
      </c>
      <c r="D182" s="177"/>
      <c r="E182" s="99" t="s">
        <v>22</v>
      </c>
      <c r="F182" s="26">
        <v>1</v>
      </c>
      <c r="G182" s="52"/>
      <c r="H182" s="52"/>
      <c r="I182" s="52"/>
      <c r="J182" s="78"/>
      <c r="K182" s="77"/>
      <c r="L182" s="77"/>
      <c r="M182" s="77"/>
      <c r="N182" s="77"/>
      <c r="O182" s="77"/>
      <c r="P182" s="77"/>
      <c r="Q182" s="77"/>
      <c r="R182" s="27"/>
      <c r="S182" s="46"/>
      <c r="T182" s="79"/>
      <c r="U182" s="79"/>
      <c r="V182" s="36">
        <f t="shared" si="3"/>
        <v>0</v>
      </c>
      <c r="W182" s="65"/>
    </row>
    <row r="183" spans="2:23" ht="47.25">
      <c r="B183" s="23">
        <v>22</v>
      </c>
      <c r="C183" s="36" t="s">
        <v>1684</v>
      </c>
      <c r="D183" s="177"/>
      <c r="E183" s="99" t="s">
        <v>22</v>
      </c>
      <c r="F183" s="26">
        <v>1</v>
      </c>
      <c r="G183" s="27"/>
      <c r="H183" s="52"/>
      <c r="I183" s="52"/>
      <c r="J183" s="78"/>
      <c r="K183" s="27"/>
      <c r="L183" s="30"/>
      <c r="M183" s="30"/>
      <c r="N183" s="77"/>
      <c r="O183" s="77"/>
      <c r="P183" s="77"/>
      <c r="Q183" s="77"/>
      <c r="R183" s="46"/>
      <c r="S183" s="46"/>
      <c r="T183" s="79"/>
      <c r="U183" s="79"/>
      <c r="V183" s="36">
        <f t="shared" si="3"/>
        <v>0</v>
      </c>
      <c r="W183" s="65"/>
    </row>
    <row r="184" spans="2:23" ht="47.25">
      <c r="B184" s="23">
        <v>23</v>
      </c>
      <c r="C184" s="36" t="s">
        <v>1685</v>
      </c>
      <c r="D184" s="177"/>
      <c r="E184" s="99" t="s">
        <v>471</v>
      </c>
      <c r="F184" s="26">
        <v>1</v>
      </c>
      <c r="G184" s="52"/>
      <c r="H184" s="52"/>
      <c r="I184" s="52"/>
      <c r="J184" s="78"/>
      <c r="K184" s="77"/>
      <c r="L184" s="77"/>
      <c r="M184" s="77"/>
      <c r="N184" s="77"/>
      <c r="O184" s="77"/>
      <c r="P184" s="77"/>
      <c r="Q184" s="77"/>
      <c r="R184" s="46"/>
      <c r="S184" s="46"/>
      <c r="T184" s="79"/>
      <c r="U184" s="79"/>
      <c r="V184" s="36">
        <f t="shared" si="3"/>
        <v>0</v>
      </c>
      <c r="W184" s="65"/>
    </row>
    <row r="185" spans="2:23" ht="47.25">
      <c r="B185" s="23">
        <v>24</v>
      </c>
      <c r="C185" s="36" t="s">
        <v>1686</v>
      </c>
      <c r="D185" s="177"/>
      <c r="E185" s="97" t="s">
        <v>471</v>
      </c>
      <c r="F185" s="26">
        <v>1</v>
      </c>
      <c r="G185" s="52"/>
      <c r="H185" s="76"/>
      <c r="I185" s="27"/>
      <c r="J185" s="27"/>
      <c r="K185" s="27"/>
      <c r="L185" s="30"/>
      <c r="M185" s="30"/>
      <c r="N185" s="77"/>
      <c r="O185" s="77"/>
      <c r="P185" s="77"/>
      <c r="Q185" s="77"/>
      <c r="R185" s="46"/>
      <c r="S185" s="46"/>
      <c r="T185" s="30"/>
      <c r="U185" s="84"/>
      <c r="V185" s="36">
        <f t="shared" si="3"/>
        <v>0</v>
      </c>
      <c r="W185" s="65"/>
    </row>
    <row r="186" spans="2:23" ht="47.25">
      <c r="B186" s="23">
        <v>25</v>
      </c>
      <c r="C186" s="36" t="s">
        <v>1687</v>
      </c>
      <c r="D186" s="177"/>
      <c r="E186" s="97" t="s">
        <v>477</v>
      </c>
      <c r="F186" s="26">
        <v>1</v>
      </c>
      <c r="G186" s="52"/>
      <c r="H186" s="52"/>
      <c r="I186" s="52"/>
      <c r="J186" s="78"/>
      <c r="K186" s="77"/>
      <c r="L186" s="77"/>
      <c r="M186" s="77"/>
      <c r="N186" s="77"/>
      <c r="O186" s="77"/>
      <c r="P186" s="77"/>
      <c r="Q186" s="77"/>
      <c r="R186" s="46"/>
      <c r="S186" s="46"/>
      <c r="T186" s="79"/>
      <c r="U186" s="79"/>
      <c r="V186" s="36">
        <f t="shared" si="3"/>
        <v>0</v>
      </c>
      <c r="W186" s="65"/>
    </row>
    <row r="187" spans="2:23" ht="47.25">
      <c r="B187" s="23">
        <v>26</v>
      </c>
      <c r="C187" s="83" t="s">
        <v>1688</v>
      </c>
      <c r="D187" s="178"/>
      <c r="E187" s="97" t="s">
        <v>477</v>
      </c>
      <c r="F187" s="26">
        <v>1</v>
      </c>
      <c r="G187" s="52"/>
      <c r="H187" s="52"/>
      <c r="I187" s="52"/>
      <c r="J187" s="78"/>
      <c r="K187" s="77"/>
      <c r="L187" s="77"/>
      <c r="M187" s="77"/>
      <c r="N187" s="77"/>
      <c r="O187" s="77"/>
      <c r="P187" s="77"/>
      <c r="Q187" s="77"/>
      <c r="R187" s="46"/>
      <c r="S187" s="46"/>
      <c r="T187" s="79"/>
      <c r="U187" s="79"/>
      <c r="V187" s="36">
        <f t="shared" si="3"/>
        <v>0</v>
      </c>
      <c r="W187" s="65"/>
    </row>
    <row r="188" spans="2:23" ht="47.25">
      <c r="B188" s="23">
        <v>27</v>
      </c>
      <c r="C188" s="42" t="s">
        <v>1689</v>
      </c>
      <c r="D188" s="173"/>
      <c r="E188" s="97" t="s">
        <v>22</v>
      </c>
      <c r="F188" s="26">
        <v>1</v>
      </c>
      <c r="G188" s="52"/>
      <c r="H188" s="52"/>
      <c r="I188" s="52"/>
      <c r="J188" s="78"/>
      <c r="K188" s="77"/>
      <c r="L188" s="77"/>
      <c r="M188" s="77"/>
      <c r="N188" s="77"/>
      <c r="O188" s="77"/>
      <c r="P188" s="77"/>
      <c r="Q188" s="77"/>
      <c r="R188" s="46"/>
      <c r="S188" s="46"/>
      <c r="T188" s="79"/>
      <c r="U188" s="79"/>
      <c r="V188" s="36">
        <f t="shared" si="3"/>
        <v>0</v>
      </c>
      <c r="W188" s="65"/>
    </row>
    <row r="189" spans="2:23" ht="47.25">
      <c r="B189" s="23">
        <v>28</v>
      </c>
      <c r="C189" s="42" t="s">
        <v>1690</v>
      </c>
      <c r="D189" s="173"/>
      <c r="E189" s="97" t="s">
        <v>477</v>
      </c>
      <c r="F189" s="26">
        <v>1</v>
      </c>
      <c r="G189" s="52"/>
      <c r="H189" s="52"/>
      <c r="I189" s="52"/>
      <c r="J189" s="78"/>
      <c r="K189" s="77"/>
      <c r="L189" s="77"/>
      <c r="M189" s="77"/>
      <c r="N189" s="77"/>
      <c r="O189" s="77"/>
      <c r="P189" s="77"/>
      <c r="Q189" s="77"/>
      <c r="R189" s="46"/>
      <c r="S189" s="46"/>
      <c r="T189" s="79"/>
      <c r="U189" s="79"/>
      <c r="V189" s="36">
        <f t="shared" si="3"/>
        <v>0</v>
      </c>
      <c r="W189" s="65"/>
    </row>
    <row r="190" spans="2:23" ht="47.25">
      <c r="B190" s="23">
        <v>29</v>
      </c>
      <c r="C190" s="42" t="s">
        <v>1691</v>
      </c>
      <c r="D190" s="173"/>
      <c r="E190" s="97" t="s">
        <v>477</v>
      </c>
      <c r="F190" s="26">
        <v>1</v>
      </c>
      <c r="G190" s="52"/>
      <c r="H190" s="52"/>
      <c r="I190" s="52"/>
      <c r="J190" s="78"/>
      <c r="K190" s="77"/>
      <c r="L190" s="77"/>
      <c r="M190" s="77"/>
      <c r="N190" s="77"/>
      <c r="O190" s="77"/>
      <c r="P190" s="77"/>
      <c r="Q190" s="77"/>
      <c r="R190" s="46"/>
      <c r="S190" s="46"/>
      <c r="T190" s="79"/>
      <c r="U190" s="79"/>
      <c r="V190" s="36">
        <f t="shared" si="3"/>
        <v>0</v>
      </c>
      <c r="W190" s="65"/>
    </row>
    <row r="191" spans="2:23" ht="47.25">
      <c r="B191" s="23">
        <v>30</v>
      </c>
      <c r="C191" s="83" t="s">
        <v>1692</v>
      </c>
      <c r="D191" s="178"/>
      <c r="E191" s="97" t="s">
        <v>1331</v>
      </c>
      <c r="F191" s="26">
        <v>1</v>
      </c>
      <c r="G191" s="52"/>
      <c r="H191" s="52"/>
      <c r="I191" s="52"/>
      <c r="J191" s="27"/>
      <c r="K191" s="77"/>
      <c r="L191" s="77"/>
      <c r="M191" s="84"/>
      <c r="N191" s="77"/>
      <c r="O191" s="77"/>
      <c r="P191" s="77"/>
      <c r="Q191" s="77"/>
      <c r="R191" s="46"/>
      <c r="S191" s="46"/>
      <c r="T191" s="91"/>
      <c r="U191" s="91"/>
      <c r="V191" s="36">
        <f t="shared" si="3"/>
        <v>0</v>
      </c>
      <c r="W191" s="65"/>
    </row>
    <row r="192" spans="2:23" ht="47.25">
      <c r="B192" s="23">
        <v>31</v>
      </c>
      <c r="C192" s="83" t="s">
        <v>1693</v>
      </c>
      <c r="D192" s="178"/>
      <c r="E192" s="97" t="s">
        <v>1328</v>
      </c>
      <c r="F192" s="26">
        <v>1</v>
      </c>
      <c r="G192" s="52"/>
      <c r="H192" s="52"/>
      <c r="I192" s="52"/>
      <c r="J192" s="78"/>
      <c r="K192" s="77"/>
      <c r="L192" s="101"/>
      <c r="M192" s="77"/>
      <c r="N192" s="77"/>
      <c r="O192" s="52"/>
      <c r="P192" s="77"/>
      <c r="Q192" s="77"/>
      <c r="R192" s="46"/>
      <c r="S192" s="46"/>
      <c r="T192" s="79"/>
      <c r="U192" s="79"/>
      <c r="V192" s="36">
        <f t="shared" si="3"/>
        <v>0</v>
      </c>
      <c r="W192" s="65"/>
    </row>
    <row r="193" spans="2:23" ht="47.25">
      <c r="B193" s="23">
        <v>32</v>
      </c>
      <c r="C193" s="83" t="s">
        <v>1694</v>
      </c>
      <c r="D193" s="178"/>
      <c r="E193" s="97" t="s">
        <v>477</v>
      </c>
      <c r="F193" s="26">
        <v>1</v>
      </c>
      <c r="G193" s="52"/>
      <c r="H193" s="52"/>
      <c r="I193" s="52"/>
      <c r="J193" s="78"/>
      <c r="K193" s="77"/>
      <c r="L193" s="77"/>
      <c r="M193" s="77"/>
      <c r="N193" s="77"/>
      <c r="O193" s="52"/>
      <c r="P193" s="77"/>
      <c r="Q193" s="27"/>
      <c r="R193" s="46"/>
      <c r="S193" s="46"/>
      <c r="T193" s="79"/>
      <c r="U193" s="79"/>
      <c r="V193" s="36">
        <f t="shared" si="3"/>
        <v>0</v>
      </c>
      <c r="W193" s="65"/>
    </row>
    <row r="194" spans="2:23" ht="47.25">
      <c r="B194" s="23">
        <v>33</v>
      </c>
      <c r="C194" s="102" t="s">
        <v>1695</v>
      </c>
      <c r="D194" s="179"/>
      <c r="E194" s="97" t="s">
        <v>471</v>
      </c>
      <c r="F194" s="26">
        <v>1</v>
      </c>
      <c r="G194" s="27"/>
      <c r="H194" s="52"/>
      <c r="I194" s="52"/>
      <c r="J194" s="78"/>
      <c r="K194" s="77"/>
      <c r="L194" s="77"/>
      <c r="M194" s="77"/>
      <c r="N194" s="77"/>
      <c r="O194" s="77"/>
      <c r="P194" s="77"/>
      <c r="Q194" s="77"/>
      <c r="R194" s="46"/>
      <c r="S194" s="46"/>
      <c r="T194" s="79"/>
      <c r="U194" s="79"/>
      <c r="V194" s="36">
        <f t="shared" si="3"/>
        <v>0</v>
      </c>
      <c r="W194" s="65"/>
    </row>
    <row r="195" spans="2:23" ht="47.25">
      <c r="B195" s="23">
        <v>34</v>
      </c>
      <c r="C195" s="102" t="s">
        <v>1696</v>
      </c>
      <c r="D195" s="179"/>
      <c r="E195" s="97" t="s">
        <v>22</v>
      </c>
      <c r="F195" s="26">
        <v>1</v>
      </c>
      <c r="G195" s="52"/>
      <c r="H195" s="52"/>
      <c r="I195" s="52"/>
      <c r="J195" s="78"/>
      <c r="K195" s="77"/>
      <c r="L195" s="77"/>
      <c r="M195" s="77"/>
      <c r="N195" s="77"/>
      <c r="O195" s="77"/>
      <c r="P195" s="77"/>
      <c r="Q195" s="77"/>
      <c r="R195" s="46"/>
      <c r="S195" s="46"/>
      <c r="T195" s="79"/>
      <c r="U195" s="79"/>
      <c r="V195" s="36">
        <f t="shared" si="3"/>
        <v>0</v>
      </c>
      <c r="W195" s="65"/>
    </row>
    <row r="196" spans="2:23" ht="47.25">
      <c r="B196" s="23">
        <v>35</v>
      </c>
      <c r="C196" s="102" t="s">
        <v>1697</v>
      </c>
      <c r="D196" s="179"/>
      <c r="E196" s="97" t="s">
        <v>22</v>
      </c>
      <c r="F196" s="26">
        <v>1</v>
      </c>
      <c r="G196" s="52"/>
      <c r="H196" s="52"/>
      <c r="I196" s="52"/>
      <c r="J196" s="78"/>
      <c r="K196" s="77"/>
      <c r="L196" s="77"/>
      <c r="M196" s="77"/>
      <c r="N196" s="77"/>
      <c r="O196" s="77"/>
      <c r="P196" s="77"/>
      <c r="Q196" s="77"/>
      <c r="R196" s="82"/>
      <c r="S196" s="46"/>
      <c r="T196" s="79"/>
      <c r="U196" s="79"/>
      <c r="V196" s="36">
        <f t="shared" si="3"/>
        <v>0</v>
      </c>
      <c r="W196" s="65"/>
    </row>
    <row r="197" spans="2:23" ht="47.25">
      <c r="B197" s="23">
        <v>36</v>
      </c>
      <c r="C197" s="102" t="s">
        <v>1698</v>
      </c>
      <c r="D197" s="179"/>
      <c r="E197" s="97" t="s">
        <v>1328</v>
      </c>
      <c r="F197" s="26">
        <v>1</v>
      </c>
      <c r="G197" s="52"/>
      <c r="H197" s="52"/>
      <c r="I197" s="52"/>
      <c r="J197" s="78"/>
      <c r="K197" s="27"/>
      <c r="L197" s="30"/>
      <c r="M197" s="30"/>
      <c r="N197" s="77"/>
      <c r="O197" s="77"/>
      <c r="P197" s="77"/>
      <c r="Q197" s="77"/>
      <c r="R197" s="46"/>
      <c r="S197" s="46"/>
      <c r="T197" s="79"/>
      <c r="U197" s="79"/>
      <c r="V197" s="36">
        <f t="shared" si="3"/>
        <v>0</v>
      </c>
      <c r="W197" s="65"/>
    </row>
    <row r="198" spans="2:23" ht="47.25">
      <c r="B198" s="23">
        <v>37</v>
      </c>
      <c r="C198" s="102" t="s">
        <v>1699</v>
      </c>
      <c r="D198" s="179"/>
      <c r="E198" s="97" t="s">
        <v>1331</v>
      </c>
      <c r="F198" s="26"/>
      <c r="G198" s="52"/>
      <c r="H198" s="52"/>
      <c r="I198" s="52"/>
      <c r="J198" s="27"/>
      <c r="K198" s="77"/>
      <c r="L198" s="32"/>
      <c r="M198" s="32"/>
      <c r="N198" s="77"/>
      <c r="O198" s="77"/>
      <c r="P198" s="77"/>
      <c r="Q198" s="77"/>
      <c r="R198" s="46"/>
      <c r="S198" s="46"/>
      <c r="T198" s="79"/>
      <c r="U198" s="79"/>
      <c r="V198" s="36">
        <f t="shared" si="3"/>
        <v>0</v>
      </c>
      <c r="W198" s="65"/>
    </row>
    <row r="199" spans="2:23" ht="47.25">
      <c r="B199" s="23">
        <v>38</v>
      </c>
      <c r="C199" s="102"/>
      <c r="D199" s="102"/>
      <c r="E199" s="25"/>
      <c r="F199" s="26"/>
      <c r="G199" s="52"/>
      <c r="H199" s="52"/>
      <c r="I199" s="52"/>
      <c r="J199" s="78"/>
      <c r="K199" s="77"/>
      <c r="L199" s="77"/>
      <c r="M199" s="77"/>
      <c r="N199" s="77"/>
      <c r="O199" s="77"/>
      <c r="P199" s="77"/>
      <c r="Q199" s="77"/>
      <c r="R199" s="46"/>
      <c r="S199" s="46"/>
      <c r="T199" s="79"/>
      <c r="U199" s="79"/>
      <c r="V199" s="36">
        <f t="shared" si="3"/>
        <v>0</v>
      </c>
      <c r="W199" s="65"/>
    </row>
    <row r="200" spans="2:23" ht="47.25">
      <c r="B200" s="23">
        <v>39</v>
      </c>
      <c r="C200" s="102"/>
      <c r="D200" s="102"/>
      <c r="E200" s="25"/>
      <c r="F200" s="26"/>
      <c r="G200" s="52"/>
      <c r="H200" s="52"/>
      <c r="I200" s="52"/>
      <c r="J200" s="78"/>
      <c r="K200" s="77"/>
      <c r="L200" s="77"/>
      <c r="M200" s="77"/>
      <c r="N200" s="77"/>
      <c r="O200" s="77"/>
      <c r="P200" s="77"/>
      <c r="Q200" s="77"/>
      <c r="R200" s="46"/>
      <c r="S200" s="46"/>
      <c r="T200" s="79"/>
      <c r="U200" s="79"/>
      <c r="V200" s="36">
        <f t="shared" si="3"/>
        <v>0</v>
      </c>
      <c r="W200" s="65"/>
    </row>
    <row r="201" spans="2:23" ht="47.25">
      <c r="B201" s="23">
        <v>40</v>
      </c>
      <c r="C201" s="58"/>
      <c r="D201" s="58"/>
      <c r="E201" s="26"/>
      <c r="F201" s="26"/>
      <c r="G201" s="52"/>
      <c r="H201" s="52"/>
      <c r="I201" s="52"/>
      <c r="J201" s="78"/>
      <c r="K201" s="77"/>
      <c r="L201" s="77"/>
      <c r="M201" s="77"/>
      <c r="N201" s="77"/>
      <c r="O201" s="77"/>
      <c r="P201" s="77"/>
      <c r="Q201" s="77"/>
      <c r="R201" s="46"/>
      <c r="S201" s="46"/>
      <c r="T201" s="79"/>
      <c r="U201" s="79"/>
      <c r="V201" s="36">
        <f t="shared" si="3"/>
        <v>0</v>
      </c>
      <c r="W201" s="65"/>
    </row>
    <row r="202" spans="2:23" ht="47.25">
      <c r="B202" s="23">
        <v>41</v>
      </c>
      <c r="C202" s="93"/>
      <c r="D202" s="93"/>
      <c r="E202" s="26"/>
      <c r="F202" s="26"/>
      <c r="G202" s="52"/>
      <c r="H202" s="52"/>
      <c r="I202" s="52"/>
      <c r="J202" s="78"/>
      <c r="K202" s="77"/>
      <c r="L202" s="77"/>
      <c r="M202" s="77"/>
      <c r="N202" s="77"/>
      <c r="O202" s="77"/>
      <c r="P202" s="77"/>
      <c r="Q202" s="77"/>
      <c r="R202" s="46"/>
      <c r="S202" s="46"/>
      <c r="T202" s="94"/>
      <c r="U202" s="94"/>
      <c r="V202" s="36">
        <f t="shared" si="3"/>
        <v>0</v>
      </c>
      <c r="W202" s="65"/>
    </row>
    <row r="203" spans="2:23" ht="47.25">
      <c r="B203" s="23">
        <v>42</v>
      </c>
      <c r="C203" s="93"/>
      <c r="D203" s="93"/>
      <c r="E203" s="26"/>
      <c r="F203" s="26"/>
      <c r="G203" s="36"/>
      <c r="H203" s="36"/>
      <c r="I203" s="36"/>
      <c r="J203" s="86"/>
      <c r="K203" s="85"/>
      <c r="L203" s="85"/>
      <c r="M203" s="85"/>
      <c r="N203" s="85"/>
      <c r="O203" s="85"/>
      <c r="P203" s="85"/>
      <c r="Q203" s="85"/>
      <c r="R203" s="25"/>
      <c r="S203" s="25"/>
      <c r="T203" s="95"/>
      <c r="U203" s="95"/>
      <c r="V203" s="36">
        <f t="shared" si="3"/>
        <v>0</v>
      </c>
      <c r="W203" s="65"/>
    </row>
    <row r="204" spans="2:23" ht="47.25">
      <c r="B204" s="59" t="s">
        <v>1286</v>
      </c>
      <c r="C204" s="93"/>
      <c r="D204" s="93"/>
      <c r="E204" s="26"/>
      <c r="F204" s="26"/>
      <c r="G204" s="36">
        <f>COUNT(G162:G203)</f>
        <v>0</v>
      </c>
      <c r="H204" s="36">
        <f>COUNT(H162:H203)</f>
        <v>0</v>
      </c>
      <c r="I204" s="36">
        <f>COUNT(I162:I203)</f>
        <v>0</v>
      </c>
      <c r="J204" s="36">
        <f>COUNT(J162:J203)</f>
        <v>0</v>
      </c>
      <c r="K204" s="36">
        <f>COUNT(K162:K203)</f>
        <v>0</v>
      </c>
      <c r="L204" s="85"/>
      <c r="M204" s="85"/>
      <c r="N204" s="86">
        <f>COUNT(N162:N203)</f>
        <v>0</v>
      </c>
      <c r="O204" s="86">
        <f>COUNT(O162:O203)</f>
        <v>0</v>
      </c>
      <c r="P204" s="86">
        <f>COUNT(P162:P203)</f>
        <v>0</v>
      </c>
      <c r="Q204" s="86">
        <f>COUNT(Q162:Q203)</f>
        <v>0</v>
      </c>
      <c r="R204" s="86">
        <f>COUNT(R162:R203)</f>
        <v>0</v>
      </c>
      <c r="S204" s="86"/>
      <c r="T204" s="95"/>
      <c r="U204" s="95"/>
      <c r="V204" s="36">
        <f xml:space="preserve"> SUM(G204+H204+I204+J204+K204+N204+O204+P204+Q204+R204)</f>
        <v>0</v>
      </c>
      <c r="W204" s="65"/>
    </row>
    <row r="206" spans="2:23" ht="70.5">
      <c r="B206" s="230" t="s">
        <v>1335</v>
      </c>
      <c r="C206" s="230"/>
      <c r="D206" s="230"/>
      <c r="E206" s="230"/>
      <c r="F206" s="1"/>
      <c r="G206" s="63"/>
      <c r="H206" s="63"/>
      <c r="I206" s="63"/>
      <c r="J206" s="64"/>
      <c r="K206" s="65"/>
      <c r="L206" s="65"/>
      <c r="M206" s="65"/>
      <c r="N206" s="65"/>
      <c r="O206" s="65"/>
      <c r="P206" s="65"/>
      <c r="Q206" s="65"/>
      <c r="R206" s="65"/>
      <c r="S206" s="66"/>
      <c r="T206" s="66"/>
      <c r="U206" s="66"/>
      <c r="V206" s="34"/>
      <c r="W206" s="34"/>
    </row>
    <row r="207" spans="2:23" ht="70.5">
      <c r="B207" s="230"/>
      <c r="C207" s="230"/>
      <c r="D207" s="230"/>
      <c r="E207" s="230"/>
      <c r="F207" s="1"/>
      <c r="J207" s="231" t="s">
        <v>1</v>
      </c>
      <c r="K207" s="231"/>
      <c r="L207" s="231"/>
      <c r="M207" s="231"/>
      <c r="N207" s="231"/>
      <c r="O207" s="231"/>
      <c r="P207" s="231"/>
      <c r="Q207" s="231"/>
      <c r="R207" s="231"/>
    </row>
    <row r="208" spans="2:23" ht="70.5">
      <c r="B208" s="230"/>
      <c r="C208" s="230"/>
      <c r="D208" s="230"/>
      <c r="E208" s="230"/>
      <c r="F208" s="1"/>
      <c r="J208" s="268" t="s">
        <v>2</v>
      </c>
      <c r="K208" s="268"/>
      <c r="L208" s="268"/>
      <c r="M208" s="268"/>
      <c r="N208" s="268"/>
      <c r="O208" s="268"/>
      <c r="P208" s="268"/>
      <c r="Q208" s="233" t="s">
        <v>3</v>
      </c>
      <c r="R208" s="234"/>
      <c r="S208" s="234"/>
      <c r="T208" s="234"/>
      <c r="U208" s="234"/>
      <c r="V208" s="235"/>
    </row>
    <row r="209" spans="2:26" ht="70.5">
      <c r="B209" s="230"/>
      <c r="C209" s="230"/>
      <c r="D209" s="230"/>
      <c r="E209" s="230"/>
      <c r="F209" s="1"/>
      <c r="G209" s="2"/>
      <c r="H209" s="2"/>
      <c r="I209" s="2"/>
      <c r="J209" s="2"/>
      <c r="K209" s="2"/>
      <c r="L209" s="2"/>
      <c r="M209" s="2"/>
      <c r="N209" s="2"/>
      <c r="O209" s="3"/>
      <c r="P209" s="4"/>
      <c r="Q209" s="7"/>
      <c r="R209" s="67"/>
      <c r="S209" s="7"/>
      <c r="T209" s="10"/>
      <c r="U209" s="9"/>
      <c r="V209" s="10"/>
      <c r="W209" s="11"/>
    </row>
    <row r="210" spans="2:26" ht="70.5">
      <c r="B210" s="230"/>
      <c r="C210" s="230"/>
      <c r="D210" s="230"/>
      <c r="E210" s="230"/>
      <c r="F210" s="1"/>
      <c r="G210" s="237" t="s">
        <v>1189</v>
      </c>
      <c r="H210" s="237"/>
      <c r="I210" s="237" t="s">
        <v>1190</v>
      </c>
      <c r="J210" s="237"/>
      <c r="K210" s="12"/>
      <c r="L210" s="68" t="s">
        <v>6</v>
      </c>
      <c r="M210" s="12"/>
      <c r="N210" s="12"/>
      <c r="O210" s="3"/>
      <c r="P210" s="4"/>
      <c r="Q210" s="69"/>
      <c r="R210" s="70"/>
      <c r="S210" s="71"/>
      <c r="T210" s="70"/>
      <c r="U210" s="71"/>
      <c r="V210" s="72"/>
    </row>
    <row r="211" spans="2:26" ht="70.5">
      <c r="B211" s="230"/>
      <c r="C211" s="230"/>
      <c r="D211" s="230"/>
      <c r="E211" s="230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43" t="s">
        <v>7</v>
      </c>
      <c r="R211" s="244"/>
      <c r="S211" s="245" t="s">
        <v>8</v>
      </c>
      <c r="T211" s="245"/>
      <c r="U211" s="257" t="s">
        <v>101</v>
      </c>
      <c r="V211" s="257"/>
    </row>
    <row r="212" spans="2:26" ht="60.75">
      <c r="B212" s="255" t="s">
        <v>10</v>
      </c>
      <c r="C212" s="238" t="s">
        <v>11</v>
      </c>
      <c r="D212" s="164"/>
      <c r="E212" s="248" t="s">
        <v>12</v>
      </c>
      <c r="F212" s="74"/>
      <c r="G212" s="249" t="s">
        <v>1191</v>
      </c>
      <c r="H212" s="250"/>
      <c r="I212" s="250"/>
      <c r="J212" s="250"/>
      <c r="K212" s="251"/>
      <c r="L212" s="246" t="s">
        <v>1192</v>
      </c>
      <c r="M212" s="253" t="s">
        <v>14</v>
      </c>
      <c r="N212" s="249" t="s">
        <v>1193</v>
      </c>
      <c r="O212" s="250"/>
      <c r="P212" s="250"/>
      <c r="Q212" s="250"/>
      <c r="R212" s="251"/>
      <c r="S212" s="246" t="s">
        <v>15</v>
      </c>
      <c r="T212" s="246" t="s">
        <v>1192</v>
      </c>
      <c r="U212" s="253" t="s">
        <v>14</v>
      </c>
      <c r="V212" s="253" t="s">
        <v>16</v>
      </c>
      <c r="W212" s="19"/>
    </row>
    <row r="213" spans="2:26" ht="61.5">
      <c r="B213" s="256"/>
      <c r="C213" s="238"/>
      <c r="D213" s="164"/>
      <c r="E213" s="248"/>
      <c r="F213" s="75"/>
      <c r="G213" s="21" t="s">
        <v>1195</v>
      </c>
      <c r="H213" s="21" t="s">
        <v>1196</v>
      </c>
      <c r="I213" s="21" t="s">
        <v>1197</v>
      </c>
      <c r="J213" s="21" t="s">
        <v>1198</v>
      </c>
      <c r="K213" s="21" t="s">
        <v>1199</v>
      </c>
      <c r="L213" s="247"/>
      <c r="M213" s="254"/>
      <c r="N213" s="21" t="s">
        <v>1200</v>
      </c>
      <c r="O213" s="21" t="s">
        <v>1201</v>
      </c>
      <c r="P213" s="21" t="s">
        <v>1202</v>
      </c>
      <c r="Q213" s="21" t="s">
        <v>1203</v>
      </c>
      <c r="R213" s="21" t="s">
        <v>1204</v>
      </c>
      <c r="S213" s="247"/>
      <c r="T213" s="247"/>
      <c r="U213" s="254"/>
      <c r="V213" s="254"/>
      <c r="W213" s="22"/>
    </row>
    <row r="214" spans="2:26" ht="47.25">
      <c r="B214" s="23">
        <v>1</v>
      </c>
      <c r="C214" s="42" t="s">
        <v>1336</v>
      </c>
      <c r="D214" s="173"/>
      <c r="E214" s="97" t="s">
        <v>1206</v>
      </c>
      <c r="F214" s="26">
        <v>1</v>
      </c>
      <c r="G214" s="52"/>
      <c r="H214" s="52"/>
      <c r="I214" s="52"/>
      <c r="J214" s="78"/>
      <c r="K214" s="77"/>
      <c r="L214" s="77"/>
      <c r="M214" s="77"/>
      <c r="N214" s="77"/>
      <c r="O214" s="77"/>
      <c r="P214" s="77"/>
      <c r="Q214" s="77"/>
      <c r="R214" s="77"/>
      <c r="S214" s="77"/>
      <c r="T214" s="79"/>
      <c r="U214" s="79"/>
      <c r="V214" s="36">
        <f>COUNTA(G214:K214,N214:R214)</f>
        <v>0</v>
      </c>
      <c r="W214" s="65"/>
      <c r="X214" s="35" t="s">
        <v>25</v>
      </c>
      <c r="Z214" s="36">
        <f>COUNTIF(D214:D256,"1C")</f>
        <v>0</v>
      </c>
    </row>
    <row r="215" spans="2:26" ht="47.25">
      <c r="B215" s="23">
        <v>2</v>
      </c>
      <c r="C215" s="42" t="s">
        <v>1337</v>
      </c>
      <c r="D215" s="173"/>
      <c r="E215" s="97" t="s">
        <v>1328</v>
      </c>
      <c r="F215" s="26">
        <v>1</v>
      </c>
      <c r="G215" s="38"/>
      <c r="H215" s="38"/>
      <c r="I215" s="38"/>
      <c r="J215" s="27"/>
      <c r="K215" s="77"/>
      <c r="L215" s="32"/>
      <c r="M215" s="32"/>
      <c r="N215" s="77"/>
      <c r="O215" s="77"/>
      <c r="P215" s="77"/>
      <c r="Q215" s="77"/>
      <c r="R215" s="46"/>
      <c r="S215" s="46"/>
      <c r="T215" s="79"/>
      <c r="U215" s="79"/>
      <c r="V215" s="36">
        <f t="shared" ref="V215:V255" si="4">COUNTA(G215:K215,N215:R215)</f>
        <v>0</v>
      </c>
      <c r="W215" s="65"/>
      <c r="X215" s="41" t="s">
        <v>28</v>
      </c>
      <c r="Z215" s="36">
        <f>COUNTIF(D214:D256,"1B")</f>
        <v>1</v>
      </c>
    </row>
    <row r="216" spans="2:26" ht="47.25">
      <c r="B216" s="23">
        <v>3</v>
      </c>
      <c r="C216" s="42" t="s">
        <v>1338</v>
      </c>
      <c r="D216" s="173"/>
      <c r="E216" s="97" t="s">
        <v>1339</v>
      </c>
      <c r="F216" s="26">
        <v>1</v>
      </c>
      <c r="G216" s="52"/>
      <c r="H216" s="52"/>
      <c r="I216" s="52"/>
      <c r="J216" s="78"/>
      <c r="K216" s="77"/>
      <c r="L216" s="77"/>
      <c r="M216" s="77"/>
      <c r="N216" s="77"/>
      <c r="O216" s="77"/>
      <c r="P216" s="77"/>
      <c r="Q216" s="77"/>
      <c r="R216" s="27"/>
      <c r="S216" s="46"/>
      <c r="T216" s="79"/>
      <c r="U216" s="79"/>
      <c r="V216" s="36">
        <f t="shared" si="4"/>
        <v>0</v>
      </c>
      <c r="W216" s="65"/>
      <c r="X216" s="41" t="s">
        <v>30</v>
      </c>
      <c r="Z216" s="36">
        <f>COUNTIF(D214:D256,"1A")</f>
        <v>0</v>
      </c>
    </row>
    <row r="217" spans="2:26" ht="47.25">
      <c r="B217" s="23">
        <v>4</v>
      </c>
      <c r="C217" s="42" t="s">
        <v>1340</v>
      </c>
      <c r="D217" s="173"/>
      <c r="E217" s="99" t="s">
        <v>1221</v>
      </c>
      <c r="F217" s="26">
        <v>1</v>
      </c>
      <c r="G217" s="52"/>
      <c r="H217" s="52"/>
      <c r="I217" s="52"/>
      <c r="J217" s="78"/>
      <c r="K217" s="77"/>
      <c r="L217" s="77"/>
      <c r="M217" s="77"/>
      <c r="N217" s="77"/>
      <c r="O217" s="77"/>
      <c r="P217" s="27"/>
      <c r="Q217" s="77"/>
      <c r="R217" s="46"/>
      <c r="S217" s="46"/>
      <c r="T217" s="32"/>
      <c r="U217" s="32"/>
      <c r="V217" s="36">
        <f t="shared" si="4"/>
        <v>0</v>
      </c>
      <c r="W217" s="65"/>
      <c r="X217" s="41" t="s">
        <v>30</v>
      </c>
      <c r="Z217" s="36">
        <f>COUNT(G224:K224,N224:R224,G241:K241,N241:R241)</f>
        <v>0</v>
      </c>
    </row>
    <row r="218" spans="2:26" ht="47.25">
      <c r="B218" s="23">
        <v>5</v>
      </c>
      <c r="C218" s="42" t="s">
        <v>1341</v>
      </c>
      <c r="D218" s="173"/>
      <c r="E218" s="97" t="s">
        <v>1331</v>
      </c>
      <c r="F218" s="26">
        <v>1</v>
      </c>
      <c r="G218" s="52"/>
      <c r="H218" s="52"/>
      <c r="I218" s="52"/>
      <c r="J218" s="78"/>
      <c r="K218" s="27"/>
      <c r="L218" s="30"/>
      <c r="M218" s="30"/>
      <c r="N218" s="77"/>
      <c r="O218" s="77"/>
      <c r="P218" s="77"/>
      <c r="Q218" s="77"/>
      <c r="R218" s="46"/>
      <c r="S218" s="46"/>
      <c r="T218" s="79"/>
      <c r="U218" s="79"/>
      <c r="V218" s="36">
        <f t="shared" si="4"/>
        <v>0</v>
      </c>
      <c r="W218" s="65"/>
    </row>
    <row r="219" spans="2:26" ht="47.25">
      <c r="B219" s="23">
        <v>6</v>
      </c>
      <c r="C219" s="42" t="s">
        <v>1342</v>
      </c>
      <c r="D219" s="173"/>
      <c r="E219" s="97" t="s">
        <v>1331</v>
      </c>
      <c r="F219" s="26">
        <v>1</v>
      </c>
      <c r="G219" s="52"/>
      <c r="H219" s="27"/>
      <c r="I219" s="27"/>
      <c r="J219" s="82"/>
      <c r="K219" s="77"/>
      <c r="L219" s="32"/>
      <c r="M219" s="32"/>
      <c r="N219" s="27"/>
      <c r="O219" s="77"/>
      <c r="P219" s="77"/>
      <c r="Q219" s="77"/>
      <c r="R219" s="46"/>
      <c r="S219" s="80"/>
      <c r="T219" s="32"/>
      <c r="U219" s="32"/>
      <c r="V219" s="36">
        <f t="shared" si="4"/>
        <v>0</v>
      </c>
      <c r="W219" s="65"/>
    </row>
    <row r="220" spans="2:26" ht="47.25">
      <c r="B220" s="23">
        <v>7</v>
      </c>
      <c r="C220" s="42" t="s">
        <v>1343</v>
      </c>
      <c r="D220" s="173"/>
      <c r="E220" s="97" t="s">
        <v>1221</v>
      </c>
      <c r="F220" s="26">
        <v>1</v>
      </c>
      <c r="G220" s="52"/>
      <c r="H220" s="52"/>
      <c r="I220" s="52"/>
      <c r="J220" s="78"/>
      <c r="K220" s="77"/>
      <c r="L220" s="77"/>
      <c r="M220" s="77"/>
      <c r="N220" s="77"/>
      <c r="O220" s="77"/>
      <c r="P220" s="77"/>
      <c r="Q220" s="77"/>
      <c r="R220" s="46"/>
      <c r="S220" s="46"/>
      <c r="T220" s="77"/>
      <c r="U220" s="88"/>
      <c r="V220" s="36">
        <f t="shared" si="4"/>
        <v>0</v>
      </c>
      <c r="W220" s="65"/>
    </row>
    <row r="221" spans="2:26" ht="47.25">
      <c r="B221" s="23">
        <v>8</v>
      </c>
      <c r="C221" s="42" t="s">
        <v>1344</v>
      </c>
      <c r="D221" s="173"/>
      <c r="E221" s="97" t="s">
        <v>1206</v>
      </c>
      <c r="F221" s="26">
        <v>1</v>
      </c>
      <c r="G221" s="52"/>
      <c r="H221" s="52"/>
      <c r="I221" s="52"/>
      <c r="J221" s="78"/>
      <c r="K221" s="77"/>
      <c r="L221" s="77"/>
      <c r="M221" s="77"/>
      <c r="N221" s="77"/>
      <c r="O221" s="27"/>
      <c r="P221" s="77"/>
      <c r="Q221" s="77"/>
      <c r="R221" s="46"/>
      <c r="S221" s="46"/>
      <c r="T221" s="30"/>
      <c r="U221" s="30"/>
      <c r="V221" s="36">
        <f t="shared" si="4"/>
        <v>0</v>
      </c>
      <c r="W221" s="65"/>
    </row>
    <row r="222" spans="2:26" ht="47.25">
      <c r="B222" s="23">
        <v>9</v>
      </c>
      <c r="C222" s="42" t="s">
        <v>1345</v>
      </c>
      <c r="D222" s="173"/>
      <c r="E222" s="97" t="s">
        <v>27</v>
      </c>
      <c r="F222" s="26">
        <v>1</v>
      </c>
      <c r="G222" s="52"/>
      <c r="H222" s="52"/>
      <c r="I222" s="52"/>
      <c r="J222" s="78"/>
      <c r="K222" s="77"/>
      <c r="L222" s="77"/>
      <c r="M222" s="77"/>
      <c r="N222" s="77"/>
      <c r="O222" s="77"/>
      <c r="P222" s="77"/>
      <c r="Q222" s="77"/>
      <c r="R222" s="46"/>
      <c r="S222" s="46"/>
      <c r="T222" s="79"/>
      <c r="U222" s="79"/>
      <c r="V222" s="36">
        <f t="shared" si="4"/>
        <v>0</v>
      </c>
      <c r="W222" s="65"/>
    </row>
    <row r="223" spans="2:26" ht="47.25">
      <c r="B223" s="23">
        <v>10</v>
      </c>
      <c r="C223" s="103" t="s">
        <v>1346</v>
      </c>
      <c r="D223" s="180"/>
      <c r="E223" s="97" t="s">
        <v>1347</v>
      </c>
      <c r="F223" s="26">
        <v>1</v>
      </c>
      <c r="G223" s="52"/>
      <c r="H223" s="52"/>
      <c r="I223" s="52"/>
      <c r="J223" s="78"/>
      <c r="K223" s="77"/>
      <c r="L223" s="77"/>
      <c r="M223" s="77"/>
      <c r="N223" s="77"/>
      <c r="O223" s="77"/>
      <c r="P223" s="77"/>
      <c r="Q223" s="77"/>
      <c r="R223" s="46"/>
      <c r="S223" s="46"/>
      <c r="T223" s="79"/>
      <c r="U223" s="79"/>
      <c r="V223" s="36">
        <f t="shared" si="4"/>
        <v>0</v>
      </c>
      <c r="W223" s="65"/>
    </row>
    <row r="224" spans="2:26" ht="47.25">
      <c r="B224" s="23">
        <v>11</v>
      </c>
      <c r="C224" s="42" t="s">
        <v>1348</v>
      </c>
      <c r="D224" s="173"/>
      <c r="E224" s="97" t="s">
        <v>1206</v>
      </c>
      <c r="F224" s="26">
        <v>1</v>
      </c>
      <c r="G224" s="52"/>
      <c r="H224" s="52"/>
      <c r="I224" s="52"/>
      <c r="J224" s="78"/>
      <c r="K224" s="77"/>
      <c r="L224" s="77"/>
      <c r="M224" s="77"/>
      <c r="N224" s="77"/>
      <c r="O224" s="77"/>
      <c r="P224" s="77"/>
      <c r="Q224" s="77"/>
      <c r="R224" s="46"/>
      <c r="S224" s="46"/>
      <c r="T224" s="79"/>
      <c r="U224" s="79"/>
      <c r="V224" s="36">
        <f t="shared" si="4"/>
        <v>0</v>
      </c>
      <c r="W224" s="65"/>
    </row>
    <row r="225" spans="2:23" ht="47.25">
      <c r="B225" s="23">
        <v>12</v>
      </c>
      <c r="C225" s="42" t="s">
        <v>1349</v>
      </c>
      <c r="D225" s="173"/>
      <c r="E225" s="97" t="s">
        <v>1206</v>
      </c>
      <c r="F225" s="26">
        <v>1</v>
      </c>
      <c r="G225" s="52"/>
      <c r="H225" s="52"/>
      <c r="I225" s="52"/>
      <c r="J225" s="78"/>
      <c r="K225" s="27"/>
      <c r="L225" s="57"/>
      <c r="M225" s="57"/>
      <c r="N225" s="27"/>
      <c r="O225" s="27"/>
      <c r="P225" s="77"/>
      <c r="Q225" s="77"/>
      <c r="R225" s="46"/>
      <c r="S225" s="46"/>
      <c r="T225" s="30"/>
      <c r="U225" s="30"/>
      <c r="V225" s="36">
        <f t="shared" si="4"/>
        <v>0</v>
      </c>
      <c r="W225" s="65"/>
    </row>
    <row r="226" spans="2:23" ht="47.25">
      <c r="B226" s="23">
        <v>13</v>
      </c>
      <c r="C226" s="103" t="s">
        <v>1350</v>
      </c>
      <c r="D226" s="180"/>
      <c r="E226" s="97" t="s">
        <v>1221</v>
      </c>
      <c r="F226" s="26">
        <v>1</v>
      </c>
      <c r="G226" s="52"/>
      <c r="H226" s="52"/>
      <c r="I226" s="52"/>
      <c r="J226" s="78"/>
      <c r="K226" s="77"/>
      <c r="L226" s="77"/>
      <c r="M226" s="77"/>
      <c r="N226" s="77"/>
      <c r="O226" s="77"/>
      <c r="P226" s="77"/>
      <c r="Q226" s="77"/>
      <c r="R226" s="46"/>
      <c r="S226" s="46"/>
      <c r="T226" s="79"/>
      <c r="U226" s="79"/>
      <c r="V226" s="36">
        <f t="shared" si="4"/>
        <v>0</v>
      </c>
      <c r="W226" s="65"/>
    </row>
    <row r="227" spans="2:23" ht="47.25">
      <c r="B227" s="23">
        <v>14</v>
      </c>
      <c r="C227" s="103" t="s">
        <v>1351</v>
      </c>
      <c r="D227" s="180"/>
      <c r="E227" s="97" t="s">
        <v>1221</v>
      </c>
      <c r="F227" s="26">
        <v>1</v>
      </c>
      <c r="G227" s="52"/>
      <c r="H227" s="27"/>
      <c r="I227" s="52"/>
      <c r="J227" s="78"/>
      <c r="K227" s="27"/>
      <c r="L227" s="56"/>
      <c r="M227" s="57"/>
      <c r="N227" s="77"/>
      <c r="O227" s="77"/>
      <c r="P227" s="77"/>
      <c r="Q227" s="77"/>
      <c r="R227" s="46"/>
      <c r="S227" s="46"/>
      <c r="T227" s="79"/>
      <c r="U227" s="79"/>
      <c r="V227" s="36">
        <f t="shared" si="4"/>
        <v>0</v>
      </c>
      <c r="W227" s="65"/>
    </row>
    <row r="228" spans="2:23" ht="47.25">
      <c r="B228" s="23">
        <v>15</v>
      </c>
      <c r="C228" s="42" t="s">
        <v>1332</v>
      </c>
      <c r="D228" s="173"/>
      <c r="E228" s="97" t="s">
        <v>1221</v>
      </c>
      <c r="F228" s="26">
        <v>1</v>
      </c>
      <c r="G228" s="27"/>
      <c r="H228" s="27"/>
      <c r="I228" s="52"/>
      <c r="J228" s="78"/>
      <c r="K228" s="27"/>
      <c r="L228" s="30"/>
      <c r="M228" s="30"/>
      <c r="N228" s="82"/>
      <c r="O228" s="77"/>
      <c r="P228" s="77"/>
      <c r="Q228" s="27"/>
      <c r="R228" s="82"/>
      <c r="S228" s="46"/>
      <c r="T228" s="30"/>
      <c r="U228" s="84"/>
      <c r="V228" s="36">
        <f t="shared" si="4"/>
        <v>0</v>
      </c>
      <c r="W228" s="65"/>
    </row>
    <row r="229" spans="2:23" ht="47.25">
      <c r="B229" s="23">
        <v>16</v>
      </c>
      <c r="C229" s="42" t="s">
        <v>1352</v>
      </c>
      <c r="D229" s="173"/>
      <c r="E229" s="97" t="s">
        <v>1221</v>
      </c>
      <c r="F229" s="26">
        <v>1</v>
      </c>
      <c r="G229" s="52"/>
      <c r="H229" s="52"/>
      <c r="I229" s="52"/>
      <c r="J229" s="78"/>
      <c r="K229" s="27"/>
      <c r="L229" s="30"/>
      <c r="M229" s="30"/>
      <c r="N229" s="77"/>
      <c r="O229" s="77"/>
      <c r="P229" s="77"/>
      <c r="Q229" s="77"/>
      <c r="R229" s="46"/>
      <c r="S229" s="46"/>
      <c r="T229" s="79"/>
      <c r="U229" s="79"/>
      <c r="V229" s="36">
        <f t="shared" si="4"/>
        <v>0</v>
      </c>
      <c r="W229" s="65"/>
    </row>
    <row r="230" spans="2:23" ht="47.25">
      <c r="B230" s="23">
        <v>17</v>
      </c>
      <c r="C230" s="103" t="s">
        <v>1353</v>
      </c>
      <c r="D230" s="180"/>
      <c r="E230" s="97" t="s">
        <v>1206</v>
      </c>
      <c r="F230" s="26">
        <v>1</v>
      </c>
      <c r="G230" s="52"/>
      <c r="H230" s="52"/>
      <c r="I230" s="52"/>
      <c r="J230" s="82"/>
      <c r="K230" s="77"/>
      <c r="L230" s="30"/>
      <c r="M230" s="84"/>
      <c r="N230" s="77"/>
      <c r="O230" s="77"/>
      <c r="P230" s="27"/>
      <c r="Q230" s="77"/>
      <c r="R230" s="46"/>
      <c r="S230" s="46"/>
      <c r="T230" s="30"/>
      <c r="U230" s="30"/>
      <c r="V230" s="36">
        <f t="shared" si="4"/>
        <v>0</v>
      </c>
      <c r="W230" s="65"/>
    </row>
    <row r="231" spans="2:23" ht="47.25">
      <c r="B231" s="23">
        <v>18</v>
      </c>
      <c r="C231" s="42" t="s">
        <v>1354</v>
      </c>
      <c r="D231" s="173" t="s">
        <v>431</v>
      </c>
      <c r="E231" s="97" t="s">
        <v>1206</v>
      </c>
      <c r="F231" s="26">
        <v>1</v>
      </c>
      <c r="G231" s="31">
        <v>3</v>
      </c>
      <c r="H231" s="31">
        <v>3</v>
      </c>
      <c r="I231" s="52"/>
      <c r="J231" s="31">
        <v>3</v>
      </c>
      <c r="K231" s="77"/>
      <c r="L231" s="32"/>
      <c r="M231" s="32"/>
      <c r="N231" s="77"/>
      <c r="O231" s="77"/>
      <c r="P231" s="77"/>
      <c r="Q231" s="77"/>
      <c r="R231" s="46"/>
      <c r="S231" s="46"/>
      <c r="T231" s="79"/>
      <c r="U231" s="79"/>
      <c r="V231" s="36">
        <f t="shared" si="4"/>
        <v>3</v>
      </c>
      <c r="W231" s="65"/>
    </row>
    <row r="232" spans="2:23" ht="47.25">
      <c r="B232" s="23">
        <v>19</v>
      </c>
      <c r="C232" s="42" t="s">
        <v>1355</v>
      </c>
      <c r="D232" s="173"/>
      <c r="E232" s="97" t="s">
        <v>1206</v>
      </c>
      <c r="F232" s="26">
        <v>1</v>
      </c>
      <c r="G232" s="52"/>
      <c r="H232" s="52"/>
      <c r="I232" s="52"/>
      <c r="J232" s="78"/>
      <c r="K232" s="77"/>
      <c r="L232" s="77"/>
      <c r="M232" s="77"/>
      <c r="N232" s="77"/>
      <c r="O232" s="77"/>
      <c r="P232" s="77"/>
      <c r="Q232" s="77"/>
      <c r="R232" s="46"/>
      <c r="S232" s="46"/>
      <c r="T232" s="79"/>
      <c r="U232" s="79"/>
      <c r="V232" s="36">
        <f t="shared" si="4"/>
        <v>0</v>
      </c>
      <c r="W232" s="65"/>
    </row>
    <row r="233" spans="2:23" ht="47.25">
      <c r="B233" s="23">
        <v>20</v>
      </c>
      <c r="C233" s="45" t="s">
        <v>1356</v>
      </c>
      <c r="D233" s="176"/>
      <c r="E233" s="97" t="s">
        <v>1206</v>
      </c>
      <c r="F233" s="26">
        <v>1</v>
      </c>
      <c r="G233" s="52"/>
      <c r="H233" s="27"/>
      <c r="I233" s="52"/>
      <c r="J233" s="76"/>
      <c r="K233" s="77"/>
      <c r="L233" s="32"/>
      <c r="M233" s="32"/>
      <c r="N233" s="77"/>
      <c r="O233" s="77"/>
      <c r="P233" s="76"/>
      <c r="Q233" s="77"/>
      <c r="R233" s="76"/>
      <c r="S233" s="46"/>
      <c r="T233" s="30"/>
      <c r="U233" s="84"/>
      <c r="V233" s="36">
        <f t="shared" si="4"/>
        <v>0</v>
      </c>
      <c r="W233" s="65"/>
    </row>
    <row r="234" spans="2:23" ht="47.25">
      <c r="B234" s="23">
        <v>21</v>
      </c>
      <c r="C234" s="42" t="s">
        <v>1357</v>
      </c>
      <c r="D234" s="173"/>
      <c r="E234" s="97" t="s">
        <v>1206</v>
      </c>
      <c r="F234" s="26">
        <v>1</v>
      </c>
      <c r="G234" s="27"/>
      <c r="H234" s="27"/>
      <c r="I234" s="27"/>
      <c r="J234" s="77"/>
      <c r="K234" s="27"/>
      <c r="L234" s="32"/>
      <c r="M234" s="32"/>
      <c r="N234" s="27"/>
      <c r="O234" s="77"/>
      <c r="P234" s="27"/>
      <c r="Q234" s="77"/>
      <c r="R234" s="27"/>
      <c r="S234" s="46"/>
      <c r="T234" s="32"/>
      <c r="U234" s="32"/>
      <c r="V234" s="36">
        <f t="shared" si="4"/>
        <v>0</v>
      </c>
      <c r="W234" s="65"/>
    </row>
    <row r="235" spans="2:23" ht="47.25">
      <c r="B235" s="23">
        <v>22</v>
      </c>
      <c r="C235" s="42" t="s">
        <v>1358</v>
      </c>
      <c r="D235" s="173"/>
      <c r="E235" s="97" t="s">
        <v>1206</v>
      </c>
      <c r="F235" s="26">
        <v>1</v>
      </c>
      <c r="G235" s="52"/>
      <c r="H235" s="52"/>
      <c r="I235" s="52"/>
      <c r="J235" s="78"/>
      <c r="K235" s="77"/>
      <c r="L235" s="77"/>
      <c r="M235" s="77"/>
      <c r="N235" s="77"/>
      <c r="O235" s="77"/>
      <c r="P235" s="77"/>
      <c r="Q235" s="77"/>
      <c r="R235" s="46"/>
      <c r="S235" s="46"/>
      <c r="T235" s="79"/>
      <c r="U235" s="79"/>
      <c r="V235" s="36">
        <f t="shared" si="4"/>
        <v>0</v>
      </c>
      <c r="W235" s="65"/>
    </row>
    <row r="236" spans="2:23" ht="47.25">
      <c r="B236" s="23">
        <v>23</v>
      </c>
      <c r="C236" s="42" t="s">
        <v>1359</v>
      </c>
      <c r="D236" s="173"/>
      <c r="E236" s="97" t="s">
        <v>27</v>
      </c>
      <c r="F236" s="26">
        <v>1</v>
      </c>
      <c r="G236" s="52"/>
      <c r="H236" s="52"/>
      <c r="I236" s="52"/>
      <c r="J236" s="78"/>
      <c r="K236" s="27"/>
      <c r="L236" s="56"/>
      <c r="M236" s="57"/>
      <c r="N236" s="77"/>
      <c r="O236" s="77"/>
      <c r="P236" s="77"/>
      <c r="Q236" s="77"/>
      <c r="R236" s="46"/>
      <c r="S236" s="46"/>
      <c r="T236" s="79"/>
      <c r="U236" s="79"/>
      <c r="V236" s="36">
        <f t="shared" si="4"/>
        <v>0</v>
      </c>
      <c r="W236" s="65"/>
    </row>
    <row r="237" spans="2:23" ht="47.25">
      <c r="B237" s="23">
        <v>24</v>
      </c>
      <c r="C237" s="42" t="s">
        <v>1360</v>
      </c>
      <c r="D237" s="173"/>
      <c r="E237" s="97" t="s">
        <v>27</v>
      </c>
      <c r="F237" s="26">
        <v>1</v>
      </c>
      <c r="G237" s="52"/>
      <c r="H237" s="52"/>
      <c r="I237" s="52"/>
      <c r="J237" s="78"/>
      <c r="K237" s="76"/>
      <c r="L237" s="30"/>
      <c r="M237" s="84"/>
      <c r="N237" s="77"/>
      <c r="O237" s="77"/>
      <c r="P237" s="76"/>
      <c r="Q237" s="77"/>
      <c r="R237" s="46"/>
      <c r="S237" s="46"/>
      <c r="T237" s="30"/>
      <c r="U237" s="84"/>
      <c r="V237" s="36">
        <f t="shared" si="4"/>
        <v>0</v>
      </c>
      <c r="W237" s="65"/>
    </row>
    <row r="238" spans="2:23" ht="47.25">
      <c r="B238" s="23">
        <v>25</v>
      </c>
      <c r="C238" s="100" t="s">
        <v>1361</v>
      </c>
      <c r="D238" s="175"/>
      <c r="E238" s="97" t="s">
        <v>1221</v>
      </c>
      <c r="F238" s="26">
        <v>1</v>
      </c>
      <c r="G238" s="52"/>
      <c r="H238" s="52"/>
      <c r="I238" s="52"/>
      <c r="J238" s="78"/>
      <c r="K238" s="77"/>
      <c r="L238" s="77"/>
      <c r="M238" s="77"/>
      <c r="N238" s="77"/>
      <c r="O238" s="27"/>
      <c r="P238" s="27"/>
      <c r="Q238" s="27"/>
      <c r="R238" s="46"/>
      <c r="S238" s="46"/>
      <c r="T238" s="79"/>
      <c r="U238" s="79"/>
      <c r="V238" s="36">
        <f t="shared" si="4"/>
        <v>0</v>
      </c>
      <c r="W238" s="65"/>
    </row>
    <row r="239" spans="2:23" ht="47.25">
      <c r="B239" s="23">
        <v>26</v>
      </c>
      <c r="C239" s="42" t="s">
        <v>1362</v>
      </c>
      <c r="D239" s="173"/>
      <c r="E239" s="97" t="s">
        <v>1221</v>
      </c>
      <c r="F239" s="26">
        <v>1</v>
      </c>
      <c r="G239" s="52"/>
      <c r="H239" s="27"/>
      <c r="I239" s="52"/>
      <c r="J239" s="82"/>
      <c r="K239" s="77"/>
      <c r="L239" s="30"/>
      <c r="M239" s="30"/>
      <c r="N239" s="77"/>
      <c r="O239" s="77"/>
      <c r="P239" s="77"/>
      <c r="Q239" s="27"/>
      <c r="R239" s="46"/>
      <c r="S239" s="46"/>
      <c r="T239" s="79"/>
      <c r="U239" s="79"/>
      <c r="V239" s="36">
        <f t="shared" si="4"/>
        <v>0</v>
      </c>
      <c r="W239" s="65"/>
    </row>
    <row r="240" spans="2:23" ht="47.25">
      <c r="B240" s="23">
        <v>27</v>
      </c>
      <c r="C240" s="42" t="s">
        <v>1363</v>
      </c>
      <c r="D240" s="173"/>
      <c r="E240" s="97" t="s">
        <v>1206</v>
      </c>
      <c r="F240" s="26">
        <v>1</v>
      </c>
      <c r="G240" s="52"/>
      <c r="H240" s="52"/>
      <c r="I240" s="52"/>
      <c r="J240" s="78"/>
      <c r="K240" s="76"/>
      <c r="L240" s="30"/>
      <c r="M240" s="84"/>
      <c r="N240" s="77"/>
      <c r="O240" s="77"/>
      <c r="P240" s="77"/>
      <c r="Q240" s="77"/>
      <c r="R240" s="76"/>
      <c r="S240" s="46"/>
      <c r="T240" s="79"/>
      <c r="U240" s="79"/>
      <c r="V240" s="36">
        <f t="shared" si="4"/>
        <v>0</v>
      </c>
      <c r="W240" s="65"/>
    </row>
    <row r="241" spans="2:23" ht="47.25">
      <c r="B241" s="23">
        <v>28</v>
      </c>
      <c r="C241" s="42" t="s">
        <v>1364</v>
      </c>
      <c r="D241" s="173"/>
      <c r="E241" s="97" t="s">
        <v>1221</v>
      </c>
      <c r="F241" s="26">
        <v>1</v>
      </c>
      <c r="G241" s="52"/>
      <c r="H241" s="52"/>
      <c r="I241" s="52"/>
      <c r="J241" s="78"/>
      <c r="K241" s="77"/>
      <c r="L241" s="77"/>
      <c r="M241" s="77"/>
      <c r="N241" s="77"/>
      <c r="O241" s="77"/>
      <c r="P241" s="77"/>
      <c r="Q241" s="77"/>
      <c r="R241" s="46"/>
      <c r="S241" s="46"/>
      <c r="T241" s="79"/>
      <c r="U241" s="79"/>
      <c r="V241" s="36">
        <f t="shared" si="4"/>
        <v>0</v>
      </c>
      <c r="W241" s="65"/>
    </row>
    <row r="242" spans="2:23" ht="47.25">
      <c r="B242" s="23">
        <v>29</v>
      </c>
      <c r="C242" s="42" t="s">
        <v>1365</v>
      </c>
      <c r="D242" s="173"/>
      <c r="E242" s="97" t="s">
        <v>1221</v>
      </c>
      <c r="F242" s="26">
        <v>1</v>
      </c>
      <c r="G242" s="52"/>
      <c r="H242" s="52"/>
      <c r="I242" s="52"/>
      <c r="J242" s="78"/>
      <c r="K242" s="77"/>
      <c r="L242" s="77"/>
      <c r="M242" s="77"/>
      <c r="N242" s="77"/>
      <c r="O242" s="77"/>
      <c r="P242" s="77"/>
      <c r="Q242" s="77"/>
      <c r="R242" s="46"/>
      <c r="S242" s="46"/>
      <c r="T242" s="79"/>
      <c r="U242" s="79"/>
      <c r="V242" s="36">
        <f t="shared" si="4"/>
        <v>0</v>
      </c>
      <c r="W242" s="65"/>
    </row>
    <row r="243" spans="2:23" ht="47.25">
      <c r="B243" s="23">
        <v>30</v>
      </c>
      <c r="C243" s="42" t="s">
        <v>1366</v>
      </c>
      <c r="D243" s="173"/>
      <c r="E243" s="97" t="s">
        <v>1221</v>
      </c>
      <c r="F243" s="26">
        <v>1</v>
      </c>
      <c r="G243" s="52"/>
      <c r="H243" s="52"/>
      <c r="I243" s="52"/>
      <c r="J243" s="78"/>
      <c r="K243" s="27"/>
      <c r="L243" s="30"/>
      <c r="M243" s="30"/>
      <c r="N243" s="77"/>
      <c r="O243" s="77"/>
      <c r="P243" s="77"/>
      <c r="Q243" s="77"/>
      <c r="R243" s="46"/>
      <c r="S243" s="46"/>
      <c r="T243" s="91"/>
      <c r="U243" s="91"/>
      <c r="V243" s="36">
        <f t="shared" si="4"/>
        <v>0</v>
      </c>
      <c r="W243" s="65"/>
    </row>
    <row r="244" spans="2:23" ht="47.25">
      <c r="B244" s="23">
        <v>31</v>
      </c>
      <c r="C244" s="42" t="s">
        <v>1367</v>
      </c>
      <c r="D244" s="173"/>
      <c r="E244" s="97" t="s">
        <v>1328</v>
      </c>
      <c r="F244" s="26">
        <v>1</v>
      </c>
      <c r="G244" s="52"/>
      <c r="H244" s="52"/>
      <c r="I244" s="52"/>
      <c r="J244" s="78"/>
      <c r="K244" s="77"/>
      <c r="L244" s="101"/>
      <c r="M244" s="77"/>
      <c r="N244" s="77"/>
      <c r="O244" s="52"/>
      <c r="P244" s="77"/>
      <c r="Q244" s="77"/>
      <c r="R244" s="46"/>
      <c r="S244" s="46"/>
      <c r="T244" s="79"/>
      <c r="U244" s="79"/>
      <c r="V244" s="36">
        <f t="shared" si="4"/>
        <v>0</v>
      </c>
      <c r="W244" s="65"/>
    </row>
    <row r="245" spans="2:23" ht="47.25">
      <c r="B245" s="23">
        <v>32</v>
      </c>
      <c r="C245" s="42" t="s">
        <v>1368</v>
      </c>
      <c r="D245" s="173"/>
      <c r="E245" s="97" t="s">
        <v>1221</v>
      </c>
      <c r="F245" s="26">
        <v>1</v>
      </c>
      <c r="G245" s="52"/>
      <c r="H245" s="52"/>
      <c r="I245" s="52"/>
      <c r="J245" s="78"/>
      <c r="K245" s="77"/>
      <c r="L245" s="77"/>
      <c r="M245" s="77"/>
      <c r="N245" s="77"/>
      <c r="O245" s="52"/>
      <c r="P245" s="77"/>
      <c r="Q245" s="77"/>
      <c r="R245" s="46"/>
      <c r="S245" s="46"/>
      <c r="T245" s="79"/>
      <c r="U245" s="79"/>
      <c r="V245" s="36">
        <f t="shared" si="4"/>
        <v>0</v>
      </c>
      <c r="W245" s="65"/>
    </row>
    <row r="246" spans="2:23" ht="47.25">
      <c r="B246" s="23">
        <v>33</v>
      </c>
      <c r="C246" s="48" t="s">
        <v>1369</v>
      </c>
      <c r="D246" s="181"/>
      <c r="E246" s="97" t="s">
        <v>27</v>
      </c>
      <c r="F246" s="26">
        <v>1</v>
      </c>
      <c r="G246" s="27"/>
      <c r="H246" s="52"/>
      <c r="I246" s="52"/>
      <c r="J246" s="78"/>
      <c r="K246" s="77"/>
      <c r="L246" s="30"/>
      <c r="M246" s="30"/>
      <c r="N246" s="77"/>
      <c r="O246" s="77"/>
      <c r="P246" s="77"/>
      <c r="Q246" s="77"/>
      <c r="R246" s="46"/>
      <c r="S246" s="46"/>
      <c r="T246" s="79"/>
      <c r="U246" s="79"/>
      <c r="V246" s="36">
        <f t="shared" si="4"/>
        <v>0</v>
      </c>
      <c r="W246" s="65"/>
    </row>
    <row r="247" spans="2:23" ht="47.25">
      <c r="B247" s="23">
        <v>34</v>
      </c>
      <c r="C247" s="48" t="s">
        <v>1370</v>
      </c>
      <c r="D247" s="181"/>
      <c r="E247" s="97" t="s">
        <v>1206</v>
      </c>
      <c r="F247" s="26">
        <v>1</v>
      </c>
      <c r="G247" s="82"/>
      <c r="H247" s="52"/>
      <c r="I247" s="52"/>
      <c r="J247" s="78"/>
      <c r="K247" s="77"/>
      <c r="L247" s="30"/>
      <c r="M247" s="84"/>
      <c r="N247" s="77"/>
      <c r="O247" s="27"/>
      <c r="P247" s="77"/>
      <c r="Q247" s="27"/>
      <c r="R247" s="46"/>
      <c r="S247" s="46"/>
      <c r="T247" s="56"/>
      <c r="U247" s="57"/>
      <c r="V247" s="36">
        <f t="shared" si="4"/>
        <v>0</v>
      </c>
      <c r="W247" s="65"/>
    </row>
    <row r="248" spans="2:23" ht="47.25">
      <c r="B248" s="23">
        <v>35</v>
      </c>
      <c r="C248" s="42" t="s">
        <v>1371</v>
      </c>
      <c r="D248" s="173"/>
      <c r="E248" s="97" t="s">
        <v>1206</v>
      </c>
      <c r="F248" s="26">
        <v>1</v>
      </c>
      <c r="G248" s="52"/>
      <c r="H248" s="52"/>
      <c r="I248" s="52"/>
      <c r="J248" s="78"/>
      <c r="K248" s="77"/>
      <c r="L248" s="77"/>
      <c r="M248" s="77"/>
      <c r="N248" s="77"/>
      <c r="O248" s="77"/>
      <c r="P248" s="77"/>
      <c r="Q248" s="77"/>
      <c r="R248" s="46"/>
      <c r="S248" s="46"/>
      <c r="T248" s="79"/>
      <c r="U248" s="79"/>
      <c r="V248" s="36">
        <f t="shared" si="4"/>
        <v>0</v>
      </c>
      <c r="W248" s="65"/>
    </row>
    <row r="249" spans="2:23" ht="47.25">
      <c r="B249" s="23">
        <v>36</v>
      </c>
      <c r="C249" s="42" t="s">
        <v>1372</v>
      </c>
      <c r="D249" s="173"/>
      <c r="E249" s="97" t="s">
        <v>1206</v>
      </c>
      <c r="F249" s="26">
        <v>1</v>
      </c>
      <c r="G249" s="52"/>
      <c r="H249" s="52"/>
      <c r="I249" s="52"/>
      <c r="J249" s="78"/>
      <c r="K249" s="76"/>
      <c r="L249" s="30"/>
      <c r="M249" s="84"/>
      <c r="N249" s="77"/>
      <c r="O249" s="77"/>
      <c r="P249" s="77"/>
      <c r="Q249" s="77"/>
      <c r="R249" s="46"/>
      <c r="S249" s="46"/>
      <c r="T249" s="79"/>
      <c r="U249" s="79"/>
      <c r="V249" s="36">
        <f t="shared" si="4"/>
        <v>0</v>
      </c>
      <c r="W249" s="65"/>
    </row>
    <row r="250" spans="2:23" ht="47.25">
      <c r="B250" s="23">
        <v>37</v>
      </c>
      <c r="C250" s="48" t="s">
        <v>1373</v>
      </c>
      <c r="D250" s="181"/>
      <c r="E250" s="97" t="s">
        <v>1206</v>
      </c>
      <c r="F250" s="26"/>
      <c r="G250" s="52"/>
      <c r="H250" s="52"/>
      <c r="I250" s="52"/>
      <c r="J250" s="78"/>
      <c r="K250" s="77"/>
      <c r="L250" s="77"/>
      <c r="M250" s="77"/>
      <c r="N250" s="77"/>
      <c r="O250" s="77"/>
      <c r="P250" s="77"/>
      <c r="Q250" s="77"/>
      <c r="R250" s="46"/>
      <c r="S250" s="46"/>
      <c r="T250" s="79"/>
      <c r="U250" s="79"/>
      <c r="V250" s="36">
        <f t="shared" si="4"/>
        <v>0</v>
      </c>
      <c r="W250" s="65"/>
    </row>
    <row r="251" spans="2:23" ht="47.25">
      <c r="B251" s="23">
        <v>38</v>
      </c>
      <c r="C251" s="48" t="s">
        <v>1334</v>
      </c>
      <c r="D251" s="181"/>
      <c r="E251" s="97" t="s">
        <v>1221</v>
      </c>
      <c r="F251" s="26"/>
      <c r="G251" s="52"/>
      <c r="H251" s="52"/>
      <c r="I251" s="52"/>
      <c r="J251" s="78"/>
      <c r="K251" s="77"/>
      <c r="L251" s="77"/>
      <c r="M251" s="77"/>
      <c r="N251" s="77"/>
      <c r="O251" s="77"/>
      <c r="P251" s="77"/>
      <c r="Q251" s="77"/>
      <c r="R251" s="46"/>
      <c r="S251" s="46"/>
      <c r="T251" s="79"/>
      <c r="U251" s="79"/>
      <c r="V251" s="36">
        <f t="shared" si="4"/>
        <v>0</v>
      </c>
      <c r="W251" s="65"/>
    </row>
    <row r="252" spans="2:23" ht="47.25">
      <c r="B252" s="23">
        <v>39</v>
      </c>
      <c r="C252" s="48"/>
      <c r="D252" s="48"/>
      <c r="E252" s="25"/>
      <c r="F252" s="26"/>
      <c r="G252" s="27"/>
      <c r="H252" s="52"/>
      <c r="I252" s="52"/>
      <c r="J252" s="78"/>
      <c r="K252" s="77"/>
      <c r="L252" s="32"/>
      <c r="M252" s="32"/>
      <c r="N252" s="77"/>
      <c r="O252" s="77"/>
      <c r="P252" s="77"/>
      <c r="Q252" s="77"/>
      <c r="R252" s="27"/>
      <c r="S252" s="46"/>
      <c r="T252" s="79"/>
      <c r="U252" s="79"/>
      <c r="V252" s="36">
        <f t="shared" si="4"/>
        <v>0</v>
      </c>
      <c r="W252" s="65"/>
    </row>
    <row r="253" spans="2:23" ht="47.25">
      <c r="B253" s="23">
        <v>40</v>
      </c>
      <c r="C253" s="58"/>
      <c r="D253" s="58"/>
      <c r="E253" s="26"/>
      <c r="F253" s="26"/>
      <c r="G253" s="52"/>
      <c r="H253" s="52"/>
      <c r="I253" s="52"/>
      <c r="J253" s="78"/>
      <c r="K253" s="77"/>
      <c r="L253" s="77"/>
      <c r="M253" s="77"/>
      <c r="N253" s="77"/>
      <c r="O253" s="77"/>
      <c r="P253" s="77"/>
      <c r="Q253" s="77"/>
      <c r="R253" s="46"/>
      <c r="S253" s="46"/>
      <c r="T253" s="79"/>
      <c r="U253" s="79"/>
      <c r="V253" s="36">
        <f t="shared" si="4"/>
        <v>0</v>
      </c>
      <c r="W253" s="65"/>
    </row>
    <row r="254" spans="2:23" ht="47.25">
      <c r="B254" s="23">
        <v>41</v>
      </c>
      <c r="C254" s="93"/>
      <c r="D254" s="93"/>
      <c r="E254" s="26"/>
      <c r="F254" s="26"/>
      <c r="G254" s="52"/>
      <c r="H254" s="52"/>
      <c r="I254" s="52"/>
      <c r="J254" s="78"/>
      <c r="K254" s="77"/>
      <c r="L254" s="77"/>
      <c r="M254" s="77"/>
      <c r="N254" s="77"/>
      <c r="O254" s="77"/>
      <c r="P254" s="77"/>
      <c r="Q254" s="77"/>
      <c r="R254" s="46"/>
      <c r="S254" s="46"/>
      <c r="T254" s="94"/>
      <c r="U254" s="94"/>
      <c r="V254" s="36">
        <f t="shared" si="4"/>
        <v>0</v>
      </c>
      <c r="W254" s="65"/>
    </row>
    <row r="255" spans="2:23" ht="47.25">
      <c r="B255" s="23">
        <v>42</v>
      </c>
      <c r="C255" s="93"/>
      <c r="D255" s="93"/>
      <c r="E255" s="26"/>
      <c r="F255" s="26"/>
      <c r="G255" s="36"/>
      <c r="H255" s="36"/>
      <c r="I255" s="36"/>
      <c r="J255" s="86"/>
      <c r="K255" s="85"/>
      <c r="L255" s="85"/>
      <c r="M255" s="85"/>
      <c r="N255" s="85"/>
      <c r="O255" s="85"/>
      <c r="P255" s="85"/>
      <c r="Q255" s="85"/>
      <c r="R255" s="25"/>
      <c r="S255" s="25"/>
      <c r="T255" s="95"/>
      <c r="U255" s="95"/>
      <c r="V255" s="36">
        <f t="shared" si="4"/>
        <v>0</v>
      </c>
      <c r="W255" s="65"/>
    </row>
    <row r="256" spans="2:23" ht="47.25">
      <c r="B256" s="59" t="s">
        <v>1286</v>
      </c>
      <c r="C256" s="93"/>
      <c r="D256" s="93"/>
      <c r="E256" s="26"/>
      <c r="F256" s="26"/>
      <c r="G256" s="36">
        <f>COUNT(G214:G255)</f>
        <v>1</v>
      </c>
      <c r="H256" s="36">
        <f>COUNT(H214:H255)</f>
        <v>1</v>
      </c>
      <c r="I256" s="36">
        <f>COUNT(I214:I255)</f>
        <v>0</v>
      </c>
      <c r="J256" s="36">
        <f>COUNT(J214:J255)</f>
        <v>1</v>
      </c>
      <c r="K256" s="36">
        <f>COUNT(K214:K255)</f>
        <v>0</v>
      </c>
      <c r="L256" s="85"/>
      <c r="M256" s="85"/>
      <c r="N256" s="86">
        <f>COUNT(N214:N255)</f>
        <v>0</v>
      </c>
      <c r="O256" s="86">
        <f>COUNT(O214:O255)</f>
        <v>0</v>
      </c>
      <c r="P256" s="86">
        <f>COUNT(P214:P255)</f>
        <v>0</v>
      </c>
      <c r="Q256" s="86">
        <f>COUNT(Q214:Q255)</f>
        <v>0</v>
      </c>
      <c r="R256" s="86">
        <f>COUNT(R214:R255)</f>
        <v>0</v>
      </c>
      <c r="S256" s="86"/>
      <c r="T256" s="95"/>
      <c r="U256" s="95"/>
      <c r="V256" s="36">
        <f xml:space="preserve"> SUM(G256+H256+I256+J256+K256+N256+O256+P256+Q256+R256)</f>
        <v>3</v>
      </c>
      <c r="W256" s="65"/>
    </row>
    <row r="258" spans="2:28" ht="54.95" customHeight="1">
      <c r="B258" s="230" t="s">
        <v>1374</v>
      </c>
      <c r="C258" s="230"/>
      <c r="D258" s="230"/>
      <c r="E258" s="230"/>
      <c r="F258" s="1"/>
      <c r="G258" s="63"/>
      <c r="H258" s="63"/>
      <c r="I258" s="63"/>
      <c r="J258" s="64"/>
      <c r="K258" s="65"/>
      <c r="L258" s="65"/>
      <c r="M258" s="65"/>
      <c r="N258" s="65"/>
      <c r="O258" s="65"/>
      <c r="P258" s="65"/>
      <c r="Q258" s="65"/>
      <c r="R258" s="65"/>
      <c r="S258" s="66"/>
      <c r="T258" s="66"/>
      <c r="U258" s="66"/>
      <c r="V258" s="34"/>
      <c r="W258" s="34"/>
    </row>
    <row r="259" spans="2:28" ht="54.95" customHeight="1">
      <c r="B259" s="230"/>
      <c r="C259" s="230"/>
      <c r="D259" s="230"/>
      <c r="E259" s="230"/>
      <c r="F259" s="1"/>
      <c r="K259" s="104" t="s">
        <v>1</v>
      </c>
      <c r="L259" s="104"/>
      <c r="M259" s="104"/>
      <c r="N259" s="104"/>
      <c r="O259" s="104"/>
      <c r="P259" s="104"/>
      <c r="Q259" s="104"/>
    </row>
    <row r="260" spans="2:28" ht="54.95" customHeight="1">
      <c r="B260" s="230"/>
      <c r="C260" s="230"/>
      <c r="D260" s="230"/>
      <c r="E260" s="230"/>
      <c r="F260" s="1"/>
      <c r="J260" s="268" t="s">
        <v>2</v>
      </c>
      <c r="K260" s="268"/>
      <c r="L260" s="268"/>
      <c r="M260" s="268"/>
      <c r="N260" s="268"/>
      <c r="O260" s="268"/>
      <c r="P260" s="268"/>
      <c r="Q260" s="233" t="s">
        <v>3</v>
      </c>
      <c r="R260" s="234"/>
      <c r="S260" s="234"/>
      <c r="T260" s="234"/>
      <c r="U260" s="234"/>
      <c r="V260" s="235"/>
    </row>
    <row r="261" spans="2:28" ht="54.95" customHeight="1">
      <c r="B261" s="230"/>
      <c r="C261" s="230"/>
      <c r="D261" s="230"/>
      <c r="E261" s="230"/>
      <c r="F261" s="1"/>
      <c r="G261" s="2"/>
      <c r="H261" s="2"/>
      <c r="I261" s="2"/>
      <c r="J261" s="2"/>
      <c r="K261" s="2"/>
      <c r="L261" s="2"/>
      <c r="M261" s="2"/>
      <c r="N261" s="2"/>
      <c r="O261" s="3"/>
      <c r="P261" s="4"/>
      <c r="Q261" s="239"/>
      <c r="R261" s="240"/>
      <c r="S261" s="239"/>
      <c r="T261" s="240"/>
      <c r="U261" s="269"/>
      <c r="V261" s="270"/>
      <c r="W261" s="11"/>
    </row>
    <row r="262" spans="2:28" ht="54.95" customHeight="1">
      <c r="B262" s="230"/>
      <c r="C262" s="230"/>
      <c r="D262" s="230"/>
      <c r="E262" s="230"/>
      <c r="F262" s="1"/>
      <c r="G262" s="237" t="s">
        <v>1189</v>
      </c>
      <c r="H262" s="237"/>
      <c r="I262" s="237" t="s">
        <v>1190</v>
      </c>
      <c r="J262" s="237"/>
      <c r="K262" s="12"/>
      <c r="L262" s="68" t="s">
        <v>6</v>
      </c>
      <c r="M262" s="12"/>
      <c r="N262" s="12"/>
      <c r="O262" s="3"/>
      <c r="P262" s="4"/>
      <c r="Q262" s="241"/>
      <c r="R262" s="242"/>
      <c r="S262" s="241"/>
      <c r="T262" s="242"/>
      <c r="U262" s="271"/>
      <c r="V262" s="272"/>
    </row>
    <row r="263" spans="2:28" ht="54.95" customHeight="1">
      <c r="B263" s="230"/>
      <c r="C263" s="230"/>
      <c r="D263" s="230"/>
      <c r="E263" s="230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43" t="s">
        <v>7</v>
      </c>
      <c r="R263" s="244"/>
      <c r="S263" s="245" t="s">
        <v>8</v>
      </c>
      <c r="T263" s="245"/>
      <c r="U263" s="257" t="s">
        <v>101</v>
      </c>
      <c r="V263" s="257"/>
    </row>
    <row r="264" spans="2:28" ht="90" customHeight="1">
      <c r="B264" s="255" t="s">
        <v>10</v>
      </c>
      <c r="C264" s="238" t="s">
        <v>11</v>
      </c>
      <c r="D264" s="164"/>
      <c r="E264" s="248" t="s">
        <v>12</v>
      </c>
      <c r="F264" s="74"/>
      <c r="G264" s="249" t="s">
        <v>1191</v>
      </c>
      <c r="H264" s="250"/>
      <c r="I264" s="250"/>
      <c r="J264" s="250"/>
      <c r="K264" s="251"/>
      <c r="L264" s="246" t="s">
        <v>1192</v>
      </c>
      <c r="M264" s="253" t="s">
        <v>14</v>
      </c>
      <c r="N264" s="249" t="s">
        <v>1193</v>
      </c>
      <c r="O264" s="250"/>
      <c r="P264" s="250"/>
      <c r="Q264" s="250"/>
      <c r="R264" s="251"/>
      <c r="S264" s="246" t="s">
        <v>15</v>
      </c>
      <c r="T264" s="246" t="s">
        <v>1192</v>
      </c>
      <c r="U264" s="253" t="s">
        <v>14</v>
      </c>
      <c r="V264" s="253" t="s">
        <v>16</v>
      </c>
      <c r="W264" s="19"/>
    </row>
    <row r="265" spans="2:28" ht="90" customHeight="1">
      <c r="B265" s="256"/>
      <c r="C265" s="238"/>
      <c r="D265" s="164"/>
      <c r="E265" s="248"/>
      <c r="F265" s="75"/>
      <c r="G265" s="21" t="s">
        <v>1195</v>
      </c>
      <c r="H265" s="21" t="s">
        <v>1196</v>
      </c>
      <c r="I265" s="21" t="s">
        <v>1197</v>
      </c>
      <c r="J265" s="21" t="s">
        <v>1198</v>
      </c>
      <c r="K265" s="21" t="s">
        <v>1199</v>
      </c>
      <c r="L265" s="247"/>
      <c r="M265" s="254"/>
      <c r="N265" s="21" t="s">
        <v>1200</v>
      </c>
      <c r="O265" s="21" t="s">
        <v>1201</v>
      </c>
      <c r="P265" s="21" t="s">
        <v>1202</v>
      </c>
      <c r="Q265" s="21" t="s">
        <v>1203</v>
      </c>
      <c r="R265" s="21" t="s">
        <v>1204</v>
      </c>
      <c r="S265" s="247"/>
      <c r="T265" s="247"/>
      <c r="U265" s="254"/>
      <c r="V265" s="254"/>
      <c r="W265" s="22"/>
    </row>
    <row r="266" spans="2:28" ht="47.25">
      <c r="B266" s="23">
        <v>1</v>
      </c>
      <c r="C266" s="42" t="s">
        <v>1375</v>
      </c>
      <c r="D266" s="173"/>
      <c r="E266" s="97" t="s">
        <v>1206</v>
      </c>
      <c r="F266" s="26">
        <v>1</v>
      </c>
      <c r="G266" s="82"/>
      <c r="H266" s="27"/>
      <c r="I266" s="52"/>
      <c r="J266" s="78"/>
      <c r="K266" s="77"/>
      <c r="L266" s="57"/>
      <c r="M266" s="57"/>
      <c r="N266" s="77"/>
      <c r="O266" s="27"/>
      <c r="P266" s="27"/>
      <c r="Q266" s="27"/>
      <c r="R266" s="77"/>
      <c r="S266" s="77"/>
      <c r="T266" s="79"/>
      <c r="U266" s="79"/>
      <c r="V266" s="36">
        <f>COUNTA(G266:K266,N266:R266)</f>
        <v>0</v>
      </c>
      <c r="W266" s="65"/>
      <c r="X266" s="35" t="s">
        <v>25</v>
      </c>
      <c r="Z266" s="36">
        <f>COUNTIF(D266:D308,"1C")</f>
        <v>0</v>
      </c>
    </row>
    <row r="267" spans="2:28" ht="47.25">
      <c r="B267" s="23">
        <v>2</v>
      </c>
      <c r="C267" s="42" t="s">
        <v>1376</v>
      </c>
      <c r="D267" s="173"/>
      <c r="E267" s="97" t="s">
        <v>1328</v>
      </c>
      <c r="F267" s="26">
        <v>1</v>
      </c>
      <c r="G267" s="27"/>
      <c r="H267" s="27"/>
      <c r="I267" s="38"/>
      <c r="J267" s="82"/>
      <c r="K267" s="27"/>
      <c r="L267" s="30"/>
      <c r="M267" s="84"/>
      <c r="N267" s="82"/>
      <c r="O267" s="27"/>
      <c r="P267" s="27"/>
      <c r="Q267" s="77"/>
      <c r="R267" s="46"/>
      <c r="S267" s="46"/>
      <c r="T267" s="30"/>
      <c r="U267" s="84"/>
      <c r="V267" s="36">
        <f t="shared" ref="V267:V307" si="5">COUNTA(G267:K267,N267:R267)</f>
        <v>0</v>
      </c>
      <c r="W267" s="65"/>
      <c r="X267" s="41" t="s">
        <v>28</v>
      </c>
      <c r="Z267" s="36">
        <f>COUNTIF(D266:D308,"1B")</f>
        <v>0</v>
      </c>
    </row>
    <row r="268" spans="2:28" ht="47.25">
      <c r="B268" s="23">
        <v>3</v>
      </c>
      <c r="C268" s="42" t="s">
        <v>1377</v>
      </c>
      <c r="D268" s="173"/>
      <c r="E268" s="97" t="s">
        <v>1221</v>
      </c>
      <c r="F268" s="26">
        <v>1</v>
      </c>
      <c r="G268" s="27"/>
      <c r="H268" s="27"/>
      <c r="I268" s="52"/>
      <c r="J268" s="78"/>
      <c r="K268" s="77"/>
      <c r="L268" s="56"/>
      <c r="M268" s="57"/>
      <c r="N268" s="77"/>
      <c r="O268" s="77"/>
      <c r="P268" s="77"/>
      <c r="Q268" s="77"/>
      <c r="R268" s="46"/>
      <c r="S268" s="46"/>
      <c r="T268" s="79"/>
      <c r="U268" s="79"/>
      <c r="V268" s="36">
        <f t="shared" si="5"/>
        <v>0</v>
      </c>
      <c r="W268" s="65"/>
      <c r="X268" s="41" t="s">
        <v>30</v>
      </c>
      <c r="Z268" s="36">
        <f>COUNTIF(D266:D308,"1A")</f>
        <v>1</v>
      </c>
    </row>
    <row r="269" spans="2:28" ht="47.25">
      <c r="B269" s="23">
        <v>4</v>
      </c>
      <c r="C269" s="42" t="s">
        <v>1378</v>
      </c>
      <c r="D269" s="173"/>
      <c r="E269" s="213" t="s">
        <v>1221</v>
      </c>
      <c r="F269" s="26">
        <v>1</v>
      </c>
      <c r="G269" s="52"/>
      <c r="H269" s="52"/>
      <c r="I269" s="52"/>
      <c r="J269" s="78"/>
      <c r="K269" s="27"/>
      <c r="L269" s="32"/>
      <c r="M269" s="32"/>
      <c r="N269" s="77"/>
      <c r="O269" s="77"/>
      <c r="P269" s="77"/>
      <c r="Q269" s="77"/>
      <c r="R269" s="27"/>
      <c r="S269" s="46"/>
      <c r="T269" s="79"/>
      <c r="U269" s="79"/>
      <c r="V269" s="36">
        <f t="shared" si="5"/>
        <v>0</v>
      </c>
      <c r="W269" s="65"/>
    </row>
    <row r="270" spans="2:28" ht="47.25">
      <c r="B270" s="23">
        <v>5</v>
      </c>
      <c r="C270" s="42" t="s">
        <v>1379</v>
      </c>
      <c r="D270" s="173"/>
      <c r="E270" s="97" t="s">
        <v>1331</v>
      </c>
      <c r="F270" s="26">
        <v>1</v>
      </c>
      <c r="G270" s="52"/>
      <c r="H270" s="52"/>
      <c r="I270" s="52"/>
      <c r="J270" s="78"/>
      <c r="K270" s="77"/>
      <c r="L270" s="77"/>
      <c r="M270" s="77"/>
      <c r="N270" s="77"/>
      <c r="O270" s="77"/>
      <c r="P270" s="77"/>
      <c r="Q270" s="77"/>
      <c r="R270" s="46"/>
      <c r="S270" s="46"/>
      <c r="T270" s="79"/>
      <c r="U270" s="79"/>
      <c r="V270" s="36">
        <f t="shared" si="5"/>
        <v>0</v>
      </c>
      <c r="W270" s="65"/>
      <c r="Z270" s="35"/>
      <c r="AB270" s="36"/>
    </row>
    <row r="271" spans="2:28" ht="47.25">
      <c r="B271" s="23">
        <v>6</v>
      </c>
      <c r="C271" s="42" t="s">
        <v>1380</v>
      </c>
      <c r="D271" s="173"/>
      <c r="E271" s="97" t="s">
        <v>1331</v>
      </c>
      <c r="F271" s="26">
        <v>1</v>
      </c>
      <c r="G271" s="52"/>
      <c r="H271" s="27"/>
      <c r="I271" s="52"/>
      <c r="J271" s="78"/>
      <c r="K271" s="77"/>
      <c r="L271" s="30"/>
      <c r="M271" s="30"/>
      <c r="N271" s="77"/>
      <c r="O271" s="77"/>
      <c r="P271" s="77"/>
      <c r="Q271" s="77"/>
      <c r="R271" s="46"/>
      <c r="S271" s="80"/>
      <c r="T271" s="81"/>
      <c r="U271" s="81"/>
      <c r="V271" s="36">
        <f t="shared" si="5"/>
        <v>0</v>
      </c>
      <c r="W271" s="65"/>
      <c r="Z271" s="41"/>
      <c r="AB271" s="36"/>
    </row>
    <row r="272" spans="2:28" ht="47.25">
      <c r="B272" s="23">
        <v>7</v>
      </c>
      <c r="C272" s="42" t="s">
        <v>1381</v>
      </c>
      <c r="D272" s="173"/>
      <c r="E272" s="97" t="s">
        <v>1206</v>
      </c>
      <c r="F272" s="26">
        <v>1</v>
      </c>
      <c r="G272" s="52"/>
      <c r="H272" s="52"/>
      <c r="I272" s="52"/>
      <c r="J272" s="78"/>
      <c r="K272" s="77"/>
      <c r="L272" s="77"/>
      <c r="M272" s="77"/>
      <c r="N272" s="82"/>
      <c r="O272" s="82"/>
      <c r="P272" s="82"/>
      <c r="Q272" s="27"/>
      <c r="R272" s="82"/>
      <c r="S272" s="46"/>
      <c r="T272" s="30"/>
      <c r="U272" s="84"/>
      <c r="V272" s="36">
        <f t="shared" si="5"/>
        <v>0</v>
      </c>
      <c r="W272" s="65"/>
      <c r="Z272" s="41"/>
      <c r="AB272" s="36"/>
    </row>
    <row r="273" spans="2:23" ht="47.25">
      <c r="B273" s="23">
        <v>8</v>
      </c>
      <c r="C273" s="42" t="s">
        <v>1382</v>
      </c>
      <c r="D273" s="173"/>
      <c r="E273" s="97" t="s">
        <v>1206</v>
      </c>
      <c r="F273" s="26">
        <v>1</v>
      </c>
      <c r="G273" s="52"/>
      <c r="H273" s="52"/>
      <c r="I273" s="52"/>
      <c r="J273" s="78"/>
      <c r="K273" s="77"/>
      <c r="L273" s="77"/>
      <c r="M273" s="77"/>
      <c r="N273" s="77"/>
      <c r="O273" s="77"/>
      <c r="P273" s="27"/>
      <c r="Q273" s="77"/>
      <c r="R273" s="46"/>
      <c r="S273" s="46"/>
      <c r="T273" s="30"/>
      <c r="U273" s="30"/>
      <c r="V273" s="36">
        <f t="shared" si="5"/>
        <v>0</v>
      </c>
      <c r="W273" s="65"/>
    </row>
    <row r="274" spans="2:23" ht="47.25">
      <c r="B274" s="23">
        <v>9</v>
      </c>
      <c r="C274" s="42" t="s">
        <v>1383</v>
      </c>
      <c r="D274" s="173"/>
      <c r="E274" s="97" t="s">
        <v>27</v>
      </c>
      <c r="F274" s="26">
        <v>1</v>
      </c>
      <c r="G274" s="52"/>
      <c r="H274" s="52"/>
      <c r="I274" s="52"/>
      <c r="J274" s="78"/>
      <c r="K274" s="77"/>
      <c r="L274" s="77"/>
      <c r="M274" s="77"/>
      <c r="N274" s="77"/>
      <c r="O274" s="77"/>
      <c r="P274" s="77"/>
      <c r="Q274" s="77"/>
      <c r="R274" s="46"/>
      <c r="S274" s="46"/>
      <c r="T274" s="79"/>
      <c r="U274" s="79"/>
      <c r="V274" s="36">
        <f t="shared" si="5"/>
        <v>0</v>
      </c>
      <c r="W274" s="65"/>
    </row>
    <row r="275" spans="2:23" ht="47.25">
      <c r="B275" s="23">
        <v>10</v>
      </c>
      <c r="C275" s="42" t="s">
        <v>1384</v>
      </c>
      <c r="D275" s="173"/>
      <c r="E275" s="97" t="s">
        <v>1385</v>
      </c>
      <c r="F275" s="26">
        <v>1</v>
      </c>
      <c r="G275" s="52"/>
      <c r="H275" s="52"/>
      <c r="I275" s="52"/>
      <c r="J275" s="78"/>
      <c r="K275" s="27"/>
      <c r="L275" s="30"/>
      <c r="M275" s="30"/>
      <c r="N275" s="77"/>
      <c r="O275" s="77"/>
      <c r="P275" s="77"/>
      <c r="Q275" s="77"/>
      <c r="R275" s="46"/>
      <c r="S275" s="46"/>
      <c r="T275" s="79"/>
      <c r="U275" s="79"/>
      <c r="V275" s="36">
        <f t="shared" si="5"/>
        <v>0</v>
      </c>
      <c r="W275" s="65"/>
    </row>
    <row r="276" spans="2:23" ht="47.25">
      <c r="B276" s="23">
        <v>11</v>
      </c>
      <c r="C276" s="42" t="s">
        <v>1386</v>
      </c>
      <c r="D276" s="173"/>
      <c r="E276" s="99" t="s">
        <v>1206</v>
      </c>
      <c r="F276" s="26">
        <v>1</v>
      </c>
      <c r="G276" s="27"/>
      <c r="H276" s="27"/>
      <c r="I276" s="27"/>
      <c r="J276" s="78"/>
      <c r="K276" s="27"/>
      <c r="L276" s="210"/>
      <c r="M276" s="166"/>
      <c r="N276" s="27"/>
      <c r="O276" s="77"/>
      <c r="P276" s="77"/>
      <c r="Q276" s="77"/>
      <c r="R276" s="46"/>
      <c r="S276" s="46"/>
      <c r="T276" s="32"/>
      <c r="U276" s="32"/>
      <c r="V276" s="36">
        <f t="shared" si="5"/>
        <v>0</v>
      </c>
      <c r="W276" s="65"/>
    </row>
    <row r="277" spans="2:23" ht="47.25">
      <c r="B277" s="23">
        <v>12</v>
      </c>
      <c r="C277" s="42" t="s">
        <v>1387</v>
      </c>
      <c r="D277" s="173"/>
      <c r="E277" s="97" t="s">
        <v>1221</v>
      </c>
      <c r="F277" s="26">
        <v>1</v>
      </c>
      <c r="G277" s="52"/>
      <c r="H277" s="27"/>
      <c r="I277" s="52"/>
      <c r="J277" s="27"/>
      <c r="K277" s="77"/>
      <c r="L277" s="30"/>
      <c r="M277" s="84"/>
      <c r="N277" s="77"/>
      <c r="O277" s="77"/>
      <c r="P277" s="77"/>
      <c r="Q277" s="77"/>
      <c r="R277" s="82"/>
      <c r="S277" s="46"/>
      <c r="T277" s="79"/>
      <c r="U277" s="79"/>
      <c r="V277" s="36">
        <f t="shared" si="5"/>
        <v>0</v>
      </c>
      <c r="W277" s="65"/>
    </row>
    <row r="278" spans="2:23" ht="47.25">
      <c r="B278" s="23">
        <v>13</v>
      </c>
      <c r="C278" s="42" t="s">
        <v>224</v>
      </c>
      <c r="D278" s="173"/>
      <c r="E278" s="97" t="s">
        <v>1221</v>
      </c>
      <c r="F278" s="26">
        <v>1</v>
      </c>
      <c r="G278" s="52"/>
      <c r="H278" s="52"/>
      <c r="I278" s="82"/>
      <c r="J278" s="78"/>
      <c r="K278" s="27"/>
      <c r="L278" s="30"/>
      <c r="M278" s="30"/>
      <c r="N278" s="77"/>
      <c r="O278" s="77"/>
      <c r="P278" s="77"/>
      <c r="Q278" s="77"/>
      <c r="R278" s="46"/>
      <c r="S278" s="46"/>
      <c r="T278" s="79"/>
      <c r="U278" s="79"/>
      <c r="V278" s="36">
        <f t="shared" si="5"/>
        <v>0</v>
      </c>
      <c r="W278" s="65"/>
    </row>
    <row r="279" spans="2:23" ht="47.25">
      <c r="B279" s="23">
        <v>14</v>
      </c>
      <c r="C279" s="42" t="s">
        <v>1388</v>
      </c>
      <c r="D279" s="173"/>
      <c r="E279" s="97" t="s">
        <v>1221</v>
      </c>
      <c r="F279" s="26">
        <v>1</v>
      </c>
      <c r="G279" s="52"/>
      <c r="H279" s="52"/>
      <c r="I279" s="52"/>
      <c r="J279" s="78"/>
      <c r="K279" s="77"/>
      <c r="L279" s="77"/>
      <c r="M279" s="77"/>
      <c r="N279" s="77"/>
      <c r="O279" s="77"/>
      <c r="P279" s="77"/>
      <c r="Q279" s="77"/>
      <c r="R279" s="82"/>
      <c r="S279" s="46"/>
      <c r="T279" s="79"/>
      <c r="U279" s="79"/>
      <c r="V279" s="36">
        <f t="shared" si="5"/>
        <v>0</v>
      </c>
      <c r="W279" s="65"/>
    </row>
    <row r="280" spans="2:23" ht="47.25">
      <c r="B280" s="23">
        <v>15</v>
      </c>
      <c r="C280" s="42" t="s">
        <v>302</v>
      </c>
      <c r="D280" s="173"/>
      <c r="E280" s="97" t="s">
        <v>1221</v>
      </c>
      <c r="F280" s="26">
        <v>1</v>
      </c>
      <c r="G280" s="52"/>
      <c r="H280" s="52"/>
      <c r="I280" s="52"/>
      <c r="J280" s="78"/>
      <c r="K280" s="77"/>
      <c r="L280" s="77"/>
      <c r="M280" s="77"/>
      <c r="N280" s="77"/>
      <c r="O280" s="77"/>
      <c r="P280" s="77"/>
      <c r="Q280" s="77"/>
      <c r="R280" s="46"/>
      <c r="S280" s="46"/>
      <c r="T280" s="79"/>
      <c r="U280" s="79"/>
      <c r="V280" s="36">
        <f t="shared" si="5"/>
        <v>0</v>
      </c>
      <c r="W280" s="65"/>
    </row>
    <row r="281" spans="2:23" ht="47.25">
      <c r="B281" s="23">
        <v>16</v>
      </c>
      <c r="C281" s="42" t="s">
        <v>1389</v>
      </c>
      <c r="D281" s="173"/>
      <c r="E281" s="97" t="s">
        <v>1328</v>
      </c>
      <c r="F281" s="26">
        <v>1</v>
      </c>
      <c r="G281" s="52"/>
      <c r="H281" s="52"/>
      <c r="I281" s="52"/>
      <c r="J281" s="78"/>
      <c r="K281" s="77"/>
      <c r="L281" s="77"/>
      <c r="M281" s="77"/>
      <c r="N281" s="77"/>
      <c r="O281" s="77"/>
      <c r="P281" s="27"/>
      <c r="Q281" s="77"/>
      <c r="R281" s="46"/>
      <c r="S281" s="46"/>
      <c r="T281" s="79"/>
      <c r="U281" s="79"/>
      <c r="V281" s="36">
        <f t="shared" si="5"/>
        <v>0</v>
      </c>
      <c r="W281" s="65"/>
    </row>
    <row r="282" spans="2:23" ht="47.25">
      <c r="B282" s="23">
        <v>17</v>
      </c>
      <c r="C282" s="42" t="s">
        <v>1333</v>
      </c>
      <c r="D282" s="173"/>
      <c r="E282" s="99" t="s">
        <v>1328</v>
      </c>
      <c r="F282" s="26">
        <v>1</v>
      </c>
      <c r="G282" s="52"/>
      <c r="H282" s="27"/>
      <c r="I282" s="52"/>
      <c r="J282" s="78"/>
      <c r="K282" s="27"/>
      <c r="L282" s="32"/>
      <c r="M282" s="32"/>
      <c r="N282" s="77"/>
      <c r="O282" s="27"/>
      <c r="P282" s="77"/>
      <c r="Q282" s="77"/>
      <c r="R282" s="46"/>
      <c r="S282" s="46"/>
      <c r="T282" s="32"/>
      <c r="U282" s="32"/>
      <c r="V282" s="36">
        <f t="shared" si="5"/>
        <v>0</v>
      </c>
      <c r="W282" s="65"/>
    </row>
    <row r="283" spans="2:23" ht="47.25">
      <c r="B283" s="23">
        <v>18</v>
      </c>
      <c r="C283" s="42" t="s">
        <v>1390</v>
      </c>
      <c r="D283" s="173"/>
      <c r="E283" s="99" t="s">
        <v>1206</v>
      </c>
      <c r="F283" s="26">
        <v>1</v>
      </c>
      <c r="G283" s="52"/>
      <c r="H283" s="82"/>
      <c r="I283" s="52"/>
      <c r="J283" s="78"/>
      <c r="K283" s="77"/>
      <c r="L283" s="30"/>
      <c r="M283" s="84"/>
      <c r="N283" s="77"/>
      <c r="O283" s="77"/>
      <c r="P283" s="77"/>
      <c r="Q283" s="77"/>
      <c r="R283" s="46"/>
      <c r="S283" s="46"/>
      <c r="T283" s="79"/>
      <c r="U283" s="79"/>
      <c r="V283" s="36">
        <f t="shared" si="5"/>
        <v>0</v>
      </c>
      <c r="W283" s="65"/>
    </row>
    <row r="284" spans="2:23" ht="47.25">
      <c r="B284" s="23">
        <v>19</v>
      </c>
      <c r="C284" s="42" t="s">
        <v>1391</v>
      </c>
      <c r="D284" s="173"/>
      <c r="E284" s="99" t="s">
        <v>1331</v>
      </c>
      <c r="F284" s="26">
        <v>1</v>
      </c>
      <c r="G284" s="82"/>
      <c r="H284" s="27"/>
      <c r="I284" s="52"/>
      <c r="J284" s="78"/>
      <c r="K284" s="77"/>
      <c r="L284" s="30"/>
      <c r="M284" s="30"/>
      <c r="N284" s="77"/>
      <c r="O284" s="77"/>
      <c r="P284" s="77"/>
      <c r="Q284" s="77"/>
      <c r="R284" s="46"/>
      <c r="S284" s="46"/>
      <c r="T284" s="79"/>
      <c r="U284" s="79"/>
      <c r="V284" s="36">
        <f t="shared" si="5"/>
        <v>0</v>
      </c>
      <c r="W284" s="65"/>
    </row>
    <row r="285" spans="2:23" ht="47.25">
      <c r="B285" s="23">
        <v>20</v>
      </c>
      <c r="C285" s="42" t="s">
        <v>1392</v>
      </c>
      <c r="D285" s="173"/>
      <c r="E285" s="99" t="s">
        <v>1206</v>
      </c>
      <c r="F285" s="26">
        <v>1</v>
      </c>
      <c r="G285" s="52"/>
      <c r="H285" s="27"/>
      <c r="I285" s="27"/>
      <c r="J285" s="78"/>
      <c r="K285" s="77"/>
      <c r="L285" s="30"/>
      <c r="M285" s="84"/>
      <c r="N285" s="77"/>
      <c r="O285" s="77"/>
      <c r="P285" s="77"/>
      <c r="Q285" s="77"/>
      <c r="R285" s="82"/>
      <c r="S285" s="46"/>
      <c r="T285" s="79"/>
      <c r="U285" s="79"/>
      <c r="V285" s="36">
        <f t="shared" si="5"/>
        <v>0</v>
      </c>
      <c r="W285" s="65"/>
    </row>
    <row r="286" spans="2:23" ht="47.25">
      <c r="B286" s="23">
        <v>21</v>
      </c>
      <c r="C286" s="42" t="s">
        <v>1393</v>
      </c>
      <c r="D286" s="173"/>
      <c r="E286" s="99" t="s">
        <v>1328</v>
      </c>
      <c r="F286" s="26">
        <v>1</v>
      </c>
      <c r="G286" s="52"/>
      <c r="H286" s="52"/>
      <c r="I286" s="52"/>
      <c r="J286" s="78"/>
      <c r="K286" s="77"/>
      <c r="L286" s="77"/>
      <c r="M286" s="77"/>
      <c r="N286" s="77"/>
      <c r="O286" s="77"/>
      <c r="P286" s="77"/>
      <c r="Q286" s="77"/>
      <c r="R286" s="46"/>
      <c r="S286" s="46"/>
      <c r="T286" s="79"/>
      <c r="U286" s="79"/>
      <c r="V286" s="36">
        <f t="shared" si="5"/>
        <v>0</v>
      </c>
      <c r="W286" s="65"/>
    </row>
    <row r="287" spans="2:23" ht="47.25">
      <c r="B287" s="23">
        <v>22</v>
      </c>
      <c r="C287" s="42" t="s">
        <v>210</v>
      </c>
      <c r="D287" s="173"/>
      <c r="E287" s="99" t="s">
        <v>1206</v>
      </c>
      <c r="F287" s="26">
        <v>1</v>
      </c>
      <c r="G287" s="52"/>
      <c r="H287" s="52"/>
      <c r="I287" s="52"/>
      <c r="J287" s="82"/>
      <c r="K287" s="77"/>
      <c r="L287" s="30"/>
      <c r="M287" s="84"/>
      <c r="N287" s="82"/>
      <c r="O287" s="77"/>
      <c r="P287" s="77"/>
      <c r="Q287" s="77"/>
      <c r="R287" s="46"/>
      <c r="S287" s="46"/>
      <c r="T287" s="30"/>
      <c r="U287" s="84"/>
      <c r="V287" s="36">
        <f t="shared" si="5"/>
        <v>0</v>
      </c>
      <c r="W287" s="65"/>
    </row>
    <row r="288" spans="2:23" ht="47.25">
      <c r="B288" s="23">
        <v>23</v>
      </c>
      <c r="C288" s="42" t="s">
        <v>1394</v>
      </c>
      <c r="D288" s="173"/>
      <c r="E288" s="99" t="s">
        <v>1206</v>
      </c>
      <c r="F288" s="26">
        <v>1</v>
      </c>
      <c r="G288" s="52"/>
      <c r="H288" s="52"/>
      <c r="I288" s="52"/>
      <c r="J288" s="78"/>
      <c r="K288" s="77"/>
      <c r="L288" s="77"/>
      <c r="M288" s="77"/>
      <c r="N288" s="77"/>
      <c r="O288" s="77"/>
      <c r="P288" s="77"/>
      <c r="Q288" s="77"/>
      <c r="R288" s="46"/>
      <c r="S288" s="46"/>
      <c r="T288" s="79"/>
      <c r="U288" s="79"/>
      <c r="V288" s="36">
        <f t="shared" si="5"/>
        <v>0</v>
      </c>
      <c r="W288" s="65"/>
    </row>
    <row r="289" spans="2:23" ht="47.25">
      <c r="B289" s="23">
        <v>24</v>
      </c>
      <c r="C289" s="42" t="s">
        <v>1395</v>
      </c>
      <c r="D289" s="173"/>
      <c r="E289" s="99" t="s">
        <v>1331</v>
      </c>
      <c r="F289" s="26">
        <v>1</v>
      </c>
      <c r="G289" s="52"/>
      <c r="H289" s="52"/>
      <c r="I289" s="52"/>
      <c r="J289" s="78"/>
      <c r="K289" s="27"/>
      <c r="L289" s="56"/>
      <c r="M289" s="57"/>
      <c r="N289" s="77"/>
      <c r="O289" s="77"/>
      <c r="P289" s="77"/>
      <c r="Q289" s="77"/>
      <c r="R289" s="46"/>
      <c r="S289" s="46"/>
      <c r="T289" s="79"/>
      <c r="U289" s="79"/>
      <c r="V289" s="36">
        <f t="shared" si="5"/>
        <v>0</v>
      </c>
      <c r="W289" s="65"/>
    </row>
    <row r="290" spans="2:23" ht="47.25">
      <c r="B290" s="23">
        <v>25</v>
      </c>
      <c r="C290" s="106" t="s">
        <v>1330</v>
      </c>
      <c r="D290" s="185"/>
      <c r="E290" s="99" t="s">
        <v>1221</v>
      </c>
      <c r="F290" s="26">
        <v>1</v>
      </c>
      <c r="G290" s="52"/>
      <c r="H290" s="52"/>
      <c r="I290" s="52"/>
      <c r="J290" s="78"/>
      <c r="K290" s="77"/>
      <c r="L290" s="77"/>
      <c r="M290" s="77"/>
      <c r="N290" s="77"/>
      <c r="O290" s="77"/>
      <c r="P290" s="77"/>
      <c r="Q290" s="77"/>
      <c r="R290" s="46"/>
      <c r="S290" s="46"/>
      <c r="T290" s="79"/>
      <c r="U290" s="79"/>
      <c r="V290" s="36">
        <f t="shared" si="5"/>
        <v>0</v>
      </c>
      <c r="W290" s="65"/>
    </row>
    <row r="291" spans="2:23" ht="47.25">
      <c r="B291" s="23">
        <v>26</v>
      </c>
      <c r="C291" s="106" t="s">
        <v>1396</v>
      </c>
      <c r="D291" s="185"/>
      <c r="E291" s="99" t="s">
        <v>1221</v>
      </c>
      <c r="F291" s="26">
        <v>1</v>
      </c>
      <c r="G291" s="52"/>
      <c r="H291" s="52"/>
      <c r="I291" s="52"/>
      <c r="J291" s="78"/>
      <c r="K291" s="77"/>
      <c r="L291" s="77"/>
      <c r="M291" s="77"/>
      <c r="N291" s="77"/>
      <c r="O291" s="77"/>
      <c r="P291" s="77"/>
      <c r="Q291" s="77"/>
      <c r="R291" s="46"/>
      <c r="S291" s="46"/>
      <c r="T291" s="79"/>
      <c r="U291" s="79"/>
      <c r="V291" s="36">
        <f t="shared" si="5"/>
        <v>0</v>
      </c>
      <c r="W291" s="65"/>
    </row>
    <row r="292" spans="2:23" ht="47.25">
      <c r="B292" s="23">
        <v>27</v>
      </c>
      <c r="C292" s="106" t="s">
        <v>1397</v>
      </c>
      <c r="D292" s="185"/>
      <c r="E292" s="99" t="s">
        <v>1206</v>
      </c>
      <c r="F292" s="26">
        <v>1</v>
      </c>
      <c r="G292" s="52"/>
      <c r="H292" s="52"/>
      <c r="I292" s="52"/>
      <c r="J292" s="78"/>
      <c r="K292" s="77"/>
      <c r="L292" s="77"/>
      <c r="M292" s="77"/>
      <c r="N292" s="77"/>
      <c r="O292" s="77"/>
      <c r="P292" s="77"/>
      <c r="Q292" s="77"/>
      <c r="R292" s="46"/>
      <c r="S292" s="46"/>
      <c r="T292" s="79"/>
      <c r="U292" s="79"/>
      <c r="V292" s="36">
        <f t="shared" si="5"/>
        <v>0</v>
      </c>
      <c r="W292" s="65"/>
    </row>
    <row r="293" spans="2:23" ht="47.25">
      <c r="B293" s="23">
        <v>28</v>
      </c>
      <c r="C293" s="102" t="s">
        <v>226</v>
      </c>
      <c r="D293" s="179"/>
      <c r="E293" s="99" t="s">
        <v>1221</v>
      </c>
      <c r="F293" s="26">
        <v>1</v>
      </c>
      <c r="G293" s="52"/>
      <c r="H293" s="52"/>
      <c r="I293" s="52"/>
      <c r="J293" s="78"/>
      <c r="K293" s="77"/>
      <c r="L293" s="77"/>
      <c r="M293" s="77"/>
      <c r="N293" s="77"/>
      <c r="O293" s="77"/>
      <c r="P293" s="82"/>
      <c r="Q293" s="77"/>
      <c r="R293" s="46"/>
      <c r="S293" s="46"/>
      <c r="T293" s="79"/>
      <c r="U293" s="79"/>
      <c r="V293" s="36">
        <f t="shared" si="5"/>
        <v>0</v>
      </c>
      <c r="W293" s="65"/>
    </row>
    <row r="294" spans="2:23" ht="47.25">
      <c r="B294" s="23">
        <v>29</v>
      </c>
      <c r="C294" s="42" t="s">
        <v>1398</v>
      </c>
      <c r="D294" s="173"/>
      <c r="E294" s="99" t="s">
        <v>1221</v>
      </c>
      <c r="F294" s="26">
        <v>1</v>
      </c>
      <c r="G294" s="52"/>
      <c r="H294" s="52"/>
      <c r="I294" s="52"/>
      <c r="J294" s="78"/>
      <c r="K294" s="77"/>
      <c r="L294" s="77"/>
      <c r="M294" s="77"/>
      <c r="N294" s="77"/>
      <c r="O294" s="77"/>
      <c r="P294" s="77"/>
      <c r="Q294" s="77"/>
      <c r="R294" s="46"/>
      <c r="S294" s="46"/>
      <c r="T294" s="79"/>
      <c r="U294" s="79"/>
      <c r="V294" s="36">
        <f t="shared" si="5"/>
        <v>0</v>
      </c>
      <c r="W294" s="65"/>
    </row>
    <row r="295" spans="2:23" ht="47.25">
      <c r="B295" s="23">
        <v>30</v>
      </c>
      <c r="C295" s="106" t="s">
        <v>1399</v>
      </c>
      <c r="D295" s="185"/>
      <c r="E295" s="99" t="s">
        <v>1221</v>
      </c>
      <c r="F295" s="26">
        <v>1</v>
      </c>
      <c r="G295" s="52"/>
      <c r="H295" s="27"/>
      <c r="I295" s="27"/>
      <c r="J295" s="27"/>
      <c r="K295" s="27"/>
      <c r="L295" s="210"/>
      <c r="M295" s="166"/>
      <c r="N295" s="77"/>
      <c r="O295" s="27"/>
      <c r="P295" s="77"/>
      <c r="Q295" s="77"/>
      <c r="R295" s="46"/>
      <c r="S295" s="46"/>
      <c r="T295" s="32"/>
      <c r="U295" s="32"/>
      <c r="V295" s="36">
        <f t="shared" si="5"/>
        <v>0</v>
      </c>
      <c r="W295" s="65"/>
    </row>
    <row r="296" spans="2:23" ht="47.25">
      <c r="B296" s="23">
        <v>31</v>
      </c>
      <c r="C296" s="106" t="s">
        <v>1400</v>
      </c>
      <c r="D296" s="185"/>
      <c r="E296" s="99" t="s">
        <v>1328</v>
      </c>
      <c r="F296" s="26">
        <v>1</v>
      </c>
      <c r="G296" s="27"/>
      <c r="H296" s="52"/>
      <c r="I296" s="52"/>
      <c r="J296" s="82"/>
      <c r="K296" s="77"/>
      <c r="L296" s="30"/>
      <c r="M296" s="30"/>
      <c r="N296" s="77"/>
      <c r="O296" s="27"/>
      <c r="P296" s="77"/>
      <c r="Q296" s="27"/>
      <c r="R296" s="46"/>
      <c r="S296" s="46"/>
      <c r="T296" s="30"/>
      <c r="U296" s="30"/>
      <c r="V296" s="36">
        <f t="shared" si="5"/>
        <v>0</v>
      </c>
      <c r="W296" s="65"/>
    </row>
    <row r="297" spans="2:23" ht="47.25">
      <c r="B297" s="23">
        <v>32</v>
      </c>
      <c r="C297" s="106" t="s">
        <v>1401</v>
      </c>
      <c r="D297" s="185"/>
      <c r="E297" s="99" t="s">
        <v>1331</v>
      </c>
      <c r="F297" s="26">
        <v>1</v>
      </c>
      <c r="G297" s="27"/>
      <c r="H297" s="27"/>
      <c r="I297" s="52"/>
      <c r="J297" s="27"/>
      <c r="K297" s="77"/>
      <c r="L297" s="30"/>
      <c r="M297" s="84"/>
      <c r="N297" s="82"/>
      <c r="O297" s="52"/>
      <c r="P297" s="77"/>
      <c r="Q297" s="77"/>
      <c r="R297" s="46"/>
      <c r="S297" s="46"/>
      <c r="T297" s="30"/>
      <c r="U297" s="84"/>
      <c r="V297" s="36">
        <f t="shared" si="5"/>
        <v>0</v>
      </c>
      <c r="W297" s="65"/>
    </row>
    <row r="298" spans="2:23" ht="47.25">
      <c r="B298" s="23">
        <v>33</v>
      </c>
      <c r="C298" s="106" t="s">
        <v>1402</v>
      </c>
      <c r="D298" s="185"/>
      <c r="E298" s="97" t="s">
        <v>1331</v>
      </c>
      <c r="F298" s="26">
        <v>1</v>
      </c>
      <c r="G298" s="52"/>
      <c r="H298" s="52"/>
      <c r="I298" s="27"/>
      <c r="J298" s="78"/>
      <c r="K298" s="77"/>
      <c r="L298" s="57"/>
      <c r="M298" s="57"/>
      <c r="N298" s="77"/>
      <c r="O298" s="27"/>
      <c r="P298" s="27"/>
      <c r="Q298" s="27"/>
      <c r="R298" s="82"/>
      <c r="S298" s="46"/>
      <c r="T298" s="30"/>
      <c r="U298" s="84"/>
      <c r="V298" s="36">
        <f t="shared" si="5"/>
        <v>0</v>
      </c>
      <c r="W298" s="65"/>
    </row>
    <row r="299" spans="2:23" ht="47.25">
      <c r="B299" s="23">
        <v>34</v>
      </c>
      <c r="C299" s="106" t="s">
        <v>1403</v>
      </c>
      <c r="D299" s="185"/>
      <c r="E299" s="97" t="s">
        <v>1331</v>
      </c>
      <c r="F299" s="26">
        <v>1</v>
      </c>
      <c r="G299" s="52"/>
      <c r="H299" s="52"/>
      <c r="I299" s="52"/>
      <c r="J299" s="78"/>
      <c r="K299" s="77"/>
      <c r="L299" s="77"/>
      <c r="M299" s="77"/>
      <c r="N299" s="77"/>
      <c r="O299" s="77"/>
      <c r="P299" s="77"/>
      <c r="Q299" s="77"/>
      <c r="R299" s="82"/>
      <c r="S299" s="46"/>
      <c r="T299" s="79"/>
      <c r="U299" s="79"/>
      <c r="V299" s="36">
        <f t="shared" si="5"/>
        <v>0</v>
      </c>
      <c r="W299" s="65"/>
    </row>
    <row r="300" spans="2:23" ht="47.25">
      <c r="B300" s="23">
        <v>35</v>
      </c>
      <c r="C300" s="106" t="s">
        <v>234</v>
      </c>
      <c r="D300" s="185"/>
      <c r="E300" s="99" t="s">
        <v>1328</v>
      </c>
      <c r="F300" s="26">
        <v>1</v>
      </c>
      <c r="G300" s="52"/>
      <c r="H300" s="27"/>
      <c r="I300" s="52"/>
      <c r="J300" s="78"/>
      <c r="K300" s="27"/>
      <c r="L300" s="210"/>
      <c r="M300" s="166"/>
      <c r="N300" s="27"/>
      <c r="O300" s="27"/>
      <c r="P300" s="77"/>
      <c r="Q300" s="82"/>
      <c r="R300" s="82"/>
      <c r="S300" s="46"/>
      <c r="T300" s="32"/>
      <c r="U300" s="32"/>
      <c r="V300" s="36">
        <f t="shared" si="5"/>
        <v>0</v>
      </c>
      <c r="W300" s="65"/>
    </row>
    <row r="301" spans="2:23" ht="47.25">
      <c r="B301" s="23">
        <v>36</v>
      </c>
      <c r="C301" s="106" t="s">
        <v>1404</v>
      </c>
      <c r="D301" s="185"/>
      <c r="E301" s="97" t="s">
        <v>1206</v>
      </c>
      <c r="F301" s="26">
        <v>1</v>
      </c>
      <c r="G301" s="52"/>
      <c r="H301" s="82"/>
      <c r="I301" s="82"/>
      <c r="J301" s="82"/>
      <c r="K301" s="27"/>
      <c r="L301" s="30"/>
      <c r="M301" s="30"/>
      <c r="N301" s="77"/>
      <c r="O301" s="77"/>
      <c r="P301" s="77"/>
      <c r="Q301" s="27"/>
      <c r="R301" s="46"/>
      <c r="S301" s="46"/>
      <c r="T301" s="79"/>
      <c r="U301" s="79"/>
      <c r="V301" s="36">
        <f t="shared" si="5"/>
        <v>0</v>
      </c>
      <c r="W301" s="65"/>
    </row>
    <row r="302" spans="2:23" ht="47.25">
      <c r="B302" s="23">
        <v>37</v>
      </c>
      <c r="C302" s="106" t="s">
        <v>1405</v>
      </c>
      <c r="D302" s="185"/>
      <c r="E302" s="99" t="s">
        <v>1206</v>
      </c>
      <c r="F302" s="26"/>
      <c r="G302" s="52"/>
      <c r="H302" s="52"/>
      <c r="I302" s="52"/>
      <c r="J302" s="27"/>
      <c r="K302" s="77"/>
      <c r="L302" s="32"/>
      <c r="M302" s="32"/>
      <c r="N302" s="77"/>
      <c r="O302" s="77"/>
      <c r="P302" s="77"/>
      <c r="Q302" s="77"/>
      <c r="R302" s="46"/>
      <c r="S302" s="46"/>
      <c r="T302" s="79"/>
      <c r="U302" s="79"/>
      <c r="V302" s="36">
        <f t="shared" si="5"/>
        <v>0</v>
      </c>
      <c r="W302" s="65"/>
    </row>
    <row r="303" spans="2:23" ht="47.25">
      <c r="B303" s="23">
        <v>38</v>
      </c>
      <c r="C303" s="106" t="s">
        <v>1406</v>
      </c>
      <c r="D303" s="185" t="s">
        <v>455</v>
      </c>
      <c r="E303" s="99" t="s">
        <v>1221</v>
      </c>
      <c r="F303" s="26"/>
      <c r="G303" s="52"/>
      <c r="H303" s="52"/>
      <c r="I303" s="31">
        <v>3</v>
      </c>
      <c r="J303" s="78"/>
      <c r="K303" s="77"/>
      <c r="L303" s="32" t="s">
        <v>1218</v>
      </c>
      <c r="M303" s="32" t="s">
        <v>1219</v>
      </c>
      <c r="N303" s="77"/>
      <c r="O303" s="77"/>
      <c r="P303" s="77"/>
      <c r="Q303" s="77"/>
      <c r="R303" s="46"/>
      <c r="S303" s="46"/>
      <c r="T303" s="79"/>
      <c r="U303" s="79"/>
      <c r="V303" s="36">
        <f t="shared" si="5"/>
        <v>1</v>
      </c>
      <c r="W303" s="65"/>
    </row>
    <row r="304" spans="2:23" ht="47.25">
      <c r="B304" s="23">
        <v>39</v>
      </c>
      <c r="C304" s="58"/>
      <c r="D304" s="58"/>
      <c r="E304" s="26"/>
      <c r="F304" s="26"/>
      <c r="G304" s="52"/>
      <c r="H304" s="52"/>
      <c r="I304" s="52"/>
      <c r="J304" s="78"/>
      <c r="K304" s="77"/>
      <c r="L304" s="77"/>
      <c r="M304" s="77"/>
      <c r="N304" s="77"/>
      <c r="O304" s="77"/>
      <c r="P304" s="77"/>
      <c r="Q304" s="77"/>
      <c r="R304" s="46"/>
      <c r="S304" s="46"/>
      <c r="T304" s="79"/>
      <c r="U304" s="79"/>
      <c r="V304" s="36">
        <f t="shared" si="5"/>
        <v>0</v>
      </c>
      <c r="W304" s="65"/>
    </row>
    <row r="305" spans="2:26" ht="47.25">
      <c r="B305" s="23">
        <v>40</v>
      </c>
      <c r="C305" s="58"/>
      <c r="D305" s="58"/>
      <c r="E305" s="26"/>
      <c r="F305" s="26"/>
      <c r="G305" s="52"/>
      <c r="H305" s="52"/>
      <c r="I305" s="52"/>
      <c r="J305" s="78"/>
      <c r="K305" s="77"/>
      <c r="L305" s="77"/>
      <c r="M305" s="77"/>
      <c r="N305" s="77"/>
      <c r="O305" s="77"/>
      <c r="P305" s="77"/>
      <c r="Q305" s="77"/>
      <c r="R305" s="46"/>
      <c r="S305" s="46"/>
      <c r="T305" s="79"/>
      <c r="U305" s="79"/>
      <c r="V305" s="36">
        <f t="shared" si="5"/>
        <v>0</v>
      </c>
      <c r="W305" s="65"/>
    </row>
    <row r="306" spans="2:26" ht="47.25">
      <c r="B306" s="23">
        <v>41</v>
      </c>
      <c r="C306" s="93"/>
      <c r="D306" s="93"/>
      <c r="E306" s="26"/>
      <c r="F306" s="26"/>
      <c r="G306" s="52"/>
      <c r="H306" s="52"/>
      <c r="I306" s="52"/>
      <c r="J306" s="78"/>
      <c r="K306" s="77"/>
      <c r="L306" s="77"/>
      <c r="M306" s="77"/>
      <c r="N306" s="77"/>
      <c r="O306" s="77"/>
      <c r="P306" s="77"/>
      <c r="Q306" s="77"/>
      <c r="R306" s="46"/>
      <c r="S306" s="46"/>
      <c r="T306" s="94"/>
      <c r="U306" s="94"/>
      <c r="V306" s="36">
        <f t="shared" si="5"/>
        <v>0</v>
      </c>
      <c r="W306" s="65"/>
    </row>
    <row r="307" spans="2:26" ht="47.25">
      <c r="B307" s="23">
        <v>42</v>
      </c>
      <c r="C307" s="93"/>
      <c r="D307" s="93"/>
      <c r="E307" s="26"/>
      <c r="F307" s="26"/>
      <c r="G307" s="52"/>
      <c r="H307" s="52"/>
      <c r="I307" s="52"/>
      <c r="J307" s="78"/>
      <c r="K307" s="77"/>
      <c r="L307" s="77"/>
      <c r="M307" s="77"/>
      <c r="N307" s="77"/>
      <c r="O307" s="77"/>
      <c r="P307" s="77"/>
      <c r="Q307" s="77"/>
      <c r="R307" s="46"/>
      <c r="S307" s="46"/>
      <c r="T307" s="94"/>
      <c r="U307" s="94"/>
      <c r="V307" s="36">
        <f t="shared" si="5"/>
        <v>0</v>
      </c>
      <c r="W307" s="65"/>
    </row>
    <row r="308" spans="2:26" ht="47.25">
      <c r="B308" s="59" t="s">
        <v>1286</v>
      </c>
      <c r="C308" s="93"/>
      <c r="D308" s="93"/>
      <c r="E308" s="26"/>
      <c r="F308" s="26"/>
      <c r="G308" s="36">
        <f>COUNT(G266:G307)</f>
        <v>0</v>
      </c>
      <c r="H308" s="36">
        <f>COUNT(H266:H307)</f>
        <v>0</v>
      </c>
      <c r="I308" s="36">
        <f>COUNT(I266:I307)</f>
        <v>1</v>
      </c>
      <c r="J308" s="36">
        <f>COUNT(J266:J307)</f>
        <v>0</v>
      </c>
      <c r="K308" s="36">
        <f>COUNT(K266:K307)</f>
        <v>0</v>
      </c>
      <c r="L308" s="85"/>
      <c r="M308" s="85"/>
      <c r="N308" s="86">
        <f>COUNT(N266:N307)</f>
        <v>0</v>
      </c>
      <c r="O308" s="86">
        <f>COUNT(O266:O307)</f>
        <v>0</v>
      </c>
      <c r="P308" s="86">
        <f>COUNT(P266:P307)</f>
        <v>0</v>
      </c>
      <c r="Q308" s="86">
        <f>COUNT(Q266:Q307)</f>
        <v>0</v>
      </c>
      <c r="R308" s="86">
        <f>COUNT(R266:R307)</f>
        <v>0</v>
      </c>
      <c r="S308" s="86"/>
      <c r="T308" s="95"/>
      <c r="U308" s="95"/>
      <c r="V308" s="36">
        <f xml:space="preserve"> SUM(G308+H308+I308+J308+K308+N308+O308+P308+Q308+R308)</f>
        <v>1</v>
      </c>
      <c r="W308" s="65"/>
    </row>
    <row r="310" spans="2:26" ht="70.5">
      <c r="B310" s="230" t="s">
        <v>1407</v>
      </c>
      <c r="C310" s="230"/>
      <c r="D310" s="230"/>
      <c r="E310" s="230"/>
      <c r="F310" s="1"/>
      <c r="G310" s="63"/>
      <c r="H310" s="63"/>
      <c r="I310" s="63"/>
      <c r="J310" s="64"/>
      <c r="K310" s="65"/>
      <c r="L310" s="65"/>
      <c r="M310" s="65"/>
      <c r="N310" s="65"/>
      <c r="O310" s="65"/>
      <c r="P310" s="65"/>
      <c r="Q310" s="65"/>
      <c r="R310" s="65"/>
      <c r="S310" s="66"/>
      <c r="T310" s="66"/>
      <c r="U310" s="66"/>
      <c r="V310" s="34"/>
      <c r="W310" s="34"/>
    </row>
    <row r="311" spans="2:26" ht="70.5">
      <c r="B311" s="230"/>
      <c r="C311" s="230"/>
      <c r="D311" s="230"/>
      <c r="E311" s="230"/>
      <c r="F311" s="1"/>
      <c r="J311" s="107"/>
      <c r="K311" s="104" t="s">
        <v>1</v>
      </c>
      <c r="L311" s="104"/>
      <c r="M311" s="104"/>
      <c r="N311" s="104"/>
      <c r="O311" s="104"/>
      <c r="P311" s="104"/>
      <c r="Q311" s="104"/>
    </row>
    <row r="312" spans="2:26" ht="70.5">
      <c r="B312" s="230"/>
      <c r="C312" s="230"/>
      <c r="D312" s="230"/>
      <c r="E312" s="230"/>
      <c r="F312" s="1"/>
      <c r="K312" s="268" t="s">
        <v>2</v>
      </c>
      <c r="L312" s="268"/>
      <c r="M312" s="268"/>
      <c r="N312" s="268"/>
      <c r="O312" s="268"/>
      <c r="P312" s="268"/>
      <c r="Q312" s="233" t="s">
        <v>3</v>
      </c>
      <c r="R312" s="234"/>
      <c r="S312" s="234"/>
      <c r="T312" s="234"/>
      <c r="U312" s="234"/>
      <c r="V312" s="235"/>
    </row>
    <row r="313" spans="2:26" ht="70.5">
      <c r="B313" s="230"/>
      <c r="C313" s="230"/>
      <c r="D313" s="230"/>
      <c r="E313" s="230"/>
      <c r="F313" s="1"/>
      <c r="G313" s="2"/>
      <c r="H313" s="2"/>
      <c r="I313" s="2"/>
      <c r="J313" s="2"/>
      <c r="K313" s="2"/>
      <c r="L313" s="2"/>
      <c r="M313" s="2"/>
      <c r="N313" s="236"/>
      <c r="O313" s="236"/>
      <c r="P313" s="236"/>
      <c r="Q313" s="239"/>
      <c r="R313" s="240"/>
      <c r="S313" s="239"/>
      <c r="T313" s="240"/>
      <c r="U313" s="269"/>
      <c r="V313" s="270"/>
      <c r="W313" s="11"/>
    </row>
    <row r="314" spans="2:26" ht="70.5">
      <c r="B314" s="230"/>
      <c r="C314" s="230"/>
      <c r="D314" s="230"/>
      <c r="E314" s="230"/>
      <c r="F314" s="1"/>
      <c r="G314" s="237" t="s">
        <v>1189</v>
      </c>
      <c r="H314" s="237"/>
      <c r="I314" s="237" t="s">
        <v>1190</v>
      </c>
      <c r="J314" s="237"/>
      <c r="K314" s="12"/>
      <c r="L314" s="68" t="s">
        <v>6</v>
      </c>
      <c r="M314" s="12"/>
      <c r="N314" s="12"/>
      <c r="O314" s="3"/>
      <c r="P314" s="4"/>
      <c r="Q314" s="241"/>
      <c r="R314" s="242"/>
      <c r="S314" s="241"/>
      <c r="T314" s="242"/>
      <c r="U314" s="271"/>
      <c r="V314" s="272"/>
    </row>
    <row r="315" spans="2:26" ht="70.5">
      <c r="B315" s="230"/>
      <c r="C315" s="230"/>
      <c r="D315" s="230"/>
      <c r="E315" s="230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43" t="s">
        <v>7</v>
      </c>
      <c r="R315" s="244"/>
      <c r="S315" s="245" t="s">
        <v>8</v>
      </c>
      <c r="T315" s="245"/>
      <c r="U315" s="257" t="s">
        <v>101</v>
      </c>
      <c r="V315" s="257"/>
    </row>
    <row r="316" spans="2:26" ht="60.75">
      <c r="B316" s="255" t="s">
        <v>10</v>
      </c>
      <c r="C316" s="238" t="s">
        <v>11</v>
      </c>
      <c r="D316" s="164"/>
      <c r="E316" s="248" t="s">
        <v>12</v>
      </c>
      <c r="F316" s="74"/>
      <c r="G316" s="249" t="s">
        <v>1191</v>
      </c>
      <c r="H316" s="250"/>
      <c r="I316" s="250"/>
      <c r="J316" s="250"/>
      <c r="K316" s="251"/>
      <c r="L316" s="246" t="s">
        <v>1192</v>
      </c>
      <c r="M316" s="253" t="s">
        <v>14</v>
      </c>
      <c r="N316" s="249" t="s">
        <v>1193</v>
      </c>
      <c r="O316" s="250"/>
      <c r="P316" s="250"/>
      <c r="Q316" s="250"/>
      <c r="R316" s="251"/>
      <c r="S316" s="246" t="s">
        <v>15</v>
      </c>
      <c r="T316" s="246" t="s">
        <v>1192</v>
      </c>
      <c r="U316" s="253" t="s">
        <v>14</v>
      </c>
      <c r="V316" s="253" t="s">
        <v>16</v>
      </c>
      <c r="W316" s="19"/>
    </row>
    <row r="317" spans="2:26" ht="61.5">
      <c r="B317" s="256"/>
      <c r="C317" s="238"/>
      <c r="D317" s="164"/>
      <c r="E317" s="248"/>
      <c r="F317" s="75"/>
      <c r="G317" s="21" t="s">
        <v>1195</v>
      </c>
      <c r="H317" s="21" t="s">
        <v>1196</v>
      </c>
      <c r="I317" s="21" t="s">
        <v>1197</v>
      </c>
      <c r="J317" s="21" t="s">
        <v>1198</v>
      </c>
      <c r="K317" s="21" t="s">
        <v>1199</v>
      </c>
      <c r="L317" s="247"/>
      <c r="M317" s="254"/>
      <c r="N317" s="21" t="s">
        <v>1200</v>
      </c>
      <c r="O317" s="21" t="s">
        <v>1201</v>
      </c>
      <c r="P317" s="21" t="s">
        <v>1202</v>
      </c>
      <c r="Q317" s="21" t="s">
        <v>1203</v>
      </c>
      <c r="R317" s="21" t="s">
        <v>1204</v>
      </c>
      <c r="S317" s="247"/>
      <c r="T317" s="247"/>
      <c r="U317" s="254"/>
      <c r="V317" s="254"/>
      <c r="W317" s="22"/>
    </row>
    <row r="318" spans="2:26" ht="47.25">
      <c r="B318" s="23">
        <v>1</v>
      </c>
      <c r="C318" s="42" t="s">
        <v>1408</v>
      </c>
      <c r="D318" s="173" t="s">
        <v>431</v>
      </c>
      <c r="E318" s="99" t="s">
        <v>1409</v>
      </c>
      <c r="F318" s="26">
        <v>1</v>
      </c>
      <c r="G318" s="27"/>
      <c r="H318" s="31">
        <v>3</v>
      </c>
      <c r="I318" s="108"/>
      <c r="J318" s="108"/>
      <c r="K318" s="27"/>
      <c r="L318" s="32" t="s">
        <v>1410</v>
      </c>
      <c r="M318" s="32" t="s">
        <v>1219</v>
      </c>
      <c r="N318" s="27"/>
      <c r="O318" s="108"/>
      <c r="P318" s="108"/>
      <c r="Q318" s="108"/>
      <c r="R318" s="108"/>
      <c r="S318" s="77"/>
      <c r="T318" s="32"/>
      <c r="U318" s="32"/>
      <c r="V318" s="36">
        <f>COUNTA(G318:K318,N318:R318)</f>
        <v>1</v>
      </c>
      <c r="W318" s="65"/>
      <c r="X318" s="35" t="s">
        <v>25</v>
      </c>
      <c r="Z318" s="36">
        <f>COUNTIF(D318:D360,"1C")</f>
        <v>0</v>
      </c>
    </row>
    <row r="319" spans="2:26" ht="47.25">
      <c r="B319" s="23">
        <v>2</v>
      </c>
      <c r="C319" s="42" t="s">
        <v>1411</v>
      </c>
      <c r="D319" s="173"/>
      <c r="E319" s="99" t="s">
        <v>1412</v>
      </c>
      <c r="F319" s="26">
        <v>1</v>
      </c>
      <c r="G319" s="109"/>
      <c r="H319" s="27"/>
      <c r="I319" s="109"/>
      <c r="J319" s="27"/>
      <c r="K319" s="27"/>
      <c r="L319" s="30"/>
      <c r="M319" s="30"/>
      <c r="N319" s="108"/>
      <c r="O319" s="108"/>
      <c r="P319" s="108"/>
      <c r="Q319" s="108"/>
      <c r="R319" s="27"/>
      <c r="S319" s="46"/>
      <c r="T319" s="110"/>
      <c r="U319" s="110"/>
      <c r="V319" s="36">
        <f t="shared" ref="V319:V359" si="6">COUNTA(G319:K319,N319:R319)</f>
        <v>0</v>
      </c>
      <c r="W319" s="65"/>
      <c r="X319" s="41" t="s">
        <v>28</v>
      </c>
      <c r="Z319" s="36">
        <f>COUNTIF(D318:D360,"1B")</f>
        <v>2</v>
      </c>
    </row>
    <row r="320" spans="2:26" ht="47.25">
      <c r="B320" s="23">
        <v>3</v>
      </c>
      <c r="C320" s="42" t="s">
        <v>1413</v>
      </c>
      <c r="D320" s="173"/>
      <c r="E320" s="99" t="s">
        <v>1414</v>
      </c>
      <c r="F320" s="26">
        <v>1</v>
      </c>
      <c r="G320" s="108"/>
      <c r="H320" s="108"/>
      <c r="I320" s="108"/>
      <c r="J320" s="108"/>
      <c r="K320" s="108"/>
      <c r="L320" s="111"/>
      <c r="M320" s="111"/>
      <c r="N320" s="108"/>
      <c r="O320" s="108"/>
      <c r="P320" s="108"/>
      <c r="Q320" s="108"/>
      <c r="R320" s="108"/>
      <c r="S320" s="46"/>
      <c r="T320" s="110"/>
      <c r="U320" s="110"/>
      <c r="V320" s="36">
        <f t="shared" si="6"/>
        <v>0</v>
      </c>
      <c r="W320" s="65"/>
      <c r="X320" s="41" t="s">
        <v>30</v>
      </c>
      <c r="Z320" s="36">
        <f>COUNTIF(D318:D360,"1A")</f>
        <v>0</v>
      </c>
    </row>
    <row r="321" spans="2:23" ht="47.25">
      <c r="B321" s="23">
        <v>4</v>
      </c>
      <c r="C321" s="42" t="s">
        <v>1415</v>
      </c>
      <c r="D321" s="173"/>
      <c r="E321" s="99" t="s">
        <v>1414</v>
      </c>
      <c r="F321" s="26">
        <v>1</v>
      </c>
      <c r="G321" s="108"/>
      <c r="H321" s="108"/>
      <c r="I321" s="108"/>
      <c r="J321" s="108"/>
      <c r="K321" s="27"/>
      <c r="L321" s="32"/>
      <c r="M321" s="32"/>
      <c r="N321" s="108"/>
      <c r="O321" s="108"/>
      <c r="P321" s="108"/>
      <c r="Q321" s="108"/>
      <c r="R321" s="27"/>
      <c r="S321" s="46"/>
      <c r="T321" s="57"/>
      <c r="U321" s="57"/>
      <c r="V321" s="36">
        <f t="shared" si="6"/>
        <v>0</v>
      </c>
      <c r="W321" s="65"/>
    </row>
    <row r="322" spans="2:23" ht="47.25">
      <c r="B322" s="23">
        <v>5</v>
      </c>
      <c r="C322" s="42" t="s">
        <v>1416</v>
      </c>
      <c r="D322" s="173"/>
      <c r="E322" s="99" t="s">
        <v>1414</v>
      </c>
      <c r="F322" s="26">
        <v>1</v>
      </c>
      <c r="G322" s="27"/>
      <c r="H322" s="108"/>
      <c r="I322" s="108"/>
      <c r="J322" s="108"/>
      <c r="K322" s="108"/>
      <c r="L322" s="57"/>
      <c r="M322" s="57"/>
      <c r="N322" s="108"/>
      <c r="O322" s="108"/>
      <c r="P322" s="108"/>
      <c r="Q322" s="108"/>
      <c r="R322" s="108"/>
      <c r="S322" s="46"/>
      <c r="T322" s="110"/>
      <c r="U322" s="110"/>
      <c r="V322" s="36">
        <f t="shared" si="6"/>
        <v>0</v>
      </c>
      <c r="W322" s="65"/>
    </row>
    <row r="323" spans="2:23" ht="47.25">
      <c r="B323" s="23">
        <v>6</v>
      </c>
      <c r="C323" s="42" t="s">
        <v>1417</v>
      </c>
      <c r="D323" s="173"/>
      <c r="E323" s="99" t="s">
        <v>1414</v>
      </c>
      <c r="F323" s="26">
        <v>1</v>
      </c>
      <c r="G323" s="108"/>
      <c r="H323" s="108"/>
      <c r="I323" s="108"/>
      <c r="J323" s="108"/>
      <c r="K323" s="27"/>
      <c r="L323" s="56"/>
      <c r="M323" s="57"/>
      <c r="N323" s="108"/>
      <c r="O323" s="108"/>
      <c r="P323" s="108"/>
      <c r="Q323" s="108"/>
      <c r="R323" s="27"/>
      <c r="S323" s="80"/>
      <c r="T323" s="110"/>
      <c r="U323" s="110"/>
      <c r="V323" s="36">
        <f t="shared" si="6"/>
        <v>0</v>
      </c>
      <c r="W323" s="65"/>
    </row>
    <row r="324" spans="2:23" ht="47.25">
      <c r="B324" s="23">
        <v>7</v>
      </c>
      <c r="C324" s="42" t="s">
        <v>241</v>
      </c>
      <c r="D324" s="173"/>
      <c r="E324" s="99" t="s">
        <v>1412</v>
      </c>
      <c r="F324" s="26">
        <v>1</v>
      </c>
      <c r="G324" s="108"/>
      <c r="H324" s="108"/>
      <c r="I324" s="108"/>
      <c r="J324" s="27"/>
      <c r="K324" s="108"/>
      <c r="L324" s="32"/>
      <c r="M324" s="32"/>
      <c r="N324" s="108"/>
      <c r="O324" s="108"/>
      <c r="P324" s="108"/>
      <c r="Q324" s="108"/>
      <c r="R324" s="108"/>
      <c r="S324" s="46"/>
      <c r="T324" s="111"/>
      <c r="U324" s="112"/>
      <c r="V324" s="36">
        <f t="shared" si="6"/>
        <v>0</v>
      </c>
      <c r="W324" s="65"/>
    </row>
    <row r="325" spans="2:23" ht="47.25">
      <c r="B325" s="23">
        <v>8</v>
      </c>
      <c r="C325" s="42" t="s">
        <v>253</v>
      </c>
      <c r="D325" s="173"/>
      <c r="E325" s="99" t="s">
        <v>1412</v>
      </c>
      <c r="F325" s="26">
        <v>1</v>
      </c>
      <c r="G325" s="108"/>
      <c r="H325" s="108"/>
      <c r="I325" s="108"/>
      <c r="J325" s="108"/>
      <c r="K325" s="108"/>
      <c r="L325" s="111"/>
      <c r="M325" s="111"/>
      <c r="N325" s="108"/>
      <c r="O325" s="108"/>
      <c r="P325" s="108"/>
      <c r="Q325" s="108"/>
      <c r="R325" s="108"/>
      <c r="S325" s="46"/>
      <c r="T325" s="110"/>
      <c r="U325" s="110"/>
      <c r="V325" s="36">
        <f t="shared" si="6"/>
        <v>0</v>
      </c>
      <c r="W325" s="65"/>
    </row>
    <row r="326" spans="2:23" ht="47.25">
      <c r="B326" s="23">
        <v>9</v>
      </c>
      <c r="C326" s="42" t="s">
        <v>1418</v>
      </c>
      <c r="D326" s="173"/>
      <c r="E326" s="99" t="s">
        <v>1412</v>
      </c>
      <c r="F326" s="26">
        <v>1</v>
      </c>
      <c r="G326" s="108"/>
      <c r="H326" s="108"/>
      <c r="I326" s="108"/>
      <c r="J326" s="108"/>
      <c r="K326" s="108"/>
      <c r="L326" s="111"/>
      <c r="M326" s="111"/>
      <c r="N326" s="108"/>
      <c r="O326" s="108"/>
      <c r="P326" s="108"/>
      <c r="Q326" s="108"/>
      <c r="R326" s="27"/>
      <c r="S326" s="46"/>
      <c r="T326" s="110"/>
      <c r="U326" s="110"/>
      <c r="V326" s="36">
        <f t="shared" si="6"/>
        <v>0</v>
      </c>
      <c r="W326" s="65"/>
    </row>
    <row r="327" spans="2:23" ht="47.25">
      <c r="B327" s="23">
        <v>10</v>
      </c>
      <c r="C327" s="42" t="s">
        <v>1419</v>
      </c>
      <c r="D327" s="173"/>
      <c r="E327" s="99" t="s">
        <v>1420</v>
      </c>
      <c r="F327" s="26">
        <v>1</v>
      </c>
      <c r="G327" s="108"/>
      <c r="H327" s="108"/>
      <c r="I327" s="108"/>
      <c r="J327" s="108"/>
      <c r="K327" s="108"/>
      <c r="L327" s="111"/>
      <c r="M327" s="111"/>
      <c r="N327" s="108"/>
      <c r="O327" s="108"/>
      <c r="P327" s="108"/>
      <c r="Q327" s="108"/>
      <c r="R327" s="108"/>
      <c r="S327" s="46"/>
      <c r="T327" s="110"/>
      <c r="U327" s="110"/>
      <c r="V327" s="36">
        <f t="shared" si="6"/>
        <v>0</v>
      </c>
      <c r="W327" s="65"/>
    </row>
    <row r="328" spans="2:23" ht="47.25">
      <c r="B328" s="23">
        <v>11</v>
      </c>
      <c r="C328" s="42" t="s">
        <v>248</v>
      </c>
      <c r="D328" s="173"/>
      <c r="E328" s="99" t="s">
        <v>1412</v>
      </c>
      <c r="F328" s="26">
        <v>1</v>
      </c>
      <c r="G328" s="108"/>
      <c r="H328" s="108"/>
      <c r="I328" s="108"/>
      <c r="J328" s="108"/>
      <c r="K328" s="108"/>
      <c r="L328" s="111"/>
      <c r="M328" s="111"/>
      <c r="N328" s="108"/>
      <c r="O328" s="108"/>
      <c r="P328" s="108"/>
      <c r="Q328" s="108"/>
      <c r="R328" s="108"/>
      <c r="S328" s="46"/>
      <c r="T328" s="110"/>
      <c r="U328" s="110"/>
      <c r="V328" s="36">
        <f t="shared" si="6"/>
        <v>0</v>
      </c>
      <c r="W328" s="65"/>
    </row>
    <row r="329" spans="2:23" ht="47.25">
      <c r="B329" s="23">
        <v>12</v>
      </c>
      <c r="C329" s="42" t="s">
        <v>1421</v>
      </c>
      <c r="D329" s="173"/>
      <c r="E329" s="99" t="s">
        <v>1412</v>
      </c>
      <c r="F329" s="26">
        <v>1</v>
      </c>
      <c r="G329" s="108"/>
      <c r="H329" s="108"/>
      <c r="I329" s="108"/>
      <c r="J329" s="108"/>
      <c r="K329" s="108"/>
      <c r="L329" s="111"/>
      <c r="M329" s="111"/>
      <c r="N329" s="108"/>
      <c r="O329" s="108"/>
      <c r="P329" s="108"/>
      <c r="Q329" s="108"/>
      <c r="R329" s="108"/>
      <c r="S329" s="46"/>
      <c r="T329" s="110"/>
      <c r="U329" s="110"/>
      <c r="V329" s="36">
        <f t="shared" si="6"/>
        <v>0</v>
      </c>
      <c r="W329" s="65"/>
    </row>
    <row r="330" spans="2:23" ht="47.25">
      <c r="B330" s="23">
        <v>13</v>
      </c>
      <c r="C330" s="42" t="s">
        <v>1422</v>
      </c>
      <c r="D330" s="173"/>
      <c r="E330" s="99" t="s">
        <v>1414</v>
      </c>
      <c r="F330" s="26">
        <v>1</v>
      </c>
      <c r="G330" s="108"/>
      <c r="H330" s="108"/>
      <c r="I330" s="108"/>
      <c r="J330" s="108"/>
      <c r="K330" s="27"/>
      <c r="L330" s="32"/>
      <c r="M330" s="32"/>
      <c r="N330" s="108"/>
      <c r="O330" s="108"/>
      <c r="P330" s="108"/>
      <c r="Q330" s="108"/>
      <c r="R330" s="27"/>
      <c r="S330" s="46"/>
      <c r="T330" s="57"/>
      <c r="U330" s="89"/>
      <c r="V330" s="36">
        <f t="shared" si="6"/>
        <v>0</v>
      </c>
      <c r="W330" s="65"/>
    </row>
    <row r="331" spans="2:23" ht="47.25">
      <c r="B331" s="23">
        <v>14</v>
      </c>
      <c r="C331" s="42" t="s">
        <v>1423</v>
      </c>
      <c r="D331" s="173"/>
      <c r="E331" s="99" t="s">
        <v>27</v>
      </c>
      <c r="F331" s="26">
        <v>1</v>
      </c>
      <c r="G331" s="108"/>
      <c r="H331" s="108"/>
      <c r="I331" s="108"/>
      <c r="J331" s="27"/>
      <c r="K331" s="27"/>
      <c r="L331" s="32"/>
      <c r="M331" s="32"/>
      <c r="N331" s="108"/>
      <c r="O331" s="27"/>
      <c r="P331" s="108"/>
      <c r="Q331" s="108"/>
      <c r="R331" s="108"/>
      <c r="S331" s="46"/>
      <c r="T331" s="32"/>
      <c r="U331" s="32"/>
      <c r="V331" s="36">
        <f t="shared" si="6"/>
        <v>0</v>
      </c>
      <c r="W331" s="65"/>
    </row>
    <row r="332" spans="2:23" ht="47.25">
      <c r="B332" s="23">
        <v>15</v>
      </c>
      <c r="C332" s="42" t="s">
        <v>1390</v>
      </c>
      <c r="D332" s="173"/>
      <c r="E332" s="99" t="s">
        <v>1414</v>
      </c>
      <c r="F332" s="26">
        <v>1</v>
      </c>
      <c r="G332" s="108"/>
      <c r="H332" s="108"/>
      <c r="I332" s="108"/>
      <c r="J332" s="108"/>
      <c r="K332" s="108"/>
      <c r="L332" s="111"/>
      <c r="M332" s="111"/>
      <c r="N332" s="108"/>
      <c r="O332" s="108"/>
      <c r="P332" s="27"/>
      <c r="Q332" s="108"/>
      <c r="R332" s="108"/>
      <c r="S332" s="46"/>
      <c r="T332" s="57"/>
      <c r="U332" s="89"/>
      <c r="V332" s="36">
        <f t="shared" si="6"/>
        <v>0</v>
      </c>
      <c r="W332" s="65"/>
    </row>
    <row r="333" spans="2:23" ht="47.25">
      <c r="B333" s="23">
        <v>16</v>
      </c>
      <c r="C333" s="42" t="s">
        <v>1424</v>
      </c>
      <c r="D333" s="173"/>
      <c r="E333" s="99" t="s">
        <v>1414</v>
      </c>
      <c r="F333" s="26">
        <v>1</v>
      </c>
      <c r="G333" s="27"/>
      <c r="H333" s="27"/>
      <c r="I333" s="108"/>
      <c r="J333" s="27"/>
      <c r="K333" s="108"/>
      <c r="L333" s="32"/>
      <c r="M333" s="32"/>
      <c r="N333" s="27"/>
      <c r="O333" s="108"/>
      <c r="P333" s="108"/>
      <c r="Q333" s="27"/>
      <c r="R333" s="108"/>
      <c r="S333" s="46"/>
      <c r="T333" s="32"/>
      <c r="U333" s="32"/>
      <c r="V333" s="36">
        <f t="shared" si="6"/>
        <v>0</v>
      </c>
      <c r="W333" s="65"/>
    </row>
    <row r="334" spans="2:23" ht="47.25">
      <c r="B334" s="23">
        <v>17</v>
      </c>
      <c r="C334" s="45" t="s">
        <v>1425</v>
      </c>
      <c r="D334" s="176"/>
      <c r="E334" s="99" t="s">
        <v>1414</v>
      </c>
      <c r="F334" s="26">
        <v>1</v>
      </c>
      <c r="G334" s="108"/>
      <c r="H334" s="27"/>
      <c r="I334" s="108"/>
      <c r="J334" s="108"/>
      <c r="K334" s="108"/>
      <c r="L334" s="30"/>
      <c r="M334" s="30"/>
      <c r="N334" s="108"/>
      <c r="O334" s="108"/>
      <c r="P334" s="108"/>
      <c r="Q334" s="108"/>
      <c r="R334" s="108"/>
      <c r="S334" s="46"/>
      <c r="T334" s="57"/>
      <c r="U334" s="89"/>
      <c r="V334" s="36">
        <f t="shared" si="6"/>
        <v>0</v>
      </c>
      <c r="W334" s="65"/>
    </row>
    <row r="335" spans="2:23" ht="47.25">
      <c r="B335" s="23">
        <v>18</v>
      </c>
      <c r="C335" s="45" t="s">
        <v>1426</v>
      </c>
      <c r="D335" s="176"/>
      <c r="E335" s="99" t="s">
        <v>1414</v>
      </c>
      <c r="F335" s="26">
        <v>1</v>
      </c>
      <c r="G335" s="108"/>
      <c r="H335" s="108"/>
      <c r="I335" s="108"/>
      <c r="J335" s="108"/>
      <c r="K335" s="108"/>
      <c r="L335" s="111"/>
      <c r="M335" s="111"/>
      <c r="N335" s="108"/>
      <c r="O335" s="108"/>
      <c r="P335" s="108"/>
      <c r="Q335" s="108"/>
      <c r="R335" s="108"/>
      <c r="S335" s="46"/>
      <c r="T335" s="110"/>
      <c r="U335" s="110"/>
      <c r="V335" s="36">
        <f t="shared" si="6"/>
        <v>0</v>
      </c>
      <c r="W335" s="65"/>
    </row>
    <row r="336" spans="2:23" ht="47.25">
      <c r="B336" s="23">
        <v>19</v>
      </c>
      <c r="C336" s="45" t="s">
        <v>1427</v>
      </c>
      <c r="D336" s="176"/>
      <c r="E336" s="99" t="s">
        <v>1414</v>
      </c>
      <c r="F336" s="26">
        <v>1</v>
      </c>
      <c r="G336" s="27"/>
      <c r="H336" s="108"/>
      <c r="I336" s="108"/>
      <c r="J336" s="108"/>
      <c r="K336" s="108"/>
      <c r="L336" s="56"/>
      <c r="M336" s="57"/>
      <c r="N336" s="108"/>
      <c r="O336" s="108"/>
      <c r="P336" s="108"/>
      <c r="Q336" s="108"/>
      <c r="R336" s="108"/>
      <c r="S336" s="46"/>
      <c r="T336" s="110"/>
      <c r="U336" s="110"/>
      <c r="V336" s="36">
        <f t="shared" si="6"/>
        <v>0</v>
      </c>
      <c r="W336" s="65"/>
    </row>
    <row r="337" spans="2:23" ht="47.25">
      <c r="B337" s="23">
        <v>20</v>
      </c>
      <c r="C337" s="36" t="s">
        <v>1428</v>
      </c>
      <c r="D337" s="177"/>
      <c r="E337" s="99" t="s">
        <v>1414</v>
      </c>
      <c r="F337" s="26">
        <v>1</v>
      </c>
      <c r="G337" s="108"/>
      <c r="H337" s="108"/>
      <c r="I337" s="27"/>
      <c r="J337" s="108"/>
      <c r="K337" s="27"/>
      <c r="L337" s="32"/>
      <c r="M337" s="32"/>
      <c r="N337" s="108"/>
      <c r="O337" s="108"/>
      <c r="P337" s="108"/>
      <c r="Q337" s="108"/>
      <c r="R337" s="108"/>
      <c r="S337" s="46"/>
      <c r="T337" s="110"/>
      <c r="U337" s="110"/>
      <c r="V337" s="36">
        <f t="shared" si="6"/>
        <v>0</v>
      </c>
      <c r="W337" s="65"/>
    </row>
    <row r="338" spans="2:23" ht="47.25">
      <c r="B338" s="23">
        <v>21</v>
      </c>
      <c r="C338" s="36" t="s">
        <v>1429</v>
      </c>
      <c r="D338" s="177"/>
      <c r="E338" s="99" t="s">
        <v>1414</v>
      </c>
      <c r="F338" s="26">
        <v>1</v>
      </c>
      <c r="G338" s="108"/>
      <c r="H338" s="108"/>
      <c r="I338" s="108"/>
      <c r="J338" s="108"/>
      <c r="K338" s="27"/>
      <c r="L338" s="32"/>
      <c r="M338" s="32"/>
      <c r="N338" s="108"/>
      <c r="O338" s="108"/>
      <c r="P338" s="108"/>
      <c r="Q338" s="27"/>
      <c r="R338" s="27"/>
      <c r="S338" s="46"/>
      <c r="T338" s="210"/>
      <c r="U338" s="166"/>
      <c r="V338" s="36">
        <f t="shared" si="6"/>
        <v>0</v>
      </c>
      <c r="W338" s="65"/>
    </row>
    <row r="339" spans="2:23" ht="47.25">
      <c r="B339" s="23">
        <v>22</v>
      </c>
      <c r="C339" s="42" t="s">
        <v>1430</v>
      </c>
      <c r="D339" s="173"/>
      <c r="E339" s="99" t="s">
        <v>1414</v>
      </c>
      <c r="F339" s="26">
        <v>1</v>
      </c>
      <c r="G339" s="108"/>
      <c r="H339" s="108"/>
      <c r="I339" s="108"/>
      <c r="J339" s="108"/>
      <c r="K339" s="108"/>
      <c r="L339" s="111"/>
      <c r="M339" s="111"/>
      <c r="N339" s="108"/>
      <c r="O339" s="108"/>
      <c r="P339" s="108"/>
      <c r="Q339" s="108"/>
      <c r="R339" s="108"/>
      <c r="S339" s="46"/>
      <c r="T339" s="110"/>
      <c r="U339" s="110"/>
      <c r="V339" s="36">
        <f t="shared" si="6"/>
        <v>0</v>
      </c>
      <c r="W339" s="65"/>
    </row>
    <row r="340" spans="2:23" ht="47.25">
      <c r="B340" s="23">
        <v>23</v>
      </c>
      <c r="C340" s="42" t="s">
        <v>1431</v>
      </c>
      <c r="D340" s="173"/>
      <c r="E340" s="99" t="s">
        <v>1206</v>
      </c>
      <c r="F340" s="26">
        <v>1</v>
      </c>
      <c r="G340" s="108"/>
      <c r="H340" s="108"/>
      <c r="I340" s="108"/>
      <c r="J340" s="108"/>
      <c r="K340" s="108"/>
      <c r="L340" s="111"/>
      <c r="M340" s="111"/>
      <c r="N340" s="108"/>
      <c r="O340" s="108"/>
      <c r="P340" s="108"/>
      <c r="Q340" s="108"/>
      <c r="R340" s="108"/>
      <c r="S340" s="46"/>
      <c r="T340" s="110"/>
      <c r="U340" s="110"/>
      <c r="V340" s="36">
        <f t="shared" si="6"/>
        <v>0</v>
      </c>
      <c r="W340" s="65"/>
    </row>
    <row r="341" spans="2:23" ht="47.25">
      <c r="B341" s="23">
        <v>24</v>
      </c>
      <c r="C341" s="42" t="s">
        <v>1432</v>
      </c>
      <c r="D341" s="173"/>
      <c r="E341" s="99" t="s">
        <v>27</v>
      </c>
      <c r="F341" s="26">
        <v>1</v>
      </c>
      <c r="G341" s="108"/>
      <c r="H341" s="108"/>
      <c r="I341" s="108"/>
      <c r="J341" s="108"/>
      <c r="K341" s="108"/>
      <c r="L341" s="111"/>
      <c r="M341" s="111"/>
      <c r="N341" s="27"/>
      <c r="O341" s="108"/>
      <c r="P341" s="108"/>
      <c r="Q341" s="27"/>
      <c r="R341" s="108"/>
      <c r="S341" s="46"/>
      <c r="T341" s="210"/>
      <c r="U341" s="166"/>
      <c r="V341" s="36">
        <f t="shared" si="6"/>
        <v>0</v>
      </c>
      <c r="W341" s="65"/>
    </row>
    <row r="342" spans="2:23" ht="47.25">
      <c r="B342" s="23">
        <v>25</v>
      </c>
      <c r="C342" s="42" t="s">
        <v>1433</v>
      </c>
      <c r="D342" s="173"/>
      <c r="E342" s="99" t="s">
        <v>1414</v>
      </c>
      <c r="F342" s="26">
        <v>1</v>
      </c>
      <c r="G342" s="108"/>
      <c r="H342" s="108"/>
      <c r="I342" s="108"/>
      <c r="J342" s="108"/>
      <c r="K342" s="108"/>
      <c r="L342" s="111"/>
      <c r="M342" s="111"/>
      <c r="N342" s="108"/>
      <c r="O342" s="108"/>
      <c r="P342" s="108"/>
      <c r="Q342" s="108"/>
      <c r="R342" s="108"/>
      <c r="S342" s="46"/>
      <c r="T342" s="110"/>
      <c r="U342" s="110"/>
      <c r="V342" s="36">
        <f t="shared" si="6"/>
        <v>0</v>
      </c>
      <c r="W342" s="65"/>
    </row>
    <row r="343" spans="2:23" ht="47.25">
      <c r="B343" s="23">
        <v>26</v>
      </c>
      <c r="C343" s="42" t="s">
        <v>1434</v>
      </c>
      <c r="D343" s="173"/>
      <c r="E343" s="99" t="s">
        <v>1412</v>
      </c>
      <c r="F343" s="26">
        <v>1</v>
      </c>
      <c r="G343" s="108"/>
      <c r="H343" s="108"/>
      <c r="I343" s="108"/>
      <c r="J343" s="108"/>
      <c r="K343" s="108"/>
      <c r="L343" s="111"/>
      <c r="M343" s="111"/>
      <c r="N343" s="108"/>
      <c r="O343" s="108"/>
      <c r="P343" s="108"/>
      <c r="Q343" s="108"/>
      <c r="R343" s="108"/>
      <c r="S343" s="46"/>
      <c r="T343" s="110"/>
      <c r="U343" s="110"/>
      <c r="V343" s="36">
        <f t="shared" si="6"/>
        <v>0</v>
      </c>
      <c r="W343" s="65"/>
    </row>
    <row r="344" spans="2:23" ht="47.25">
      <c r="B344" s="23">
        <v>27</v>
      </c>
      <c r="C344" s="42" t="s">
        <v>1435</v>
      </c>
      <c r="D344" s="173"/>
      <c r="E344" s="99" t="s">
        <v>1420</v>
      </c>
      <c r="F344" s="26">
        <v>1</v>
      </c>
      <c r="G344" s="108"/>
      <c r="H344" s="108"/>
      <c r="I344" s="108"/>
      <c r="J344" s="108"/>
      <c r="K344" s="108"/>
      <c r="L344" s="111"/>
      <c r="M344" s="111"/>
      <c r="N344" s="108"/>
      <c r="O344" s="108"/>
      <c r="P344" s="108"/>
      <c r="Q344" s="108"/>
      <c r="R344" s="108"/>
      <c r="S344" s="46"/>
      <c r="T344" s="110"/>
      <c r="U344" s="110"/>
      <c r="V344" s="36">
        <f t="shared" si="6"/>
        <v>0</v>
      </c>
      <c r="W344" s="65"/>
    </row>
    <row r="345" spans="2:23" ht="47.25">
      <c r="B345" s="23">
        <v>28</v>
      </c>
      <c r="C345" s="42" t="s">
        <v>1436</v>
      </c>
      <c r="D345" s="173"/>
      <c r="E345" s="99" t="s">
        <v>1412</v>
      </c>
      <c r="F345" s="26">
        <v>1</v>
      </c>
      <c r="G345" s="108"/>
      <c r="H345" s="108"/>
      <c r="I345" s="108"/>
      <c r="J345" s="108"/>
      <c r="K345" s="108"/>
      <c r="L345" s="111"/>
      <c r="M345" s="111"/>
      <c r="N345" s="108"/>
      <c r="O345" s="108"/>
      <c r="P345" s="108"/>
      <c r="Q345" s="108"/>
      <c r="R345" s="108"/>
      <c r="S345" s="46"/>
      <c r="T345" s="110"/>
      <c r="U345" s="110"/>
      <c r="V345" s="36">
        <f t="shared" si="6"/>
        <v>0</v>
      </c>
      <c r="W345" s="65"/>
    </row>
    <row r="346" spans="2:23" ht="47.25">
      <c r="B346" s="23">
        <v>29</v>
      </c>
      <c r="C346" s="36" t="s">
        <v>1437</v>
      </c>
      <c r="D346" s="177"/>
      <c r="E346" s="99" t="s">
        <v>1412</v>
      </c>
      <c r="F346" s="26">
        <v>1</v>
      </c>
      <c r="G346" s="108"/>
      <c r="H346" s="108"/>
      <c r="I346" s="108"/>
      <c r="J346" s="108"/>
      <c r="K346" s="108"/>
      <c r="L346" s="57"/>
      <c r="M346" s="57"/>
      <c r="N346" s="108"/>
      <c r="O346" s="108"/>
      <c r="P346" s="108"/>
      <c r="Q346" s="108"/>
      <c r="R346" s="27"/>
      <c r="S346" s="46"/>
      <c r="T346" s="57"/>
      <c r="U346" s="57"/>
      <c r="V346" s="36">
        <f t="shared" si="6"/>
        <v>0</v>
      </c>
      <c r="W346" s="65"/>
    </row>
    <row r="347" spans="2:23" ht="47.25">
      <c r="B347" s="23">
        <v>30</v>
      </c>
      <c r="C347" s="36" t="s">
        <v>1438</v>
      </c>
      <c r="D347" s="177"/>
      <c r="E347" s="99" t="s">
        <v>1412</v>
      </c>
      <c r="F347" s="26">
        <v>1</v>
      </c>
      <c r="G347" s="108"/>
      <c r="H347" s="108"/>
      <c r="I347" s="108"/>
      <c r="J347" s="108"/>
      <c r="K347" s="108"/>
      <c r="L347" s="111"/>
      <c r="M347" s="89"/>
      <c r="N347" s="108"/>
      <c r="O347" s="108"/>
      <c r="P347" s="108"/>
      <c r="Q347" s="108"/>
      <c r="R347" s="108"/>
      <c r="S347" s="46"/>
      <c r="T347" s="57"/>
      <c r="U347" s="89"/>
      <c r="V347" s="36">
        <f t="shared" si="6"/>
        <v>0</v>
      </c>
      <c r="W347" s="65"/>
    </row>
    <row r="348" spans="2:23" ht="47.25">
      <c r="B348" s="23">
        <v>31</v>
      </c>
      <c r="C348" s="36" t="s">
        <v>1439</v>
      </c>
      <c r="D348" s="177"/>
      <c r="E348" s="99" t="s">
        <v>1414</v>
      </c>
      <c r="F348" s="26">
        <v>1</v>
      </c>
      <c r="G348" s="108"/>
      <c r="H348" s="108"/>
      <c r="I348" s="108"/>
      <c r="J348" s="108"/>
      <c r="K348" s="108"/>
      <c r="L348" s="113"/>
      <c r="M348" s="111"/>
      <c r="N348" s="108"/>
      <c r="O348" s="108"/>
      <c r="P348" s="108"/>
      <c r="Q348" s="108"/>
      <c r="R348" s="108"/>
      <c r="S348" s="46"/>
      <c r="T348" s="57"/>
      <c r="U348" s="89"/>
      <c r="V348" s="36">
        <f t="shared" si="6"/>
        <v>0</v>
      </c>
      <c r="W348" s="65"/>
    </row>
    <row r="349" spans="2:23" ht="47.25">
      <c r="B349" s="23">
        <v>32</v>
      </c>
      <c r="C349" s="36" t="s">
        <v>1440</v>
      </c>
      <c r="D349" s="177"/>
      <c r="E349" s="99" t="s">
        <v>1414</v>
      </c>
      <c r="F349" s="26">
        <v>1</v>
      </c>
      <c r="G349" s="108"/>
      <c r="H349" s="108"/>
      <c r="I349" s="108"/>
      <c r="J349" s="108"/>
      <c r="K349" s="108"/>
      <c r="L349" s="57"/>
      <c r="M349" s="89"/>
      <c r="N349" s="108"/>
      <c r="O349" s="108"/>
      <c r="P349" s="108"/>
      <c r="Q349" s="108"/>
      <c r="R349" s="108"/>
      <c r="S349" s="46"/>
      <c r="T349" s="57"/>
      <c r="U349" s="89"/>
      <c r="V349" s="36">
        <f t="shared" si="6"/>
        <v>0</v>
      </c>
      <c r="W349" s="65"/>
    </row>
    <row r="350" spans="2:23" ht="47.25">
      <c r="B350" s="23">
        <v>33</v>
      </c>
      <c r="C350" s="42" t="s">
        <v>1441</v>
      </c>
      <c r="D350" s="173"/>
      <c r="E350" s="99" t="s">
        <v>1206</v>
      </c>
      <c r="F350" s="26">
        <v>1</v>
      </c>
      <c r="G350" s="108"/>
      <c r="H350" s="108"/>
      <c r="I350" s="108"/>
      <c r="J350" s="108"/>
      <c r="K350" s="27"/>
      <c r="L350" s="32"/>
      <c r="M350" s="32"/>
      <c r="N350" s="108"/>
      <c r="O350" s="108"/>
      <c r="P350" s="108"/>
      <c r="Q350" s="108"/>
      <c r="R350" s="108"/>
      <c r="S350" s="46"/>
      <c r="T350" s="57"/>
      <c r="U350" s="57"/>
      <c r="V350" s="36">
        <f t="shared" si="6"/>
        <v>0</v>
      </c>
      <c r="W350" s="65"/>
    </row>
    <row r="351" spans="2:23" ht="47.25">
      <c r="B351" s="23">
        <v>34</v>
      </c>
      <c r="C351" s="42" t="s">
        <v>1442</v>
      </c>
      <c r="D351" s="173"/>
      <c r="E351" s="99" t="s">
        <v>1414</v>
      </c>
      <c r="F351" s="26">
        <v>1</v>
      </c>
      <c r="G351" s="108"/>
      <c r="H351" s="27"/>
      <c r="I351" s="108"/>
      <c r="J351" s="108"/>
      <c r="K351" s="108"/>
      <c r="L351" s="30"/>
      <c r="M351" s="30"/>
      <c r="N351" s="108"/>
      <c r="O351" s="27"/>
      <c r="P351" s="27"/>
      <c r="Q351" s="108"/>
      <c r="R351" s="108"/>
      <c r="S351" s="46"/>
      <c r="T351" s="32"/>
      <c r="U351" s="32"/>
      <c r="V351" s="36">
        <f t="shared" si="6"/>
        <v>0</v>
      </c>
      <c r="W351" s="65"/>
    </row>
    <row r="352" spans="2:23" ht="47.25">
      <c r="B352" s="23">
        <v>35</v>
      </c>
      <c r="C352" s="42" t="s">
        <v>1443</v>
      </c>
      <c r="D352" s="173"/>
      <c r="E352" s="99" t="s">
        <v>1412</v>
      </c>
      <c r="F352" s="26">
        <v>1</v>
      </c>
      <c r="G352" s="108"/>
      <c r="H352" s="27"/>
      <c r="I352" s="108"/>
      <c r="J352" s="27"/>
      <c r="K352" s="27"/>
      <c r="L352" s="210"/>
      <c r="M352" s="166"/>
      <c r="N352" s="108"/>
      <c r="O352" s="108"/>
      <c r="P352" s="27"/>
      <c r="Q352" s="108"/>
      <c r="R352" s="108"/>
      <c r="S352" s="46"/>
      <c r="T352" s="110"/>
      <c r="U352" s="110"/>
      <c r="V352" s="36">
        <f t="shared" si="6"/>
        <v>0</v>
      </c>
      <c r="W352" s="65"/>
    </row>
    <row r="353" spans="2:23" ht="47.25">
      <c r="B353" s="23">
        <v>36</v>
      </c>
      <c r="C353" s="102" t="s">
        <v>1444</v>
      </c>
      <c r="D353" s="179"/>
      <c r="E353" s="99" t="s">
        <v>1445</v>
      </c>
      <c r="F353" s="26">
        <v>1</v>
      </c>
      <c r="G353" s="27"/>
      <c r="H353" s="108"/>
      <c r="I353" s="108"/>
      <c r="J353" s="108"/>
      <c r="K353" s="108"/>
      <c r="L353" s="32"/>
      <c r="M353" s="32"/>
      <c r="N353" s="108"/>
      <c r="O353" s="27"/>
      <c r="P353" s="108"/>
      <c r="Q353" s="108"/>
      <c r="R353" s="27"/>
      <c r="S353" s="46"/>
      <c r="T353" s="32"/>
      <c r="U353" s="32"/>
      <c r="V353" s="36">
        <f t="shared" si="6"/>
        <v>0</v>
      </c>
      <c r="W353" s="65"/>
    </row>
    <row r="354" spans="2:23" ht="47.25">
      <c r="B354" s="23">
        <v>37</v>
      </c>
      <c r="C354" s="52" t="s">
        <v>1446</v>
      </c>
      <c r="D354" s="189" t="s">
        <v>431</v>
      </c>
      <c r="E354" s="99" t="s">
        <v>1206</v>
      </c>
      <c r="F354" s="26"/>
      <c r="G354" s="31">
        <v>3</v>
      </c>
      <c r="H354" s="108"/>
      <c r="I354" s="108"/>
      <c r="J354" s="108"/>
      <c r="K354" s="108"/>
      <c r="L354" s="32" t="s">
        <v>1283</v>
      </c>
      <c r="M354" s="32" t="s">
        <v>1219</v>
      </c>
      <c r="N354" s="108"/>
      <c r="O354" s="108"/>
      <c r="P354" s="108"/>
      <c r="Q354" s="108"/>
      <c r="R354" s="27"/>
      <c r="S354" s="46"/>
      <c r="T354" s="110"/>
      <c r="U354" s="110"/>
      <c r="V354" s="36">
        <f t="shared" si="6"/>
        <v>1</v>
      </c>
      <c r="W354" s="65"/>
    </row>
    <row r="355" spans="2:23" ht="47.25">
      <c r="B355" s="23">
        <v>38</v>
      </c>
      <c r="C355" s="102"/>
      <c r="D355" s="102"/>
      <c r="E355" s="25"/>
      <c r="F355" s="26"/>
      <c r="G355" s="108"/>
      <c r="H355" s="108"/>
      <c r="I355" s="108"/>
      <c r="J355" s="108"/>
      <c r="K355" s="108"/>
      <c r="L355" s="111"/>
      <c r="M355" s="111"/>
      <c r="N355" s="108"/>
      <c r="O355" s="108"/>
      <c r="P355" s="108"/>
      <c r="Q355" s="108"/>
      <c r="R355" s="108"/>
      <c r="S355" s="46"/>
      <c r="T355" s="110"/>
      <c r="U355" s="110"/>
      <c r="V355" s="36">
        <f t="shared" si="6"/>
        <v>0</v>
      </c>
      <c r="W355" s="65"/>
    </row>
    <row r="356" spans="2:23" ht="47.25">
      <c r="B356" s="23">
        <v>39</v>
      </c>
      <c r="C356" s="36"/>
      <c r="D356" s="177"/>
      <c r="E356" s="97"/>
      <c r="F356" s="26"/>
      <c r="G356" s="108"/>
      <c r="H356" s="108"/>
      <c r="I356" s="108"/>
      <c r="J356" s="27"/>
      <c r="K356" s="108"/>
      <c r="L356" s="111"/>
      <c r="M356" s="111"/>
      <c r="N356" s="108"/>
      <c r="O356" s="108"/>
      <c r="P356" s="108"/>
      <c r="Q356" s="108"/>
      <c r="R356" s="108"/>
      <c r="S356" s="46"/>
      <c r="T356" s="110"/>
      <c r="U356" s="110"/>
      <c r="V356" s="36">
        <f t="shared" si="6"/>
        <v>0</v>
      </c>
      <c r="W356" s="65"/>
    </row>
    <row r="357" spans="2:23" ht="47.25">
      <c r="B357" s="23">
        <v>40</v>
      </c>
      <c r="C357" s="36"/>
      <c r="D357" s="177"/>
      <c r="E357" s="97"/>
      <c r="F357" s="26"/>
      <c r="G357" s="108"/>
      <c r="H357" s="108"/>
      <c r="I357" s="108"/>
      <c r="J357" s="27"/>
      <c r="K357" s="108"/>
      <c r="L357" s="111"/>
      <c r="M357" s="111"/>
      <c r="N357" s="108"/>
      <c r="O357" s="108"/>
      <c r="P357" s="108"/>
      <c r="Q357" s="108"/>
      <c r="R357" s="108"/>
      <c r="S357" s="46"/>
      <c r="T357" s="110"/>
      <c r="U357" s="110"/>
      <c r="V357" s="36">
        <f t="shared" si="6"/>
        <v>0</v>
      </c>
      <c r="W357" s="65"/>
    </row>
    <row r="358" spans="2:23" ht="47.25">
      <c r="B358" s="23">
        <v>41</v>
      </c>
      <c r="C358" s="93"/>
      <c r="D358" s="93"/>
      <c r="E358" s="26"/>
      <c r="F358" s="26"/>
      <c r="G358" s="108"/>
      <c r="H358" s="108"/>
      <c r="I358" s="108"/>
      <c r="J358" s="108"/>
      <c r="K358" s="108"/>
      <c r="L358" s="111"/>
      <c r="M358" s="111"/>
      <c r="N358" s="108"/>
      <c r="O358" s="108"/>
      <c r="P358" s="108"/>
      <c r="Q358" s="108"/>
      <c r="R358" s="108"/>
      <c r="S358" s="46"/>
      <c r="T358" s="114"/>
      <c r="U358" s="114"/>
      <c r="V358" s="36">
        <f t="shared" si="6"/>
        <v>0</v>
      </c>
      <c r="W358" s="65"/>
    </row>
    <row r="359" spans="2:23" ht="47.25">
      <c r="B359" s="23">
        <v>42</v>
      </c>
      <c r="C359" s="93"/>
      <c r="D359" s="93"/>
      <c r="E359" s="26"/>
      <c r="F359" s="26"/>
      <c r="G359" s="115"/>
      <c r="H359" s="115"/>
      <c r="I359" s="115"/>
      <c r="J359" s="115"/>
      <c r="K359" s="115"/>
      <c r="L359" s="116"/>
      <c r="M359" s="116"/>
      <c r="N359" s="117"/>
      <c r="O359" s="117"/>
      <c r="P359" s="117"/>
      <c r="Q359" s="117"/>
      <c r="R359" s="115"/>
      <c r="S359" s="25"/>
      <c r="T359" s="118"/>
      <c r="U359" s="118"/>
      <c r="V359" s="36">
        <f t="shared" si="6"/>
        <v>0</v>
      </c>
      <c r="W359" s="65"/>
    </row>
    <row r="360" spans="2:23" ht="47.25">
      <c r="B360" s="59" t="s">
        <v>1286</v>
      </c>
      <c r="C360" s="93"/>
      <c r="D360" s="93"/>
      <c r="E360" s="26"/>
      <c r="F360" s="26"/>
      <c r="G360" s="36">
        <f>COUNT(G318:G359)</f>
        <v>1</v>
      </c>
      <c r="H360" s="36">
        <f>COUNT(H318:H359)</f>
        <v>1</v>
      </c>
      <c r="I360" s="36">
        <f>COUNT(I318:I359)</f>
        <v>0</v>
      </c>
      <c r="J360" s="36">
        <f>COUNT(J318:J359)</f>
        <v>0</v>
      </c>
      <c r="K360" s="36">
        <f>COUNT(K318:K359)</f>
        <v>0</v>
      </c>
      <c r="L360" s="85"/>
      <c r="M360" s="85"/>
      <c r="N360" s="86">
        <f>COUNT(N318:N359)</f>
        <v>0</v>
      </c>
      <c r="O360" s="86">
        <f>COUNT(O318:O359)</f>
        <v>0</v>
      </c>
      <c r="P360" s="86">
        <f>COUNT(P318:P359)</f>
        <v>0</v>
      </c>
      <c r="Q360" s="86">
        <f>COUNT(Q318:Q359)</f>
        <v>0</v>
      </c>
      <c r="R360" s="86">
        <f>COUNT(R318:R359)</f>
        <v>0</v>
      </c>
      <c r="S360" s="86"/>
      <c r="T360" s="95"/>
      <c r="U360" s="95"/>
      <c r="V360" s="36">
        <f xml:space="preserve"> SUM(G360+H360+I360+J360+K360+N360+O360+P360+Q360+R360)</f>
        <v>2</v>
      </c>
      <c r="W360" s="65"/>
    </row>
    <row r="362" spans="2:23" ht="70.5">
      <c r="B362" s="230" t="s">
        <v>1447</v>
      </c>
      <c r="C362" s="230"/>
      <c r="D362" s="230"/>
      <c r="E362" s="230"/>
      <c r="F362" s="1"/>
      <c r="G362" s="63"/>
      <c r="H362" s="63"/>
      <c r="I362" s="63"/>
      <c r="J362" s="64"/>
      <c r="K362" s="65"/>
      <c r="L362" s="65"/>
      <c r="M362" s="65"/>
      <c r="N362" s="65"/>
      <c r="O362" s="65"/>
      <c r="P362" s="65"/>
      <c r="Q362" s="65"/>
      <c r="R362" s="65"/>
      <c r="S362" s="66"/>
      <c r="T362" s="66"/>
      <c r="U362" s="66"/>
      <c r="V362" s="34"/>
      <c r="W362" s="34"/>
    </row>
    <row r="363" spans="2:23" ht="70.5">
      <c r="B363" s="230"/>
      <c r="C363" s="230"/>
      <c r="D363" s="230"/>
      <c r="E363" s="230"/>
      <c r="F363" s="1"/>
      <c r="K363" s="104" t="s">
        <v>1</v>
      </c>
      <c r="L363" s="104"/>
      <c r="M363" s="104"/>
      <c r="N363" s="104"/>
      <c r="O363" s="104"/>
      <c r="P363" s="104"/>
      <c r="Q363" s="104"/>
    </row>
    <row r="364" spans="2:23" ht="70.5">
      <c r="B364" s="230"/>
      <c r="C364" s="230"/>
      <c r="D364" s="230"/>
      <c r="E364" s="230"/>
      <c r="F364" s="1"/>
      <c r="J364" s="268" t="s">
        <v>2</v>
      </c>
      <c r="K364" s="268"/>
      <c r="L364" s="268"/>
      <c r="M364" s="268"/>
      <c r="N364" s="268"/>
      <c r="O364" s="268"/>
      <c r="P364" s="268"/>
      <c r="Q364" s="233" t="s">
        <v>3</v>
      </c>
      <c r="R364" s="234"/>
      <c r="S364" s="234"/>
      <c r="T364" s="234"/>
      <c r="U364" s="234"/>
      <c r="V364" s="235"/>
    </row>
    <row r="365" spans="2:23" ht="70.5">
      <c r="B365" s="230"/>
      <c r="C365" s="230"/>
      <c r="D365" s="230"/>
      <c r="E365" s="230"/>
      <c r="F365" s="1"/>
      <c r="G365" s="2"/>
      <c r="H365" s="2"/>
      <c r="I365" s="2"/>
      <c r="J365" s="2"/>
      <c r="K365" s="2"/>
      <c r="L365" s="2"/>
      <c r="M365" s="2"/>
      <c r="N365" s="2"/>
      <c r="O365" s="273"/>
      <c r="P365" s="273"/>
      <c r="Q365" s="239"/>
      <c r="R365" s="240"/>
      <c r="S365" s="239"/>
      <c r="T365" s="240"/>
      <c r="U365" s="269"/>
      <c r="V365" s="270"/>
      <c r="W365" s="11"/>
    </row>
    <row r="366" spans="2:23" ht="70.5">
      <c r="B366" s="230"/>
      <c r="C366" s="230"/>
      <c r="D366" s="230"/>
      <c r="E366" s="230"/>
      <c r="F366" s="1"/>
      <c r="G366" s="237" t="s">
        <v>1189</v>
      </c>
      <c r="H366" s="237"/>
      <c r="I366" s="237" t="s">
        <v>1190</v>
      </c>
      <c r="J366" s="237"/>
      <c r="K366" s="12"/>
      <c r="L366" s="68" t="s">
        <v>6</v>
      </c>
      <c r="M366" s="12"/>
      <c r="N366" s="12"/>
      <c r="O366" s="3"/>
      <c r="P366" s="4"/>
      <c r="Q366" s="241"/>
      <c r="R366" s="242"/>
      <c r="S366" s="241"/>
      <c r="T366" s="242"/>
      <c r="U366" s="271"/>
      <c r="V366" s="272"/>
    </row>
    <row r="367" spans="2:23" ht="70.5">
      <c r="B367" s="230"/>
      <c r="C367" s="230"/>
      <c r="D367" s="230"/>
      <c r="E367" s="230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43" t="s">
        <v>7</v>
      </c>
      <c r="R367" s="244"/>
      <c r="S367" s="245" t="s">
        <v>8</v>
      </c>
      <c r="T367" s="245"/>
      <c r="U367" s="257" t="s">
        <v>101</v>
      </c>
      <c r="V367" s="257"/>
    </row>
    <row r="368" spans="2:23" ht="60.75">
      <c r="B368" s="255" t="s">
        <v>10</v>
      </c>
      <c r="C368" s="238" t="s">
        <v>11</v>
      </c>
      <c r="D368" s="164"/>
      <c r="E368" s="248" t="s">
        <v>12</v>
      </c>
      <c r="F368" s="74"/>
      <c r="G368" s="249" t="s">
        <v>1191</v>
      </c>
      <c r="H368" s="250"/>
      <c r="I368" s="250"/>
      <c r="J368" s="250"/>
      <c r="K368" s="251"/>
      <c r="L368" s="246" t="s">
        <v>1192</v>
      </c>
      <c r="M368" s="253" t="s">
        <v>14</v>
      </c>
      <c r="N368" s="249" t="s">
        <v>1193</v>
      </c>
      <c r="O368" s="250"/>
      <c r="P368" s="250"/>
      <c r="Q368" s="250"/>
      <c r="R368" s="251"/>
      <c r="S368" s="246" t="s">
        <v>15</v>
      </c>
      <c r="T368" s="246" t="s">
        <v>1192</v>
      </c>
      <c r="U368" s="253" t="s">
        <v>14</v>
      </c>
      <c r="V368" s="253" t="s">
        <v>16</v>
      </c>
      <c r="W368" s="19"/>
    </row>
    <row r="369" spans="2:26" ht="61.5">
      <c r="B369" s="256"/>
      <c r="C369" s="238"/>
      <c r="D369" s="164"/>
      <c r="E369" s="248"/>
      <c r="F369" s="75"/>
      <c r="G369" s="21" t="s">
        <v>1195</v>
      </c>
      <c r="H369" s="21" t="s">
        <v>1196</v>
      </c>
      <c r="I369" s="21" t="s">
        <v>1197</v>
      </c>
      <c r="J369" s="21" t="s">
        <v>1198</v>
      </c>
      <c r="K369" s="21" t="s">
        <v>1199</v>
      </c>
      <c r="L369" s="247"/>
      <c r="M369" s="254"/>
      <c r="N369" s="21" t="s">
        <v>1200</v>
      </c>
      <c r="O369" s="21" t="s">
        <v>1201</v>
      </c>
      <c r="P369" s="21" t="s">
        <v>1202</v>
      </c>
      <c r="Q369" s="21" t="s">
        <v>1203</v>
      </c>
      <c r="R369" s="21" t="s">
        <v>1204</v>
      </c>
      <c r="S369" s="247"/>
      <c r="T369" s="247"/>
      <c r="U369" s="254"/>
      <c r="V369" s="254"/>
      <c r="W369" s="22"/>
    </row>
    <row r="370" spans="2:26" ht="47.25">
      <c r="B370" s="23">
        <v>1</v>
      </c>
      <c r="C370" s="103" t="s">
        <v>1448</v>
      </c>
      <c r="D370" s="180"/>
      <c r="E370" s="97" t="s">
        <v>1449</v>
      </c>
      <c r="F370" s="26">
        <v>1</v>
      </c>
      <c r="G370" s="119"/>
      <c r="H370" s="119"/>
      <c r="I370" s="119"/>
      <c r="J370" s="120"/>
      <c r="K370" s="76"/>
      <c r="L370" s="30"/>
      <c r="M370" s="30"/>
      <c r="N370" s="120"/>
      <c r="O370" s="120"/>
      <c r="P370" s="120"/>
      <c r="Q370" s="120"/>
      <c r="R370" s="120"/>
      <c r="S370" s="77"/>
      <c r="T370" s="79"/>
      <c r="U370" s="79"/>
      <c r="V370" s="36">
        <f>COUNTA(G370:K370,N370:R370)</f>
        <v>0</v>
      </c>
      <c r="W370" s="65"/>
      <c r="X370" s="35" t="s">
        <v>25</v>
      </c>
      <c r="Z370" s="36">
        <f>COUNTIF(D370:D412,"1C")</f>
        <v>0</v>
      </c>
    </row>
    <row r="371" spans="2:26" ht="47.25">
      <c r="B371" s="23">
        <v>2</v>
      </c>
      <c r="C371" s="103" t="s">
        <v>1450</v>
      </c>
      <c r="D371" s="180" t="s">
        <v>431</v>
      </c>
      <c r="E371" s="97" t="s">
        <v>1206</v>
      </c>
      <c r="F371" s="26">
        <v>1</v>
      </c>
      <c r="G371" s="27"/>
      <c r="H371" s="31">
        <v>3</v>
      </c>
      <c r="I371" s="87"/>
      <c r="J371" s="27"/>
      <c r="K371" s="121"/>
      <c r="L371" s="32" t="s">
        <v>1410</v>
      </c>
      <c r="M371" s="32" t="s">
        <v>1219</v>
      </c>
      <c r="N371" s="120"/>
      <c r="O371" s="76"/>
      <c r="P371" s="120"/>
      <c r="Q371" s="120"/>
      <c r="R371" s="27"/>
      <c r="S371" s="46"/>
      <c r="T371" s="30"/>
      <c r="U371" s="84"/>
      <c r="V371" s="36">
        <f t="shared" ref="V371:V411" si="7">COUNTA(G371:K371,N371:R371)</f>
        <v>1</v>
      </c>
      <c r="W371" s="65"/>
      <c r="X371" s="41" t="s">
        <v>28</v>
      </c>
      <c r="Z371" s="36">
        <f>COUNTIF(D370:D412,"1B")</f>
        <v>3</v>
      </c>
    </row>
    <row r="372" spans="2:26" ht="47.25">
      <c r="B372" s="23">
        <v>3</v>
      </c>
      <c r="C372" s="103" t="s">
        <v>1451</v>
      </c>
      <c r="D372" s="180"/>
      <c r="E372" s="97" t="s">
        <v>1206</v>
      </c>
      <c r="F372" s="26">
        <v>1</v>
      </c>
      <c r="G372" s="119"/>
      <c r="H372" s="119"/>
      <c r="I372" s="27"/>
      <c r="J372" s="76"/>
      <c r="K372" s="27"/>
      <c r="L372" s="30"/>
      <c r="M372" s="30"/>
      <c r="N372" s="120"/>
      <c r="O372" s="120"/>
      <c r="P372" s="76"/>
      <c r="Q372" s="120"/>
      <c r="R372" s="76"/>
      <c r="S372" s="46"/>
      <c r="T372" s="30"/>
      <c r="U372" s="84"/>
      <c r="V372" s="36">
        <f t="shared" si="7"/>
        <v>0</v>
      </c>
      <c r="W372" s="65"/>
      <c r="X372" s="41" t="s">
        <v>30</v>
      </c>
      <c r="Z372" s="36">
        <f>COUNTIF(D370:D412,"1A")</f>
        <v>0</v>
      </c>
    </row>
    <row r="373" spans="2:26" ht="47.25">
      <c r="B373" s="23">
        <v>4</v>
      </c>
      <c r="C373" s="103" t="s">
        <v>1452</v>
      </c>
      <c r="D373" s="180"/>
      <c r="E373" s="97" t="s">
        <v>1206</v>
      </c>
      <c r="F373" s="26">
        <v>1</v>
      </c>
      <c r="G373" s="119"/>
      <c r="H373" s="119"/>
      <c r="I373" s="119"/>
      <c r="J373" s="76"/>
      <c r="K373" s="76"/>
      <c r="L373" s="77"/>
      <c r="M373" s="77"/>
      <c r="N373" s="76"/>
      <c r="O373" s="120"/>
      <c r="P373" s="120"/>
      <c r="Q373" s="120"/>
      <c r="R373" s="76"/>
      <c r="S373" s="46"/>
      <c r="T373" s="30"/>
      <c r="U373" s="84"/>
      <c r="V373" s="36">
        <f t="shared" si="7"/>
        <v>0</v>
      </c>
      <c r="W373" s="65"/>
    </row>
    <row r="374" spans="2:26" ht="47.25">
      <c r="B374" s="23">
        <v>5</v>
      </c>
      <c r="C374" s="103" t="s">
        <v>1453</v>
      </c>
      <c r="D374" s="180"/>
      <c r="E374" s="97" t="s">
        <v>27</v>
      </c>
      <c r="F374" s="26">
        <v>1</v>
      </c>
      <c r="G374" s="119"/>
      <c r="H374" s="119"/>
      <c r="I374" s="119"/>
      <c r="J374" s="120"/>
      <c r="K374" s="121"/>
      <c r="L374" s="77"/>
      <c r="M374" s="77"/>
      <c r="N374" s="120"/>
      <c r="O374" s="120"/>
      <c r="P374" s="27"/>
      <c r="Q374" s="120"/>
      <c r="R374" s="76"/>
      <c r="S374" s="46"/>
      <c r="T374" s="56"/>
      <c r="U374" s="57"/>
      <c r="V374" s="36">
        <f t="shared" si="7"/>
        <v>0</v>
      </c>
      <c r="W374" s="65"/>
    </row>
    <row r="375" spans="2:26" ht="47.25">
      <c r="B375" s="23">
        <v>6</v>
      </c>
      <c r="C375" s="103" t="s">
        <v>1454</v>
      </c>
      <c r="D375" s="180"/>
      <c r="E375" s="97" t="s">
        <v>1455</v>
      </c>
      <c r="F375" s="26">
        <v>1</v>
      </c>
      <c r="G375" s="119"/>
      <c r="H375" s="119"/>
      <c r="I375" s="76"/>
      <c r="J375" s="120"/>
      <c r="K375" s="27"/>
      <c r="L375" s="57"/>
      <c r="M375" s="57"/>
      <c r="N375" s="120"/>
      <c r="O375" s="120"/>
      <c r="P375" s="120"/>
      <c r="Q375" s="120"/>
      <c r="R375" s="76"/>
      <c r="S375" s="80"/>
      <c r="T375" s="81"/>
      <c r="U375" s="81"/>
      <c r="V375" s="36">
        <f t="shared" si="7"/>
        <v>0</v>
      </c>
      <c r="W375" s="65"/>
    </row>
    <row r="376" spans="2:26" ht="47.25">
      <c r="B376" s="23">
        <v>7</v>
      </c>
      <c r="C376" s="103" t="s">
        <v>1456</v>
      </c>
      <c r="D376" s="180"/>
      <c r="E376" s="97" t="s">
        <v>1206</v>
      </c>
      <c r="F376" s="26">
        <v>1</v>
      </c>
      <c r="G376" s="27"/>
      <c r="H376" s="119"/>
      <c r="I376" s="119"/>
      <c r="J376" s="120"/>
      <c r="K376" s="121"/>
      <c r="L376" s="57"/>
      <c r="M376" s="57"/>
      <c r="N376" s="27"/>
      <c r="O376" s="120"/>
      <c r="P376" s="120"/>
      <c r="Q376" s="120"/>
      <c r="R376" s="27"/>
      <c r="S376" s="46"/>
      <c r="T376" s="57"/>
      <c r="U376" s="57"/>
      <c r="V376" s="36">
        <f t="shared" si="7"/>
        <v>0</v>
      </c>
      <c r="W376" s="65"/>
    </row>
    <row r="377" spans="2:26" ht="47.25">
      <c r="B377" s="23">
        <v>8</v>
      </c>
      <c r="C377" s="103" t="s">
        <v>1457</v>
      </c>
      <c r="D377" s="180"/>
      <c r="E377" s="97" t="s">
        <v>1455</v>
      </c>
      <c r="F377" s="26">
        <v>1</v>
      </c>
      <c r="G377" s="119"/>
      <c r="H377" s="119"/>
      <c r="I377" s="119"/>
      <c r="J377" s="120"/>
      <c r="K377" s="121"/>
      <c r="L377" s="77"/>
      <c r="M377" s="77"/>
      <c r="N377" s="120"/>
      <c r="O377" s="120"/>
      <c r="P377" s="120"/>
      <c r="Q377" s="120"/>
      <c r="R377" s="76"/>
      <c r="S377" s="46"/>
      <c r="T377" s="79"/>
      <c r="U377" s="79"/>
      <c r="V377" s="36">
        <f t="shared" si="7"/>
        <v>0</v>
      </c>
      <c r="W377" s="65"/>
    </row>
    <row r="378" spans="2:26" ht="47.25">
      <c r="B378" s="23">
        <v>9</v>
      </c>
      <c r="C378" s="103" t="s">
        <v>1458</v>
      </c>
      <c r="D378" s="180"/>
      <c r="E378" s="97" t="s">
        <v>27</v>
      </c>
      <c r="F378" s="26">
        <v>1</v>
      </c>
      <c r="G378" s="119"/>
      <c r="H378" s="119"/>
      <c r="I378" s="119"/>
      <c r="J378" s="120"/>
      <c r="K378" s="121"/>
      <c r="L378" s="77"/>
      <c r="M378" s="77"/>
      <c r="N378" s="120"/>
      <c r="O378" s="120"/>
      <c r="P378" s="27"/>
      <c r="Q378" s="120"/>
      <c r="R378" s="76"/>
      <c r="S378" s="46"/>
      <c r="T378" s="32"/>
      <c r="U378" s="32"/>
      <c r="V378" s="36">
        <f t="shared" si="7"/>
        <v>0</v>
      </c>
      <c r="W378" s="65"/>
    </row>
    <row r="379" spans="2:26" ht="47.25">
      <c r="B379" s="23">
        <v>10</v>
      </c>
      <c r="C379" s="103" t="s">
        <v>1459</v>
      </c>
      <c r="D379" s="180"/>
      <c r="E379" s="97" t="s">
        <v>46</v>
      </c>
      <c r="F379" s="26">
        <v>1</v>
      </c>
      <c r="G379" s="119"/>
      <c r="H379" s="119"/>
      <c r="I379" s="119"/>
      <c r="J379" s="120"/>
      <c r="K379" s="121"/>
      <c r="L379" s="77"/>
      <c r="M379" s="77"/>
      <c r="N379" s="120"/>
      <c r="O379" s="120"/>
      <c r="P379" s="120"/>
      <c r="Q379" s="120"/>
      <c r="R379" s="76"/>
      <c r="S379" s="46"/>
      <c r="T379" s="79"/>
      <c r="U379" s="79"/>
      <c r="V379" s="36">
        <f t="shared" si="7"/>
        <v>0</v>
      </c>
      <c r="W379" s="65"/>
    </row>
    <row r="380" spans="2:26" ht="47.25">
      <c r="B380" s="23">
        <v>11</v>
      </c>
      <c r="C380" s="103" t="s">
        <v>1460</v>
      </c>
      <c r="D380" s="180"/>
      <c r="E380" s="97" t="s">
        <v>1455</v>
      </c>
      <c r="F380" s="26">
        <v>1</v>
      </c>
      <c r="G380" s="119"/>
      <c r="H380" s="119"/>
      <c r="I380" s="119"/>
      <c r="J380" s="120"/>
      <c r="K380" s="121"/>
      <c r="L380" s="77"/>
      <c r="M380" s="77"/>
      <c r="N380" s="120"/>
      <c r="O380" s="120"/>
      <c r="P380" s="120"/>
      <c r="Q380" s="120"/>
      <c r="R380" s="76"/>
      <c r="S380" s="46"/>
      <c r="T380" s="79"/>
      <c r="U380" s="79"/>
      <c r="V380" s="36">
        <f t="shared" si="7"/>
        <v>0</v>
      </c>
      <c r="W380" s="65"/>
    </row>
    <row r="381" spans="2:26" ht="47.25">
      <c r="B381" s="23">
        <v>12</v>
      </c>
      <c r="C381" s="103" t="s">
        <v>1461</v>
      </c>
      <c r="D381" s="180"/>
      <c r="E381" s="97" t="s">
        <v>1206</v>
      </c>
      <c r="F381" s="26">
        <v>1</v>
      </c>
      <c r="G381" s="119"/>
      <c r="H381" s="119"/>
      <c r="I381" s="119"/>
      <c r="J381" s="120"/>
      <c r="K381" s="121"/>
      <c r="L381" s="77"/>
      <c r="M381" s="77"/>
      <c r="N381" s="120"/>
      <c r="O381" s="120"/>
      <c r="P381" s="120"/>
      <c r="Q381" s="120"/>
      <c r="R381" s="76"/>
      <c r="S381" s="46"/>
      <c r="T381" s="79"/>
      <c r="U381" s="79"/>
      <c r="V381" s="36">
        <f t="shared" si="7"/>
        <v>0</v>
      </c>
      <c r="W381" s="65"/>
    </row>
    <row r="382" spans="2:26" ht="47.25">
      <c r="B382" s="23">
        <v>13</v>
      </c>
      <c r="C382" s="103" t="s">
        <v>1462</v>
      </c>
      <c r="D382" s="180"/>
      <c r="E382" s="97" t="s">
        <v>1455</v>
      </c>
      <c r="F382" s="26">
        <v>1</v>
      </c>
      <c r="G382" s="27"/>
      <c r="H382" s="119"/>
      <c r="I382" s="119"/>
      <c r="J382" s="120"/>
      <c r="K382" s="121"/>
      <c r="L382" s="77"/>
      <c r="M382" s="77"/>
      <c r="N382" s="120"/>
      <c r="O382" s="120"/>
      <c r="P382" s="120"/>
      <c r="Q382" s="120"/>
      <c r="R382" s="76"/>
      <c r="S382" s="46"/>
      <c r="T382" s="79"/>
      <c r="U382" s="79"/>
      <c r="V382" s="36">
        <f t="shared" si="7"/>
        <v>0</v>
      </c>
      <c r="W382" s="65"/>
    </row>
    <row r="383" spans="2:26" ht="47.25">
      <c r="B383" s="23">
        <v>14</v>
      </c>
      <c r="C383" s="103" t="s">
        <v>1463</v>
      </c>
      <c r="D383" s="180"/>
      <c r="E383" s="97" t="s">
        <v>1206</v>
      </c>
      <c r="F383" s="26">
        <v>1</v>
      </c>
      <c r="G383" s="76"/>
      <c r="H383" s="119"/>
      <c r="I383" s="119"/>
      <c r="J383" s="120"/>
      <c r="K383" s="76"/>
      <c r="L383" s="30"/>
      <c r="M383" s="84"/>
      <c r="N383" s="120"/>
      <c r="O383" s="76"/>
      <c r="P383" s="120"/>
      <c r="Q383" s="27"/>
      <c r="R383" s="27"/>
      <c r="S383" s="46"/>
      <c r="T383" s="30"/>
      <c r="U383" s="84"/>
      <c r="V383" s="36">
        <f t="shared" si="7"/>
        <v>0</v>
      </c>
      <c r="W383" s="65"/>
    </row>
    <row r="384" spans="2:26" ht="47.25">
      <c r="B384" s="23">
        <v>15</v>
      </c>
      <c r="C384" s="103" t="s">
        <v>1464</v>
      </c>
      <c r="D384" s="180"/>
      <c r="E384" s="99" t="s">
        <v>1409</v>
      </c>
      <c r="F384" s="26">
        <v>1</v>
      </c>
      <c r="G384" s="27"/>
      <c r="H384" s="27"/>
      <c r="I384" s="119"/>
      <c r="J384" s="120"/>
      <c r="K384" s="27"/>
      <c r="L384" s="32"/>
      <c r="M384" s="32"/>
      <c r="N384" s="27"/>
      <c r="O384" s="120"/>
      <c r="P384" s="120"/>
      <c r="Q384" s="120"/>
      <c r="R384" s="76"/>
      <c r="S384" s="46"/>
      <c r="T384" s="32"/>
      <c r="U384" s="32"/>
      <c r="V384" s="36">
        <f t="shared" si="7"/>
        <v>0</v>
      </c>
      <c r="W384" s="65"/>
    </row>
    <row r="385" spans="2:23" ht="47.25">
      <c r="B385" s="23">
        <v>16</v>
      </c>
      <c r="C385" s="103" t="s">
        <v>1465</v>
      </c>
      <c r="D385" s="180"/>
      <c r="E385" s="99" t="s">
        <v>1409</v>
      </c>
      <c r="F385" s="26">
        <v>1</v>
      </c>
      <c r="G385" s="119"/>
      <c r="H385" s="119"/>
      <c r="I385" s="119"/>
      <c r="J385" s="120"/>
      <c r="K385" s="121"/>
      <c r="L385" s="77"/>
      <c r="M385" s="77"/>
      <c r="N385" s="120"/>
      <c r="O385" s="120"/>
      <c r="P385" s="120"/>
      <c r="Q385" s="120"/>
      <c r="R385" s="76"/>
      <c r="S385" s="46"/>
      <c r="T385" s="79"/>
      <c r="U385" s="79"/>
      <c r="V385" s="36">
        <f t="shared" si="7"/>
        <v>0</v>
      </c>
      <c r="W385" s="65"/>
    </row>
    <row r="386" spans="2:23" ht="47.25">
      <c r="B386" s="23">
        <v>17</v>
      </c>
      <c r="C386" s="103" t="s">
        <v>1466</v>
      </c>
      <c r="D386" s="180"/>
      <c r="E386" s="99" t="s">
        <v>1467</v>
      </c>
      <c r="F386" s="26">
        <v>1</v>
      </c>
      <c r="G386" s="27"/>
      <c r="H386" s="27"/>
      <c r="I386" s="120"/>
      <c r="J386" s="76"/>
      <c r="K386" s="27"/>
      <c r="L386" s="210"/>
      <c r="M386" s="166"/>
      <c r="N386" s="27"/>
      <c r="O386" s="120"/>
      <c r="P386" s="27"/>
      <c r="Q386" s="120"/>
      <c r="R386" s="27"/>
      <c r="S386" s="46"/>
      <c r="T386" s="32"/>
      <c r="U386" s="32"/>
      <c r="V386" s="36">
        <f t="shared" si="7"/>
        <v>0</v>
      </c>
      <c r="W386" s="65"/>
    </row>
    <row r="387" spans="2:23" ht="47.25">
      <c r="B387" s="23">
        <v>18</v>
      </c>
      <c r="C387" s="45" t="s">
        <v>1468</v>
      </c>
      <c r="D387" s="176"/>
      <c r="E387" s="99" t="s">
        <v>1469</v>
      </c>
      <c r="F387" s="26">
        <v>1</v>
      </c>
      <c r="G387" s="119"/>
      <c r="H387" s="120"/>
      <c r="I387" s="120"/>
      <c r="J387" s="120"/>
      <c r="K387" s="121"/>
      <c r="L387" s="79"/>
      <c r="M387" s="79"/>
      <c r="N387" s="120"/>
      <c r="O387" s="27"/>
      <c r="P387" s="120"/>
      <c r="Q387" s="120"/>
      <c r="R387" s="76"/>
      <c r="S387" s="46"/>
      <c r="T387" s="32"/>
      <c r="U387" s="32"/>
      <c r="V387" s="36">
        <f t="shared" si="7"/>
        <v>0</v>
      </c>
      <c r="W387" s="65"/>
    </row>
    <row r="388" spans="2:23" ht="47.25">
      <c r="B388" s="23">
        <v>19</v>
      </c>
      <c r="C388" s="103" t="s">
        <v>1470</v>
      </c>
      <c r="D388" s="180"/>
      <c r="E388" s="99" t="s">
        <v>1409</v>
      </c>
      <c r="F388" s="26">
        <v>1</v>
      </c>
      <c r="G388" s="119"/>
      <c r="H388" s="120"/>
      <c r="I388" s="120"/>
      <c r="J388" s="27"/>
      <c r="K388" s="121"/>
      <c r="L388" s="79"/>
      <c r="M388" s="79"/>
      <c r="N388" s="120"/>
      <c r="O388" s="120"/>
      <c r="P388" s="120"/>
      <c r="Q388" s="120"/>
      <c r="R388" s="76"/>
      <c r="S388" s="46"/>
      <c r="T388" s="79"/>
      <c r="U388" s="79"/>
      <c r="V388" s="36">
        <f t="shared" si="7"/>
        <v>0</v>
      </c>
      <c r="W388" s="65"/>
    </row>
    <row r="389" spans="2:23" ht="47.25">
      <c r="B389" s="23">
        <v>20</v>
      </c>
      <c r="C389" s="103" t="s">
        <v>1471</v>
      </c>
      <c r="D389" s="180"/>
      <c r="E389" s="99" t="s">
        <v>1455</v>
      </c>
      <c r="F389" s="26">
        <v>1</v>
      </c>
      <c r="G389" s="119"/>
      <c r="H389" s="120"/>
      <c r="I389" s="120"/>
      <c r="J389" s="120"/>
      <c r="K389" s="121"/>
      <c r="L389" s="79"/>
      <c r="M389" s="79"/>
      <c r="N389" s="120"/>
      <c r="O389" s="120"/>
      <c r="P389" s="120"/>
      <c r="Q389" s="120"/>
      <c r="R389" s="76"/>
      <c r="S389" s="46"/>
      <c r="T389" s="79"/>
      <c r="U389" s="79"/>
      <c r="V389" s="36">
        <f t="shared" si="7"/>
        <v>0</v>
      </c>
      <c r="W389" s="65"/>
    </row>
    <row r="390" spans="2:23" ht="47.25">
      <c r="B390" s="23">
        <v>21</v>
      </c>
      <c r="C390" s="103" t="s">
        <v>1472</v>
      </c>
      <c r="D390" s="180"/>
      <c r="E390" s="99" t="s">
        <v>1409</v>
      </c>
      <c r="F390" s="26">
        <v>1</v>
      </c>
      <c r="G390" s="119"/>
      <c r="H390" s="120"/>
      <c r="I390" s="27"/>
      <c r="J390" s="120"/>
      <c r="K390" s="121"/>
      <c r="L390" s="32"/>
      <c r="M390" s="32"/>
      <c r="N390" s="120"/>
      <c r="O390" s="27"/>
      <c r="P390" s="120"/>
      <c r="Q390" s="120"/>
      <c r="R390" s="76"/>
      <c r="S390" s="46"/>
      <c r="T390" s="32"/>
      <c r="U390" s="32"/>
      <c r="V390" s="36">
        <f t="shared" si="7"/>
        <v>0</v>
      </c>
      <c r="W390" s="65"/>
    </row>
    <row r="391" spans="2:23" ht="47.25">
      <c r="B391" s="23">
        <v>22</v>
      </c>
      <c r="C391" s="103" t="s">
        <v>1473</v>
      </c>
      <c r="D391" s="180"/>
      <c r="E391" s="99" t="s">
        <v>1321</v>
      </c>
      <c r="F391" s="26">
        <v>1</v>
      </c>
      <c r="G391" s="119"/>
      <c r="H391" s="119"/>
      <c r="I391" s="119"/>
      <c r="J391" s="120"/>
      <c r="K391" s="27"/>
      <c r="L391" s="32"/>
      <c r="M391" s="32"/>
      <c r="N391" s="120"/>
      <c r="O391" s="120"/>
      <c r="P391" s="120"/>
      <c r="Q391" s="120"/>
      <c r="R391" s="76"/>
      <c r="S391" s="46"/>
      <c r="T391" s="79"/>
      <c r="U391" s="79"/>
      <c r="V391" s="36">
        <f t="shared" si="7"/>
        <v>0</v>
      </c>
      <c r="W391" s="65"/>
    </row>
    <row r="392" spans="2:23" ht="47.25">
      <c r="B392" s="23">
        <v>23</v>
      </c>
      <c r="C392" s="103" t="s">
        <v>1474</v>
      </c>
      <c r="D392" s="180"/>
      <c r="E392" s="99" t="s">
        <v>27</v>
      </c>
      <c r="F392" s="26">
        <v>1</v>
      </c>
      <c r="G392" s="119"/>
      <c r="H392" s="119"/>
      <c r="I392" s="119"/>
      <c r="J392" s="76"/>
      <c r="K392" s="121"/>
      <c r="L392" s="30"/>
      <c r="M392" s="84"/>
      <c r="N392" s="120"/>
      <c r="O392" s="120"/>
      <c r="P392" s="120"/>
      <c r="Q392" s="120"/>
      <c r="R392" s="76"/>
      <c r="S392" s="46"/>
      <c r="T392" s="79"/>
      <c r="U392" s="79"/>
      <c r="V392" s="36">
        <f t="shared" si="7"/>
        <v>0</v>
      </c>
      <c r="W392" s="65"/>
    </row>
    <row r="393" spans="2:23" ht="47.25">
      <c r="B393" s="23">
        <v>24</v>
      </c>
      <c r="C393" s="103" t="s">
        <v>1475</v>
      </c>
      <c r="D393" s="180"/>
      <c r="E393" s="99" t="s">
        <v>1476</v>
      </c>
      <c r="F393" s="26">
        <v>1</v>
      </c>
      <c r="G393" s="119"/>
      <c r="H393" s="119"/>
      <c r="I393" s="27"/>
      <c r="J393" s="120"/>
      <c r="K393" s="121"/>
      <c r="L393" s="32"/>
      <c r="M393" s="32"/>
      <c r="N393" s="120"/>
      <c r="O393" s="120"/>
      <c r="P393" s="120"/>
      <c r="Q393" s="120"/>
      <c r="R393" s="76"/>
      <c r="S393" s="46"/>
      <c r="T393" s="79"/>
      <c r="U393" s="79"/>
      <c r="V393" s="36">
        <f t="shared" si="7"/>
        <v>0</v>
      </c>
      <c r="W393" s="65"/>
    </row>
    <row r="394" spans="2:23" ht="47.25">
      <c r="B394" s="23">
        <v>25</v>
      </c>
      <c r="C394" s="42" t="s">
        <v>1477</v>
      </c>
      <c r="D394" s="173" t="s">
        <v>431</v>
      </c>
      <c r="E394" s="99" t="s">
        <v>1476</v>
      </c>
      <c r="F394" s="26">
        <v>1</v>
      </c>
      <c r="G394" s="119"/>
      <c r="H394" s="31">
        <v>3</v>
      </c>
      <c r="I394" s="76"/>
      <c r="J394" s="27"/>
      <c r="K394" s="76"/>
      <c r="L394" s="32" t="s">
        <v>1410</v>
      </c>
      <c r="M394" s="32" t="s">
        <v>1219</v>
      </c>
      <c r="N394" s="120"/>
      <c r="O394" s="120"/>
      <c r="P394" s="120"/>
      <c r="Q394" s="27"/>
      <c r="R394" s="27"/>
      <c r="S394" s="46"/>
      <c r="T394" s="210"/>
      <c r="U394" s="166"/>
      <c r="V394" s="36">
        <f t="shared" si="7"/>
        <v>1</v>
      </c>
      <c r="W394" s="65"/>
    </row>
    <row r="395" spans="2:23" ht="47.25">
      <c r="B395" s="23">
        <v>26</v>
      </c>
      <c r="C395" s="42" t="s">
        <v>1478</v>
      </c>
      <c r="D395" s="173"/>
      <c r="E395" s="99" t="s">
        <v>1479</v>
      </c>
      <c r="F395" s="26">
        <v>1</v>
      </c>
      <c r="G395" s="119"/>
      <c r="H395" s="119"/>
      <c r="I395" s="119"/>
      <c r="J395" s="27"/>
      <c r="K395" s="121"/>
      <c r="L395" s="32"/>
      <c r="M395" s="32"/>
      <c r="N395" s="120"/>
      <c r="O395" s="120"/>
      <c r="P395" s="120"/>
      <c r="Q395" s="120"/>
      <c r="R395" s="76"/>
      <c r="S395" s="46"/>
      <c r="T395" s="79"/>
      <c r="U395" s="79"/>
      <c r="V395" s="36">
        <f t="shared" si="7"/>
        <v>0</v>
      </c>
      <c r="W395" s="65"/>
    </row>
    <row r="396" spans="2:23" ht="47.25">
      <c r="B396" s="23">
        <v>27</v>
      </c>
      <c r="C396" s="42" t="s">
        <v>1480</v>
      </c>
      <c r="D396" s="173"/>
      <c r="E396" s="99" t="s">
        <v>27</v>
      </c>
      <c r="F396" s="26">
        <v>1</v>
      </c>
      <c r="G396" s="119"/>
      <c r="H396" s="119"/>
      <c r="I396" s="119"/>
      <c r="J396" s="120"/>
      <c r="K396" s="121"/>
      <c r="L396" s="77"/>
      <c r="M396" s="77"/>
      <c r="N396" s="120"/>
      <c r="O396" s="120"/>
      <c r="P396" s="120"/>
      <c r="Q396" s="120"/>
      <c r="R396" s="76"/>
      <c r="S396" s="46"/>
      <c r="T396" s="79"/>
      <c r="U396" s="79"/>
      <c r="V396" s="36">
        <f t="shared" si="7"/>
        <v>0</v>
      </c>
      <c r="W396" s="65"/>
    </row>
    <row r="397" spans="2:23" ht="47.25">
      <c r="B397" s="23">
        <v>28</v>
      </c>
      <c r="C397" s="42" t="s">
        <v>1481</v>
      </c>
      <c r="D397" s="173"/>
      <c r="E397" s="99" t="s">
        <v>1482</v>
      </c>
      <c r="F397" s="26">
        <v>1</v>
      </c>
      <c r="G397" s="119"/>
      <c r="H397" s="119"/>
      <c r="I397" s="119"/>
      <c r="J397" s="120"/>
      <c r="K397" s="121"/>
      <c r="L397" s="77"/>
      <c r="M397" s="77"/>
      <c r="N397" s="120"/>
      <c r="O397" s="76"/>
      <c r="P397" s="120"/>
      <c r="Q397" s="120"/>
      <c r="R397" s="76"/>
      <c r="S397" s="46"/>
      <c r="T397" s="30"/>
      <c r="U397" s="84"/>
      <c r="V397" s="36">
        <f t="shared" si="7"/>
        <v>0</v>
      </c>
      <c r="W397" s="65"/>
    </row>
    <row r="398" spans="2:23" ht="47.25">
      <c r="B398" s="23">
        <v>29</v>
      </c>
      <c r="C398" s="42" t="s">
        <v>1483</v>
      </c>
      <c r="D398" s="173"/>
      <c r="E398" s="99" t="s">
        <v>27</v>
      </c>
      <c r="F398" s="26">
        <v>1</v>
      </c>
      <c r="G398" s="119"/>
      <c r="H398" s="119"/>
      <c r="I398" s="76"/>
      <c r="J398" s="120"/>
      <c r="K398" s="76"/>
      <c r="L398" s="30"/>
      <c r="M398" s="30"/>
      <c r="N398" s="76"/>
      <c r="O398" s="76"/>
      <c r="P398" s="120"/>
      <c r="Q398" s="120"/>
      <c r="R398" s="76"/>
      <c r="S398" s="46"/>
      <c r="T398" s="30"/>
      <c r="U398" s="30"/>
      <c r="V398" s="36">
        <f t="shared" si="7"/>
        <v>0</v>
      </c>
      <c r="W398" s="65"/>
    </row>
    <row r="399" spans="2:23" ht="47.25">
      <c r="B399" s="23">
        <v>30</v>
      </c>
      <c r="C399" s="42" t="s">
        <v>1484</v>
      </c>
      <c r="D399" s="173"/>
      <c r="E399" s="99" t="s">
        <v>1485</v>
      </c>
      <c r="F399" s="26">
        <v>1</v>
      </c>
      <c r="G399" s="27"/>
      <c r="H399" s="119"/>
      <c r="I399" s="119"/>
      <c r="J399" s="120"/>
      <c r="K399" s="121"/>
      <c r="L399" s="57"/>
      <c r="M399" s="57"/>
      <c r="N399" s="120"/>
      <c r="O399" s="120"/>
      <c r="P399" s="27"/>
      <c r="Q399" s="76"/>
      <c r="R399" s="27"/>
      <c r="S399" s="46"/>
      <c r="T399" s="30"/>
      <c r="U399" s="84"/>
      <c r="V399" s="36">
        <f t="shared" si="7"/>
        <v>0</v>
      </c>
      <c r="W399" s="65"/>
    </row>
    <row r="400" spans="2:23" ht="47.25">
      <c r="B400" s="23">
        <v>31</v>
      </c>
      <c r="C400" s="42" t="s">
        <v>1486</v>
      </c>
      <c r="D400" s="173"/>
      <c r="E400" s="99" t="s">
        <v>27</v>
      </c>
      <c r="F400" s="26">
        <v>1</v>
      </c>
      <c r="G400" s="119"/>
      <c r="H400" s="76"/>
      <c r="I400" s="27"/>
      <c r="J400" s="76"/>
      <c r="K400" s="76"/>
      <c r="L400" s="57"/>
      <c r="M400" s="57"/>
      <c r="N400" s="120"/>
      <c r="O400" s="76"/>
      <c r="P400" s="120"/>
      <c r="Q400" s="120"/>
      <c r="R400" s="76"/>
      <c r="S400" s="46"/>
      <c r="T400" s="30"/>
      <c r="U400" s="84"/>
      <c r="V400" s="36">
        <f t="shared" si="7"/>
        <v>0</v>
      </c>
      <c r="W400" s="65"/>
    </row>
    <row r="401" spans="2:23" ht="47.25">
      <c r="B401" s="23">
        <v>32</v>
      </c>
      <c r="C401" s="42" t="s">
        <v>1487</v>
      </c>
      <c r="D401" s="173" t="s">
        <v>431</v>
      </c>
      <c r="E401" s="99" t="s">
        <v>1206</v>
      </c>
      <c r="F401" s="26">
        <v>1</v>
      </c>
      <c r="G401" s="119"/>
      <c r="H401" s="119"/>
      <c r="I401" s="31">
        <v>3</v>
      </c>
      <c r="J401" s="120"/>
      <c r="K401" s="76"/>
      <c r="L401" s="32" t="s">
        <v>1218</v>
      </c>
      <c r="M401" s="32" t="s">
        <v>1219</v>
      </c>
      <c r="N401" s="120"/>
      <c r="O401" s="119"/>
      <c r="P401" s="120"/>
      <c r="Q401" s="120"/>
      <c r="R401" s="76"/>
      <c r="S401" s="46"/>
      <c r="T401" s="79"/>
      <c r="U401" s="79"/>
      <c r="V401" s="36">
        <f t="shared" si="7"/>
        <v>1</v>
      </c>
      <c r="W401" s="65"/>
    </row>
    <row r="402" spans="2:23" ht="47.25">
      <c r="B402" s="23">
        <v>33</v>
      </c>
      <c r="C402" s="103" t="s">
        <v>1488</v>
      </c>
      <c r="D402" s="180"/>
      <c r="E402" s="97" t="s">
        <v>1206</v>
      </c>
      <c r="F402" s="26">
        <v>1</v>
      </c>
      <c r="G402" s="119"/>
      <c r="H402" s="119"/>
      <c r="I402" s="119"/>
      <c r="J402" s="120"/>
      <c r="K402" s="121"/>
      <c r="L402" s="77"/>
      <c r="M402" s="77"/>
      <c r="N402" s="76"/>
      <c r="O402" s="120"/>
      <c r="P402" s="120"/>
      <c r="Q402" s="120"/>
      <c r="R402" s="76"/>
      <c r="S402" s="46"/>
      <c r="T402" s="30"/>
      <c r="U402" s="84"/>
      <c r="V402" s="36">
        <f t="shared" si="7"/>
        <v>0</v>
      </c>
      <c r="W402" s="65"/>
    </row>
    <row r="403" spans="2:23" ht="47.25">
      <c r="B403" s="23">
        <v>34</v>
      </c>
      <c r="C403" s="42" t="s">
        <v>1489</v>
      </c>
      <c r="D403" s="173"/>
      <c r="E403" s="97" t="s">
        <v>1206</v>
      </c>
      <c r="F403" s="26">
        <v>1</v>
      </c>
      <c r="G403" s="119"/>
      <c r="H403" s="119"/>
      <c r="I403" s="119"/>
      <c r="J403" s="120"/>
      <c r="K403" s="76"/>
      <c r="L403" s="30"/>
      <c r="M403" s="84"/>
      <c r="N403" s="120"/>
      <c r="O403" s="120"/>
      <c r="P403" s="120"/>
      <c r="Q403" s="120"/>
      <c r="R403" s="76"/>
      <c r="S403" s="46"/>
      <c r="T403" s="79"/>
      <c r="U403" s="79"/>
      <c r="V403" s="36">
        <f t="shared" si="7"/>
        <v>0</v>
      </c>
      <c r="W403" s="65"/>
    </row>
    <row r="404" spans="2:23" ht="47.25">
      <c r="B404" s="23">
        <v>35</v>
      </c>
      <c r="C404" s="42" t="s">
        <v>1490</v>
      </c>
      <c r="D404" s="173"/>
      <c r="E404" s="97" t="s">
        <v>27</v>
      </c>
      <c r="F404" s="26">
        <v>1</v>
      </c>
      <c r="G404" s="119"/>
      <c r="H404" s="27"/>
      <c r="I404" s="119"/>
      <c r="J404" s="120"/>
      <c r="K404" s="121"/>
      <c r="L404" s="30"/>
      <c r="M404" s="30"/>
      <c r="N404" s="120"/>
      <c r="O404" s="120"/>
      <c r="P404" s="120"/>
      <c r="Q404" s="120"/>
      <c r="R404" s="76"/>
      <c r="S404" s="46"/>
      <c r="T404" s="79"/>
      <c r="U404" s="79"/>
      <c r="V404" s="36">
        <f t="shared" si="7"/>
        <v>0</v>
      </c>
      <c r="W404" s="65"/>
    </row>
    <row r="405" spans="2:23" ht="47.25">
      <c r="B405" s="23">
        <v>36</v>
      </c>
      <c r="C405" s="42" t="s">
        <v>1491</v>
      </c>
      <c r="D405" s="173"/>
      <c r="E405" s="99" t="s">
        <v>1206</v>
      </c>
      <c r="F405" s="26">
        <v>1</v>
      </c>
      <c r="G405" s="119"/>
      <c r="H405" s="27"/>
      <c r="I405" s="27"/>
      <c r="J405" s="27"/>
      <c r="K405" s="121"/>
      <c r="L405" s="32"/>
      <c r="M405" s="32"/>
      <c r="N405" s="27"/>
      <c r="O405" s="76"/>
      <c r="P405" s="120"/>
      <c r="Q405" s="120"/>
      <c r="R405" s="76"/>
      <c r="S405" s="46"/>
      <c r="T405" s="32"/>
      <c r="U405" s="32"/>
      <c r="V405" s="36">
        <f t="shared" si="7"/>
        <v>0</v>
      </c>
      <c r="W405" s="65"/>
    </row>
    <row r="406" spans="2:23" ht="47.25">
      <c r="B406" s="23">
        <v>37</v>
      </c>
      <c r="C406" s="42"/>
      <c r="D406" s="42"/>
      <c r="E406" s="26"/>
      <c r="F406" s="26"/>
      <c r="G406" s="119"/>
      <c r="H406" s="119"/>
      <c r="I406" s="27"/>
      <c r="J406" s="120"/>
      <c r="K406" s="121"/>
      <c r="L406" s="77"/>
      <c r="M406" s="77"/>
      <c r="N406" s="120"/>
      <c r="O406" s="120"/>
      <c r="P406" s="120"/>
      <c r="Q406" s="120"/>
      <c r="R406" s="76"/>
      <c r="S406" s="46"/>
      <c r="T406" s="79"/>
      <c r="U406" s="79"/>
      <c r="V406" s="36">
        <f t="shared" si="7"/>
        <v>0</v>
      </c>
      <c r="W406" s="65"/>
    </row>
    <row r="407" spans="2:23" ht="47.25">
      <c r="B407" s="23">
        <v>38</v>
      </c>
      <c r="C407" s="42"/>
      <c r="D407" s="42"/>
      <c r="E407" s="26"/>
      <c r="F407" s="26"/>
      <c r="G407" s="119"/>
      <c r="H407" s="119"/>
      <c r="I407" s="119"/>
      <c r="J407" s="120"/>
      <c r="K407" s="121"/>
      <c r="L407" s="77"/>
      <c r="M407" s="77"/>
      <c r="N407" s="120"/>
      <c r="O407" s="120"/>
      <c r="P407" s="120"/>
      <c r="Q407" s="120"/>
      <c r="R407" s="76"/>
      <c r="S407" s="46"/>
      <c r="T407" s="79"/>
      <c r="U407" s="79"/>
      <c r="V407" s="36">
        <f t="shared" si="7"/>
        <v>0</v>
      </c>
      <c r="W407" s="65"/>
    </row>
    <row r="408" spans="2:23" ht="47.25">
      <c r="B408" s="23">
        <v>39</v>
      </c>
      <c r="C408" s="58"/>
      <c r="D408" s="58"/>
      <c r="E408" s="26"/>
      <c r="F408" s="26"/>
      <c r="G408" s="119"/>
      <c r="H408" s="119"/>
      <c r="I408" s="119"/>
      <c r="J408" s="120"/>
      <c r="K408" s="121"/>
      <c r="L408" s="77"/>
      <c r="M408" s="77"/>
      <c r="N408" s="120"/>
      <c r="O408" s="120"/>
      <c r="P408" s="120"/>
      <c r="Q408" s="120"/>
      <c r="R408" s="76"/>
      <c r="S408" s="46"/>
      <c r="T408" s="79"/>
      <c r="U408" s="79"/>
      <c r="V408" s="36">
        <f t="shared" si="7"/>
        <v>0</v>
      </c>
      <c r="W408" s="65"/>
    </row>
    <row r="409" spans="2:23" ht="47.25">
      <c r="B409" s="23">
        <v>40</v>
      </c>
      <c r="C409" s="58"/>
      <c r="D409" s="58"/>
      <c r="E409" s="26"/>
      <c r="F409" s="26"/>
      <c r="G409" s="122"/>
      <c r="H409" s="119"/>
      <c r="I409" s="119"/>
      <c r="J409" s="120"/>
      <c r="K409" s="121"/>
      <c r="L409" s="77"/>
      <c r="M409" s="77"/>
      <c r="N409" s="120"/>
      <c r="O409" s="120"/>
      <c r="P409" s="120"/>
      <c r="Q409" s="120"/>
      <c r="R409" s="76"/>
      <c r="S409" s="46"/>
      <c r="T409" s="79"/>
      <c r="U409" s="79"/>
      <c r="V409" s="36">
        <f t="shared" si="7"/>
        <v>0</v>
      </c>
      <c r="W409" s="65"/>
    </row>
    <row r="410" spans="2:23" ht="47.25">
      <c r="B410" s="23">
        <v>41</v>
      </c>
      <c r="C410" s="93"/>
      <c r="D410" s="93"/>
      <c r="E410" s="26"/>
      <c r="F410" s="26"/>
      <c r="G410" s="122"/>
      <c r="H410" s="122"/>
      <c r="I410" s="122"/>
      <c r="J410" s="123"/>
      <c r="K410" s="124"/>
      <c r="L410" s="85"/>
      <c r="M410" s="85"/>
      <c r="N410" s="123"/>
      <c r="O410" s="123"/>
      <c r="P410" s="123"/>
      <c r="Q410" s="123"/>
      <c r="R410" s="125"/>
      <c r="S410" s="25"/>
      <c r="T410" s="95"/>
      <c r="U410" s="95"/>
      <c r="V410" s="36">
        <f t="shared" si="7"/>
        <v>0</v>
      </c>
      <c r="W410" s="65"/>
    </row>
    <row r="411" spans="2:23" ht="47.25">
      <c r="B411" s="23">
        <v>42</v>
      </c>
      <c r="C411" s="93"/>
      <c r="D411" s="93"/>
      <c r="E411" s="26"/>
      <c r="F411" s="26"/>
      <c r="G411" s="122"/>
      <c r="H411" s="122"/>
      <c r="I411" s="122"/>
      <c r="J411" s="123"/>
      <c r="K411" s="124"/>
      <c r="L411" s="85"/>
      <c r="M411" s="85"/>
      <c r="N411" s="123"/>
      <c r="O411" s="123"/>
      <c r="P411" s="123"/>
      <c r="Q411" s="123"/>
      <c r="R411" s="125"/>
      <c r="S411" s="25"/>
      <c r="T411" s="95"/>
      <c r="U411" s="95"/>
      <c r="V411" s="36">
        <f t="shared" si="7"/>
        <v>0</v>
      </c>
      <c r="W411" s="65"/>
    </row>
    <row r="412" spans="2:23" ht="47.25">
      <c r="B412" s="59" t="s">
        <v>1286</v>
      </c>
      <c r="C412" s="93"/>
      <c r="D412" s="93"/>
      <c r="E412" s="26"/>
      <c r="F412" s="26"/>
      <c r="G412" s="36">
        <f>COUNT(G370:G411)</f>
        <v>0</v>
      </c>
      <c r="H412" s="36">
        <f>COUNT(H370:H411)</f>
        <v>2</v>
      </c>
      <c r="I412" s="36">
        <f>COUNT(I370:I411)</f>
        <v>1</v>
      </c>
      <c r="J412" s="36">
        <f>COUNT(J370:J411)</f>
        <v>0</v>
      </c>
      <c r="K412" s="36">
        <f>COUNT(K370:K411)</f>
        <v>0</v>
      </c>
      <c r="L412" s="85"/>
      <c r="M412" s="85"/>
      <c r="N412" s="86">
        <f>COUNT(N370:N411)</f>
        <v>0</v>
      </c>
      <c r="O412" s="86">
        <f>COUNT(O370:O411)</f>
        <v>0</v>
      </c>
      <c r="P412" s="86">
        <f>COUNT(P370:P411)</f>
        <v>0</v>
      </c>
      <c r="Q412" s="86">
        <f>COUNT(Q370:Q411)</f>
        <v>0</v>
      </c>
      <c r="R412" s="86">
        <f>COUNT(R370:R411)</f>
        <v>0</v>
      </c>
      <c r="S412" s="86"/>
      <c r="T412" s="95"/>
      <c r="U412" s="95"/>
      <c r="V412" s="36">
        <f xml:space="preserve"> SUM(G412+H412+I412+J412+K412+N412+O412+P412+Q412+R412)</f>
        <v>3</v>
      </c>
      <c r="W412" s="65"/>
    </row>
    <row r="414" spans="2:23" ht="70.5">
      <c r="B414" s="230" t="s">
        <v>1492</v>
      </c>
      <c r="C414" s="230"/>
      <c r="D414" s="230"/>
      <c r="E414" s="230"/>
      <c r="F414" s="1"/>
      <c r="G414" s="63"/>
      <c r="H414" s="63"/>
      <c r="I414" s="63"/>
      <c r="J414" s="64"/>
      <c r="K414" s="65"/>
      <c r="L414" s="65"/>
      <c r="M414" s="65"/>
      <c r="N414" s="65"/>
      <c r="O414" s="65"/>
      <c r="P414" s="65"/>
      <c r="Q414" s="65"/>
      <c r="R414" s="65"/>
      <c r="S414" s="66"/>
      <c r="T414" s="66"/>
      <c r="U414" s="66"/>
      <c r="V414" s="34"/>
      <c r="W414" s="34"/>
    </row>
    <row r="415" spans="2:23" ht="70.5">
      <c r="B415" s="230"/>
      <c r="C415" s="230"/>
      <c r="D415" s="230"/>
      <c r="E415" s="230"/>
      <c r="F415" s="1"/>
      <c r="K415" s="104" t="s">
        <v>1</v>
      </c>
      <c r="L415" s="104"/>
      <c r="M415" s="104"/>
      <c r="N415" s="104"/>
      <c r="O415" s="104"/>
      <c r="P415" s="104"/>
      <c r="Q415" s="104"/>
    </row>
    <row r="416" spans="2:23" ht="70.5">
      <c r="B416" s="230"/>
      <c r="C416" s="230"/>
      <c r="D416" s="230"/>
      <c r="E416" s="230"/>
      <c r="F416" s="1"/>
      <c r="J416" s="268" t="s">
        <v>2</v>
      </c>
      <c r="K416" s="268"/>
      <c r="L416" s="268"/>
      <c r="M416" s="268"/>
      <c r="N416" s="268"/>
      <c r="O416" s="268"/>
      <c r="P416" s="268"/>
      <c r="Q416" s="233" t="s">
        <v>3</v>
      </c>
      <c r="R416" s="234"/>
      <c r="S416" s="234"/>
      <c r="T416" s="234"/>
      <c r="U416" s="234"/>
      <c r="V416" s="235"/>
    </row>
    <row r="417" spans="2:26" ht="70.5">
      <c r="B417" s="230"/>
      <c r="C417" s="230"/>
      <c r="D417" s="230"/>
      <c r="E417" s="230"/>
      <c r="F417" s="1"/>
      <c r="G417" s="2"/>
      <c r="H417" s="2"/>
      <c r="I417" s="2"/>
      <c r="J417" s="2"/>
      <c r="K417" s="2"/>
      <c r="L417" s="2"/>
      <c r="M417" s="2"/>
      <c r="N417" s="2"/>
      <c r="O417" s="236"/>
      <c r="P417" s="236"/>
      <c r="Q417" s="239"/>
      <c r="R417" s="240"/>
      <c r="S417" s="239"/>
      <c r="T417" s="240"/>
      <c r="U417" s="269"/>
      <c r="V417" s="270"/>
      <c r="W417" s="11"/>
    </row>
    <row r="418" spans="2:26" ht="70.5">
      <c r="B418" s="230"/>
      <c r="C418" s="230"/>
      <c r="D418" s="230"/>
      <c r="E418" s="230"/>
      <c r="F418" s="1"/>
      <c r="G418" s="237" t="s">
        <v>1189</v>
      </c>
      <c r="H418" s="237"/>
      <c r="I418" s="237" t="s">
        <v>1190</v>
      </c>
      <c r="J418" s="237"/>
      <c r="K418" s="12"/>
      <c r="L418" s="68" t="s">
        <v>6</v>
      </c>
      <c r="M418" s="12"/>
      <c r="N418" s="12"/>
      <c r="O418" s="3"/>
      <c r="P418" s="4"/>
      <c r="Q418" s="241"/>
      <c r="R418" s="242"/>
      <c r="S418" s="241"/>
      <c r="T418" s="242"/>
      <c r="U418" s="271"/>
      <c r="V418" s="272"/>
    </row>
    <row r="419" spans="2:26" ht="70.5">
      <c r="B419" s="230"/>
      <c r="C419" s="230"/>
      <c r="D419" s="230"/>
      <c r="E419" s="230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43" t="s">
        <v>7</v>
      </c>
      <c r="R419" s="244"/>
      <c r="S419" s="245" t="s">
        <v>8</v>
      </c>
      <c r="T419" s="245"/>
      <c r="U419" s="257" t="s">
        <v>101</v>
      </c>
      <c r="V419" s="257"/>
    </row>
    <row r="420" spans="2:26" ht="60.75">
      <c r="B420" s="255" t="s">
        <v>10</v>
      </c>
      <c r="C420" s="238" t="s">
        <v>11</v>
      </c>
      <c r="D420" s="164"/>
      <c r="E420" s="248" t="s">
        <v>12</v>
      </c>
      <c r="F420" s="74"/>
      <c r="G420" s="249" t="s">
        <v>1191</v>
      </c>
      <c r="H420" s="250"/>
      <c r="I420" s="250"/>
      <c r="J420" s="250"/>
      <c r="K420" s="251"/>
      <c r="L420" s="246" t="s">
        <v>1192</v>
      </c>
      <c r="M420" s="253" t="s">
        <v>14</v>
      </c>
      <c r="N420" s="249" t="s">
        <v>1193</v>
      </c>
      <c r="O420" s="250"/>
      <c r="P420" s="250"/>
      <c r="Q420" s="250"/>
      <c r="R420" s="251"/>
      <c r="S420" s="246" t="s">
        <v>15</v>
      </c>
      <c r="T420" s="246" t="s">
        <v>1192</v>
      </c>
      <c r="U420" s="253" t="s">
        <v>14</v>
      </c>
      <c r="V420" s="253" t="s">
        <v>16</v>
      </c>
      <c r="W420" s="19"/>
    </row>
    <row r="421" spans="2:26" ht="61.5">
      <c r="B421" s="256"/>
      <c r="C421" s="238"/>
      <c r="D421" s="164"/>
      <c r="E421" s="248"/>
      <c r="F421" s="75"/>
      <c r="G421" s="21" t="s">
        <v>1195</v>
      </c>
      <c r="H421" s="21" t="s">
        <v>1196</v>
      </c>
      <c r="I421" s="21" t="s">
        <v>1197</v>
      </c>
      <c r="J421" s="21" t="s">
        <v>1198</v>
      </c>
      <c r="K421" s="21" t="s">
        <v>1199</v>
      </c>
      <c r="L421" s="247"/>
      <c r="M421" s="254"/>
      <c r="N421" s="21" t="s">
        <v>1200</v>
      </c>
      <c r="O421" s="21" t="s">
        <v>1201</v>
      </c>
      <c r="P421" s="21" t="s">
        <v>1202</v>
      </c>
      <c r="Q421" s="21" t="s">
        <v>1203</v>
      </c>
      <c r="R421" s="21" t="s">
        <v>1204</v>
      </c>
      <c r="S421" s="247"/>
      <c r="T421" s="247"/>
      <c r="U421" s="254"/>
      <c r="V421" s="254"/>
      <c r="W421" s="22"/>
    </row>
    <row r="422" spans="2:26" ht="47.25">
      <c r="B422" s="23">
        <v>1</v>
      </c>
      <c r="C422" s="36" t="s">
        <v>1493</v>
      </c>
      <c r="D422" s="177"/>
      <c r="E422" s="97" t="s">
        <v>1206</v>
      </c>
      <c r="F422" s="26">
        <v>1</v>
      </c>
      <c r="G422" s="119"/>
      <c r="H422" s="119"/>
      <c r="I422" s="119"/>
      <c r="J422" s="120"/>
      <c r="K422" s="121"/>
      <c r="L422" s="127"/>
      <c r="M422" s="127"/>
      <c r="N422" s="120"/>
      <c r="O422" s="120"/>
      <c r="P422" s="120"/>
      <c r="Q422" s="120"/>
      <c r="R422" s="120"/>
      <c r="S422" s="77"/>
      <c r="T422" s="110"/>
      <c r="U422" s="110"/>
      <c r="V422" s="36">
        <f>COUNTA(G422:K422,N422:R422)</f>
        <v>0</v>
      </c>
      <c r="W422" s="65"/>
      <c r="X422" s="35" t="s">
        <v>25</v>
      </c>
      <c r="Z422" s="36">
        <f>COUNTIF(D422:D464,"1C")</f>
        <v>0</v>
      </c>
    </row>
    <row r="423" spans="2:26" ht="47.25">
      <c r="B423" s="23">
        <v>2</v>
      </c>
      <c r="C423" s="103" t="s">
        <v>1494</v>
      </c>
      <c r="D423" s="180"/>
      <c r="E423" s="97" t="s">
        <v>1495</v>
      </c>
      <c r="F423" s="26">
        <v>1</v>
      </c>
      <c r="G423" s="87"/>
      <c r="H423" s="87"/>
      <c r="I423" s="87"/>
      <c r="J423" s="120"/>
      <c r="K423" s="121"/>
      <c r="L423" s="127"/>
      <c r="M423" s="127"/>
      <c r="N423" s="76"/>
      <c r="O423" s="120"/>
      <c r="P423" s="120"/>
      <c r="Q423" s="120"/>
      <c r="R423" s="76"/>
      <c r="S423" s="46"/>
      <c r="T423" s="57"/>
      <c r="U423" s="89"/>
      <c r="V423" s="36">
        <f t="shared" ref="V423:V463" si="8">COUNTA(G423:K423,N423:R423)</f>
        <v>0</v>
      </c>
      <c r="W423" s="65"/>
      <c r="X423" s="41" t="s">
        <v>28</v>
      </c>
      <c r="Z423" s="36">
        <f>COUNTIF(D422:D464,"1B")</f>
        <v>1</v>
      </c>
    </row>
    <row r="424" spans="2:26" ht="47.25">
      <c r="B424" s="23">
        <v>3</v>
      </c>
      <c r="C424" s="103" t="s">
        <v>1496</v>
      </c>
      <c r="D424" s="180"/>
      <c r="E424" s="97" t="s">
        <v>1206</v>
      </c>
      <c r="F424" s="26">
        <v>1</v>
      </c>
      <c r="G424" s="76"/>
      <c r="H424" s="27"/>
      <c r="I424" s="119"/>
      <c r="J424" s="120"/>
      <c r="K424" s="27"/>
      <c r="L424" s="30"/>
      <c r="M424" s="30"/>
      <c r="N424" s="27"/>
      <c r="O424" s="120"/>
      <c r="P424" s="120"/>
      <c r="Q424" s="120"/>
      <c r="R424" s="76"/>
      <c r="S424" s="46"/>
      <c r="T424" s="57"/>
      <c r="U424" s="57"/>
      <c r="V424" s="36">
        <f t="shared" si="8"/>
        <v>0</v>
      </c>
      <c r="W424" s="65"/>
      <c r="X424" s="41" t="s">
        <v>30</v>
      </c>
      <c r="Z424" s="36">
        <f>COUNTIF(D422:D464,"1A")</f>
        <v>0</v>
      </c>
    </row>
    <row r="425" spans="2:26" ht="47.25">
      <c r="B425" s="23">
        <v>4</v>
      </c>
      <c r="C425" s="103" t="s">
        <v>1497</v>
      </c>
      <c r="D425" s="180"/>
      <c r="E425" s="97" t="s">
        <v>1221</v>
      </c>
      <c r="F425" s="26">
        <v>1</v>
      </c>
      <c r="G425" s="27"/>
      <c r="H425" s="119"/>
      <c r="I425" s="119"/>
      <c r="J425" s="120"/>
      <c r="K425" s="121"/>
      <c r="L425" s="32"/>
      <c r="M425" s="32"/>
      <c r="N425" s="120"/>
      <c r="O425" s="120"/>
      <c r="P425" s="76"/>
      <c r="Q425" s="120"/>
      <c r="R425" s="76"/>
      <c r="S425" s="46"/>
      <c r="T425" s="57"/>
      <c r="U425" s="89"/>
      <c r="V425" s="36">
        <f t="shared" si="8"/>
        <v>0</v>
      </c>
      <c r="W425" s="65"/>
    </row>
    <row r="426" spans="2:26" ht="47.25">
      <c r="B426" s="23">
        <v>5</v>
      </c>
      <c r="C426" s="103" t="s">
        <v>1498</v>
      </c>
      <c r="D426" s="180"/>
      <c r="E426" s="97" t="s">
        <v>1221</v>
      </c>
      <c r="F426" s="26">
        <v>1</v>
      </c>
      <c r="G426" s="119"/>
      <c r="H426" s="119"/>
      <c r="I426" s="76"/>
      <c r="J426" s="120"/>
      <c r="K426" s="121"/>
      <c r="L426" s="57"/>
      <c r="M426" s="57"/>
      <c r="N426" s="76"/>
      <c r="O426" s="120"/>
      <c r="P426" s="120"/>
      <c r="Q426" s="120"/>
      <c r="R426" s="76"/>
      <c r="S426" s="46"/>
      <c r="T426" s="57"/>
      <c r="U426" s="57"/>
      <c r="V426" s="36">
        <f t="shared" si="8"/>
        <v>0</v>
      </c>
      <c r="W426" s="65"/>
    </row>
    <row r="427" spans="2:26" ht="47.25">
      <c r="B427" s="23">
        <v>6</v>
      </c>
      <c r="C427" s="103" t="s">
        <v>1499</v>
      </c>
      <c r="D427" s="180"/>
      <c r="E427" s="97" t="s">
        <v>1221</v>
      </c>
      <c r="F427" s="26">
        <v>1</v>
      </c>
      <c r="G427" s="119"/>
      <c r="H427" s="119"/>
      <c r="I427" s="119"/>
      <c r="J427" s="27"/>
      <c r="K427" s="121"/>
      <c r="L427" s="57"/>
      <c r="M427" s="57"/>
      <c r="N427" s="120"/>
      <c r="O427" s="120"/>
      <c r="P427" s="120"/>
      <c r="Q427" s="120"/>
      <c r="R427" s="76"/>
      <c r="S427" s="80"/>
      <c r="T427" s="110"/>
      <c r="U427" s="110"/>
      <c r="V427" s="36">
        <f t="shared" si="8"/>
        <v>0</v>
      </c>
      <c r="W427" s="65"/>
      <c r="X427" s="35"/>
      <c r="Z427" s="63"/>
    </row>
    <row r="428" spans="2:26" ht="47.25">
      <c r="B428" s="23">
        <v>7</v>
      </c>
      <c r="C428" s="103" t="s">
        <v>1459</v>
      </c>
      <c r="D428" s="180"/>
      <c r="E428" s="97" t="s">
        <v>1221</v>
      </c>
      <c r="F428" s="26">
        <v>1</v>
      </c>
      <c r="G428" s="119"/>
      <c r="H428" s="27"/>
      <c r="I428" s="119"/>
      <c r="J428" s="120"/>
      <c r="K428" s="76"/>
      <c r="L428" s="57"/>
      <c r="M428" s="57"/>
      <c r="N428" s="76"/>
      <c r="O428" s="120"/>
      <c r="P428" s="76"/>
      <c r="Q428" s="120"/>
      <c r="R428" s="76"/>
      <c r="S428" s="46"/>
      <c r="T428" s="57"/>
      <c r="U428" s="57"/>
      <c r="V428" s="36">
        <f t="shared" si="8"/>
        <v>0</v>
      </c>
      <c r="W428" s="65"/>
      <c r="X428" s="41"/>
      <c r="Z428" s="63"/>
    </row>
    <row r="429" spans="2:26" ht="47.25">
      <c r="B429" s="23">
        <v>8</v>
      </c>
      <c r="C429" s="103" t="s">
        <v>1500</v>
      </c>
      <c r="D429" s="180"/>
      <c r="E429" s="97" t="s">
        <v>1206</v>
      </c>
      <c r="F429" s="26">
        <v>1</v>
      </c>
      <c r="G429" s="119"/>
      <c r="H429" s="119"/>
      <c r="I429" s="76"/>
      <c r="J429" s="120"/>
      <c r="K429" s="121"/>
      <c r="L429" s="57"/>
      <c r="M429" s="57"/>
      <c r="N429" s="120"/>
      <c r="O429" s="120"/>
      <c r="P429" s="120"/>
      <c r="Q429" s="120"/>
      <c r="R429" s="76"/>
      <c r="S429" s="46"/>
      <c r="T429" s="110"/>
      <c r="U429" s="110"/>
      <c r="V429" s="36">
        <f t="shared" si="8"/>
        <v>0</v>
      </c>
      <c r="W429" s="65"/>
      <c r="X429" s="41"/>
      <c r="Z429" s="63"/>
    </row>
    <row r="430" spans="2:26" ht="47.25">
      <c r="B430" s="23">
        <v>9</v>
      </c>
      <c r="C430" s="103" t="s">
        <v>1501</v>
      </c>
      <c r="D430" s="180"/>
      <c r="E430" s="97" t="s">
        <v>27</v>
      </c>
      <c r="F430" s="26">
        <v>1</v>
      </c>
      <c r="G430" s="119"/>
      <c r="H430" s="119"/>
      <c r="I430" s="119"/>
      <c r="J430" s="120"/>
      <c r="K430" s="121"/>
      <c r="L430" s="127"/>
      <c r="M430" s="127"/>
      <c r="N430" s="120"/>
      <c r="O430" s="120"/>
      <c r="P430" s="120"/>
      <c r="Q430" s="120"/>
      <c r="R430" s="76"/>
      <c r="S430" s="46"/>
      <c r="T430" s="110"/>
      <c r="U430" s="110"/>
      <c r="V430" s="36">
        <f t="shared" si="8"/>
        <v>0</v>
      </c>
      <c r="W430" s="65"/>
    </row>
    <row r="431" spans="2:26" ht="47.25">
      <c r="B431" s="23">
        <v>10</v>
      </c>
      <c r="C431" s="103" t="s">
        <v>1502</v>
      </c>
      <c r="D431" s="180"/>
      <c r="E431" s="97" t="s">
        <v>1206</v>
      </c>
      <c r="F431" s="26">
        <v>1</v>
      </c>
      <c r="G431" s="119"/>
      <c r="H431" s="119"/>
      <c r="I431" s="119"/>
      <c r="J431" s="120"/>
      <c r="K431" s="121"/>
      <c r="L431" s="127"/>
      <c r="M431" s="127"/>
      <c r="N431" s="120"/>
      <c r="O431" s="120"/>
      <c r="P431" s="120"/>
      <c r="Q431" s="120"/>
      <c r="R431" s="76"/>
      <c r="S431" s="46"/>
      <c r="T431" s="110"/>
      <c r="U431" s="110"/>
      <c r="V431" s="36">
        <f t="shared" si="8"/>
        <v>0</v>
      </c>
      <c r="W431" s="65"/>
    </row>
    <row r="432" spans="2:26" ht="47.25">
      <c r="B432" s="23">
        <v>11</v>
      </c>
      <c r="C432" s="128" t="s">
        <v>1503</v>
      </c>
      <c r="D432" s="192"/>
      <c r="E432" s="97" t="s">
        <v>1221</v>
      </c>
      <c r="F432" s="26">
        <v>1</v>
      </c>
      <c r="G432" s="119"/>
      <c r="H432" s="119"/>
      <c r="I432" s="119"/>
      <c r="J432" s="120"/>
      <c r="K432" s="121"/>
      <c r="L432" s="127"/>
      <c r="M432" s="127"/>
      <c r="N432" s="120"/>
      <c r="O432" s="120"/>
      <c r="P432" s="120"/>
      <c r="Q432" s="120"/>
      <c r="R432" s="76"/>
      <c r="S432" s="46"/>
      <c r="T432" s="110"/>
      <c r="U432" s="110"/>
      <c r="V432" s="36">
        <f t="shared" si="8"/>
        <v>0</v>
      </c>
      <c r="W432" s="65"/>
    </row>
    <row r="433" spans="2:23" ht="47.25">
      <c r="B433" s="23">
        <v>12</v>
      </c>
      <c r="C433" s="103" t="s">
        <v>1504</v>
      </c>
      <c r="D433" s="180"/>
      <c r="E433" s="148" t="s">
        <v>1347</v>
      </c>
      <c r="F433" s="26">
        <v>1</v>
      </c>
      <c r="G433" s="27"/>
      <c r="H433" s="27"/>
      <c r="I433" s="27"/>
      <c r="J433" s="27"/>
      <c r="K433" s="121"/>
      <c r="L433" s="32"/>
      <c r="M433" s="32"/>
      <c r="N433" s="120"/>
      <c r="O433" s="120"/>
      <c r="P433" s="120"/>
      <c r="Q433" s="120"/>
      <c r="R433" s="76"/>
      <c r="S433" s="46"/>
      <c r="T433" s="110"/>
      <c r="U433" s="110"/>
      <c r="V433" s="36">
        <f t="shared" si="8"/>
        <v>0</v>
      </c>
      <c r="W433" s="65"/>
    </row>
    <row r="434" spans="2:23" ht="47.25">
      <c r="B434" s="23">
        <v>13</v>
      </c>
      <c r="C434" s="103" t="s">
        <v>300</v>
      </c>
      <c r="D434" s="180"/>
      <c r="E434" s="97" t="s">
        <v>1206</v>
      </c>
      <c r="F434" s="26">
        <v>1</v>
      </c>
      <c r="G434" s="27"/>
      <c r="H434" s="27"/>
      <c r="I434" s="27"/>
      <c r="J434" s="120"/>
      <c r="K434" s="27"/>
      <c r="L434" s="32"/>
      <c r="M434" s="32"/>
      <c r="N434" s="120"/>
      <c r="O434" s="27"/>
      <c r="P434" s="27"/>
      <c r="Q434" s="120"/>
      <c r="R434" s="76"/>
      <c r="S434" s="46"/>
      <c r="T434" s="32"/>
      <c r="U434" s="32"/>
      <c r="V434" s="36">
        <f t="shared" si="8"/>
        <v>0</v>
      </c>
      <c r="W434" s="65"/>
    </row>
    <row r="435" spans="2:23" ht="47.25">
      <c r="B435" s="23">
        <v>14</v>
      </c>
      <c r="C435" s="103" t="s">
        <v>1505</v>
      </c>
      <c r="D435" s="180"/>
      <c r="E435" s="97" t="s">
        <v>1206</v>
      </c>
      <c r="F435" s="26">
        <v>1</v>
      </c>
      <c r="G435" s="119"/>
      <c r="H435" s="76"/>
      <c r="I435" s="76"/>
      <c r="J435" s="120"/>
      <c r="K435" s="76"/>
      <c r="L435" s="57"/>
      <c r="M435" s="57"/>
      <c r="N435" s="76"/>
      <c r="O435" s="120"/>
      <c r="P435" s="120"/>
      <c r="Q435" s="120"/>
      <c r="R435" s="76"/>
      <c r="S435" s="46"/>
      <c r="T435" s="57"/>
      <c r="U435" s="89"/>
      <c r="V435" s="36">
        <f t="shared" si="8"/>
        <v>0</v>
      </c>
      <c r="W435" s="65"/>
    </row>
    <row r="436" spans="2:23" ht="47.25">
      <c r="B436" s="23">
        <v>15</v>
      </c>
      <c r="C436" s="103" t="s">
        <v>1506</v>
      </c>
      <c r="D436" s="180"/>
      <c r="E436" s="97" t="s">
        <v>1221</v>
      </c>
      <c r="F436" s="26">
        <v>1</v>
      </c>
      <c r="G436" s="119"/>
      <c r="H436" s="119"/>
      <c r="I436" s="119"/>
      <c r="J436" s="120"/>
      <c r="K436" s="121"/>
      <c r="L436" s="127"/>
      <c r="M436" s="127"/>
      <c r="N436" s="27"/>
      <c r="O436" s="120"/>
      <c r="P436" s="120"/>
      <c r="Q436" s="120"/>
      <c r="R436" s="76"/>
      <c r="S436" s="46"/>
      <c r="T436" s="57"/>
      <c r="U436" s="57"/>
      <c r="V436" s="36">
        <f t="shared" si="8"/>
        <v>0</v>
      </c>
      <c r="W436" s="65"/>
    </row>
    <row r="437" spans="2:23" ht="47.25">
      <c r="B437" s="23">
        <v>16</v>
      </c>
      <c r="C437" s="103" t="s">
        <v>1507</v>
      </c>
      <c r="D437" s="180"/>
      <c r="E437" s="97" t="s">
        <v>1221</v>
      </c>
      <c r="F437" s="26">
        <v>1</v>
      </c>
      <c r="G437" s="76"/>
      <c r="H437" s="76"/>
      <c r="I437" s="119"/>
      <c r="J437" s="76"/>
      <c r="K437" s="76"/>
      <c r="L437" s="57"/>
      <c r="M437" s="57"/>
      <c r="N437" s="120"/>
      <c r="O437" s="76"/>
      <c r="P437" s="76"/>
      <c r="Q437" s="120"/>
      <c r="R437" s="76"/>
      <c r="S437" s="46"/>
      <c r="T437" s="57"/>
      <c r="U437" s="89"/>
      <c r="V437" s="36">
        <f t="shared" si="8"/>
        <v>0</v>
      </c>
      <c r="W437" s="65"/>
    </row>
    <row r="438" spans="2:23" ht="47.25">
      <c r="B438" s="23">
        <v>17</v>
      </c>
      <c r="C438" s="103" t="s">
        <v>1508</v>
      </c>
      <c r="D438" s="180"/>
      <c r="E438" s="148" t="s">
        <v>1509</v>
      </c>
      <c r="F438" s="26">
        <v>1</v>
      </c>
      <c r="G438" s="76"/>
      <c r="H438" s="119"/>
      <c r="I438" s="119"/>
      <c r="J438" s="120"/>
      <c r="K438" s="121"/>
      <c r="L438" s="57"/>
      <c r="M438" s="57"/>
      <c r="N438" s="120"/>
      <c r="O438" s="120"/>
      <c r="P438" s="120"/>
      <c r="Q438" s="27"/>
      <c r="R438" s="76"/>
      <c r="S438" s="46"/>
      <c r="T438" s="32"/>
      <c r="U438" s="32"/>
      <c r="V438" s="36">
        <f t="shared" si="8"/>
        <v>0</v>
      </c>
      <c r="W438" s="65"/>
    </row>
    <row r="439" spans="2:23" ht="47.25">
      <c r="B439" s="23">
        <v>18</v>
      </c>
      <c r="C439" s="103" t="s">
        <v>1510</v>
      </c>
      <c r="D439" s="180"/>
      <c r="E439" s="97" t="s">
        <v>1206</v>
      </c>
      <c r="F439" s="26">
        <v>1</v>
      </c>
      <c r="G439" s="76"/>
      <c r="H439" s="119"/>
      <c r="I439" s="119"/>
      <c r="J439" s="76"/>
      <c r="K439" s="121"/>
      <c r="L439" s="57"/>
      <c r="M439" s="57"/>
      <c r="N439" s="76"/>
      <c r="O439" s="76"/>
      <c r="P439" s="120"/>
      <c r="Q439" s="120"/>
      <c r="R439" s="76"/>
      <c r="S439" s="46"/>
      <c r="T439" s="57"/>
      <c r="U439" s="57"/>
      <c r="V439" s="36">
        <f t="shared" si="8"/>
        <v>0</v>
      </c>
      <c r="W439" s="65"/>
    </row>
    <row r="440" spans="2:23" ht="47.25">
      <c r="B440" s="23">
        <v>19</v>
      </c>
      <c r="C440" s="103" t="s">
        <v>1511</v>
      </c>
      <c r="D440" s="180"/>
      <c r="E440" s="97" t="s">
        <v>1206</v>
      </c>
      <c r="F440" s="26">
        <v>1</v>
      </c>
      <c r="G440" s="76"/>
      <c r="H440" s="76"/>
      <c r="I440" s="119"/>
      <c r="J440" s="27"/>
      <c r="K440" s="76"/>
      <c r="L440" s="30"/>
      <c r="M440" s="30"/>
      <c r="N440" s="120"/>
      <c r="O440" s="76"/>
      <c r="P440" s="120"/>
      <c r="Q440" s="120"/>
      <c r="R440" s="76"/>
      <c r="S440" s="46"/>
      <c r="T440" s="57"/>
      <c r="U440" s="89"/>
      <c r="V440" s="36">
        <f t="shared" si="8"/>
        <v>0</v>
      </c>
      <c r="W440" s="65"/>
    </row>
    <row r="441" spans="2:23" ht="47.25">
      <c r="B441" s="23">
        <v>20</v>
      </c>
      <c r="C441" s="103" t="s">
        <v>1512</v>
      </c>
      <c r="D441" s="180"/>
      <c r="E441" s="97" t="s">
        <v>1206</v>
      </c>
      <c r="F441" s="26">
        <v>1</v>
      </c>
      <c r="G441" s="119"/>
      <c r="H441" s="119"/>
      <c r="I441" s="119"/>
      <c r="J441" s="120"/>
      <c r="K441" s="121"/>
      <c r="L441" s="127"/>
      <c r="M441" s="127"/>
      <c r="N441" s="120"/>
      <c r="O441" s="120"/>
      <c r="P441" s="120"/>
      <c r="Q441" s="120"/>
      <c r="R441" s="76"/>
      <c r="S441" s="46"/>
      <c r="T441" s="110"/>
      <c r="U441" s="110"/>
      <c r="V441" s="36">
        <f t="shared" si="8"/>
        <v>0</v>
      </c>
      <c r="W441" s="65"/>
    </row>
    <row r="442" spans="2:23" ht="47.25">
      <c r="B442" s="23">
        <v>21</v>
      </c>
      <c r="C442" s="103" t="s">
        <v>1513</v>
      </c>
      <c r="D442" s="180"/>
      <c r="E442" s="97" t="s">
        <v>1206</v>
      </c>
      <c r="F442" s="26">
        <v>1</v>
      </c>
      <c r="G442" s="119"/>
      <c r="H442" s="119"/>
      <c r="I442" s="119"/>
      <c r="J442" s="120"/>
      <c r="K442" s="121"/>
      <c r="L442" s="127"/>
      <c r="M442" s="127"/>
      <c r="N442" s="120"/>
      <c r="O442" s="120"/>
      <c r="P442" s="120"/>
      <c r="Q442" s="120"/>
      <c r="R442" s="76"/>
      <c r="S442" s="46"/>
      <c r="T442" s="110"/>
      <c r="U442" s="110"/>
      <c r="V442" s="36">
        <f t="shared" si="8"/>
        <v>0</v>
      </c>
      <c r="W442" s="65"/>
    </row>
    <row r="443" spans="2:23" ht="47.25">
      <c r="B443" s="23">
        <v>22</v>
      </c>
      <c r="C443" s="103" t="s">
        <v>1514</v>
      </c>
      <c r="D443" s="180"/>
      <c r="E443" s="97" t="s">
        <v>1206</v>
      </c>
      <c r="F443" s="26">
        <v>1</v>
      </c>
      <c r="G443" s="119"/>
      <c r="H443" s="119"/>
      <c r="I443" s="119"/>
      <c r="J443" s="120"/>
      <c r="K443" s="76"/>
      <c r="L443" s="127"/>
      <c r="M443" s="127"/>
      <c r="N443" s="76"/>
      <c r="O443" s="76"/>
      <c r="P443" s="120"/>
      <c r="Q443" s="27"/>
      <c r="R443" s="76"/>
      <c r="S443" s="46"/>
      <c r="T443" s="110"/>
      <c r="U443" s="110"/>
      <c r="V443" s="36">
        <f t="shared" si="8"/>
        <v>0</v>
      </c>
      <c r="W443" s="65"/>
    </row>
    <row r="444" spans="2:23" ht="47.25">
      <c r="B444" s="23">
        <v>23</v>
      </c>
      <c r="C444" s="103" t="s">
        <v>1515</v>
      </c>
      <c r="D444" s="180"/>
      <c r="E444" s="97" t="s">
        <v>1206</v>
      </c>
      <c r="F444" s="26">
        <v>1</v>
      </c>
      <c r="G444" s="119"/>
      <c r="H444" s="27"/>
      <c r="I444" s="27"/>
      <c r="J444" s="27"/>
      <c r="K444" s="121"/>
      <c r="L444" s="30"/>
      <c r="M444" s="30"/>
      <c r="N444" s="76"/>
      <c r="O444" s="76"/>
      <c r="P444" s="76"/>
      <c r="Q444" s="120"/>
      <c r="R444" s="76"/>
      <c r="S444" s="46"/>
      <c r="T444" s="57"/>
      <c r="U444" s="57"/>
      <c r="V444" s="36">
        <f t="shared" si="8"/>
        <v>0</v>
      </c>
      <c r="W444" s="65"/>
    </row>
    <row r="445" spans="2:23" ht="47.25">
      <c r="B445" s="23">
        <v>24</v>
      </c>
      <c r="C445" s="103" t="s">
        <v>1516</v>
      </c>
      <c r="D445" s="180"/>
      <c r="E445" s="97" t="s">
        <v>1206</v>
      </c>
      <c r="F445" s="26">
        <v>1</v>
      </c>
      <c r="G445" s="119"/>
      <c r="H445" s="119"/>
      <c r="I445" s="119"/>
      <c r="J445" s="120"/>
      <c r="K445" s="121"/>
      <c r="L445" s="127"/>
      <c r="M445" s="127"/>
      <c r="N445" s="120"/>
      <c r="O445" s="120"/>
      <c r="P445" s="120"/>
      <c r="Q445" s="120"/>
      <c r="R445" s="76"/>
      <c r="S445" s="46"/>
      <c r="T445" s="110"/>
      <c r="U445" s="110"/>
      <c r="V445" s="36">
        <f t="shared" si="8"/>
        <v>0</v>
      </c>
      <c r="W445" s="65"/>
    </row>
    <row r="446" spans="2:23" ht="47.25">
      <c r="B446" s="23">
        <v>25</v>
      </c>
      <c r="C446" s="129" t="s">
        <v>309</v>
      </c>
      <c r="D446" s="193"/>
      <c r="E446" s="97" t="s">
        <v>27</v>
      </c>
      <c r="F446" s="26">
        <v>1</v>
      </c>
      <c r="G446" s="27"/>
      <c r="H446" s="27"/>
      <c r="I446" s="27"/>
      <c r="J446" s="27"/>
      <c r="K446" s="27"/>
      <c r="L446" s="30"/>
      <c r="M446" s="30"/>
      <c r="N446" s="120"/>
      <c r="O446" s="120"/>
      <c r="P446" s="27"/>
      <c r="Q446" s="76"/>
      <c r="R446" s="76"/>
      <c r="S446" s="46"/>
      <c r="T446" s="57"/>
      <c r="U446" s="57"/>
      <c r="V446" s="36">
        <f t="shared" si="8"/>
        <v>0</v>
      </c>
      <c r="W446" s="65"/>
    </row>
    <row r="447" spans="2:23" ht="47.25">
      <c r="B447" s="23">
        <v>26</v>
      </c>
      <c r="C447" s="36" t="s">
        <v>1517</v>
      </c>
      <c r="D447" s="177"/>
      <c r="E447" s="97" t="s">
        <v>1221</v>
      </c>
      <c r="F447" s="26">
        <v>1</v>
      </c>
      <c r="G447" s="119"/>
      <c r="H447" s="119"/>
      <c r="I447" s="119"/>
      <c r="J447" s="120"/>
      <c r="K447" s="121"/>
      <c r="L447" s="127"/>
      <c r="M447" s="127"/>
      <c r="N447" s="120"/>
      <c r="O447" s="120"/>
      <c r="P447" s="76"/>
      <c r="Q447" s="120"/>
      <c r="R447" s="76"/>
      <c r="S447" s="46"/>
      <c r="T447" s="57"/>
      <c r="U447" s="89"/>
      <c r="V447" s="36">
        <f t="shared" si="8"/>
        <v>0</v>
      </c>
      <c r="W447" s="65"/>
    </row>
    <row r="448" spans="2:23" ht="47.25">
      <c r="B448" s="23">
        <v>27</v>
      </c>
      <c r="C448" s="42" t="s">
        <v>1518</v>
      </c>
      <c r="D448" s="173"/>
      <c r="E448" s="97" t="s">
        <v>1221</v>
      </c>
      <c r="F448" s="26">
        <v>1</v>
      </c>
      <c r="G448" s="119"/>
      <c r="H448" s="119"/>
      <c r="I448" s="119"/>
      <c r="J448" s="120"/>
      <c r="K448" s="121"/>
      <c r="L448" s="127"/>
      <c r="M448" s="127"/>
      <c r="N448" s="120"/>
      <c r="O448" s="120"/>
      <c r="P448" s="120"/>
      <c r="Q448" s="120"/>
      <c r="R448" s="76"/>
      <c r="S448" s="46"/>
      <c r="T448" s="110"/>
      <c r="U448" s="110"/>
      <c r="V448" s="36">
        <f t="shared" si="8"/>
        <v>0</v>
      </c>
      <c r="W448" s="65"/>
    </row>
    <row r="449" spans="2:23" ht="47.25">
      <c r="B449" s="23">
        <v>28</v>
      </c>
      <c r="C449" s="42" t="s">
        <v>1519</v>
      </c>
      <c r="D449" s="173"/>
      <c r="E449" s="97" t="s">
        <v>1206</v>
      </c>
      <c r="F449" s="26">
        <v>1</v>
      </c>
      <c r="G449" s="119"/>
      <c r="H449" s="119"/>
      <c r="I449" s="119"/>
      <c r="J449" s="120"/>
      <c r="K449" s="121"/>
      <c r="L449" s="127"/>
      <c r="M449" s="127"/>
      <c r="N449" s="120"/>
      <c r="O449" s="120"/>
      <c r="P449" s="120"/>
      <c r="Q449" s="120"/>
      <c r="R449" s="76"/>
      <c r="S449" s="46"/>
      <c r="T449" s="110"/>
      <c r="U449" s="110"/>
      <c r="V449" s="36">
        <f t="shared" si="8"/>
        <v>0</v>
      </c>
      <c r="W449" s="65"/>
    </row>
    <row r="450" spans="2:23" ht="47.25">
      <c r="B450" s="23">
        <v>29</v>
      </c>
      <c r="C450" s="42" t="s">
        <v>1520</v>
      </c>
      <c r="D450" s="173"/>
      <c r="E450" s="97" t="s">
        <v>1221</v>
      </c>
      <c r="F450" s="26">
        <v>1</v>
      </c>
      <c r="G450" s="119"/>
      <c r="H450" s="76"/>
      <c r="I450" s="76"/>
      <c r="J450" s="120"/>
      <c r="K450" s="76"/>
      <c r="L450" s="57"/>
      <c r="M450" s="57"/>
      <c r="N450" s="76"/>
      <c r="O450" s="120"/>
      <c r="P450" s="120"/>
      <c r="Q450" s="120"/>
      <c r="R450" s="76"/>
      <c r="S450" s="46"/>
      <c r="T450" s="57"/>
      <c r="U450" s="57"/>
      <c r="V450" s="36">
        <f t="shared" si="8"/>
        <v>0</v>
      </c>
      <c r="W450" s="65"/>
    </row>
    <row r="451" spans="2:23" ht="47.25">
      <c r="B451" s="23">
        <v>30</v>
      </c>
      <c r="C451" s="42" t="s">
        <v>1521</v>
      </c>
      <c r="D451" s="173"/>
      <c r="E451" s="97" t="s">
        <v>1221</v>
      </c>
      <c r="F451" s="26">
        <v>1</v>
      </c>
      <c r="G451" s="119"/>
      <c r="H451" s="119"/>
      <c r="I451" s="119"/>
      <c r="J451" s="120"/>
      <c r="K451" s="121"/>
      <c r="L451" s="127"/>
      <c r="M451" s="57"/>
      <c r="N451" s="120"/>
      <c r="O451" s="120"/>
      <c r="P451" s="120"/>
      <c r="Q451" s="120"/>
      <c r="R451" s="76"/>
      <c r="S451" s="46"/>
      <c r="T451" s="130"/>
      <c r="U451" s="130"/>
      <c r="V451" s="36">
        <f t="shared" si="8"/>
        <v>0</v>
      </c>
      <c r="W451" s="65"/>
    </row>
    <row r="452" spans="2:23" ht="47.25">
      <c r="B452" s="23">
        <v>31</v>
      </c>
      <c r="C452" s="42" t="s">
        <v>1522</v>
      </c>
      <c r="D452" s="173"/>
      <c r="E452" s="97" t="s">
        <v>1221</v>
      </c>
      <c r="F452" s="26">
        <v>1</v>
      </c>
      <c r="G452" s="119"/>
      <c r="H452" s="119"/>
      <c r="I452" s="119"/>
      <c r="J452" s="120"/>
      <c r="K452" s="121"/>
      <c r="L452" s="131"/>
      <c r="M452" s="127"/>
      <c r="N452" s="120"/>
      <c r="O452" s="119"/>
      <c r="P452" s="120"/>
      <c r="Q452" s="120"/>
      <c r="R452" s="76"/>
      <c r="S452" s="46"/>
      <c r="T452" s="110"/>
      <c r="U452" s="110"/>
      <c r="V452" s="36">
        <f t="shared" si="8"/>
        <v>0</v>
      </c>
      <c r="W452" s="65"/>
    </row>
    <row r="453" spans="2:23" ht="47.25">
      <c r="B453" s="23">
        <v>32</v>
      </c>
      <c r="C453" s="42" t="s">
        <v>1523</v>
      </c>
      <c r="D453" s="173"/>
      <c r="E453" s="97" t="s">
        <v>1206</v>
      </c>
      <c r="F453" s="26">
        <v>1</v>
      </c>
      <c r="G453" s="76"/>
      <c r="H453" s="76"/>
      <c r="I453" s="119"/>
      <c r="J453" s="76"/>
      <c r="K453" s="76"/>
      <c r="L453" s="57"/>
      <c r="M453" s="57"/>
      <c r="N453" s="76"/>
      <c r="O453" s="76"/>
      <c r="P453" s="120"/>
      <c r="Q453" s="76"/>
      <c r="R453" s="76"/>
      <c r="S453" s="46"/>
      <c r="T453" s="57"/>
      <c r="U453" s="89"/>
      <c r="V453" s="36">
        <f t="shared" si="8"/>
        <v>0</v>
      </c>
      <c r="W453" s="65"/>
    </row>
    <row r="454" spans="2:23" ht="47.25">
      <c r="B454" s="23">
        <v>33</v>
      </c>
      <c r="C454" s="42" t="s">
        <v>1524</v>
      </c>
      <c r="D454" s="173"/>
      <c r="E454" s="97" t="s">
        <v>1221</v>
      </c>
      <c r="F454" s="26">
        <v>1</v>
      </c>
      <c r="G454" s="76"/>
      <c r="H454" s="76"/>
      <c r="I454" s="76"/>
      <c r="J454" s="120"/>
      <c r="K454" s="121"/>
      <c r="L454" s="57"/>
      <c r="M454" s="57"/>
      <c r="N454" s="120"/>
      <c r="O454" s="76"/>
      <c r="P454" s="120"/>
      <c r="Q454" s="76"/>
      <c r="R454" s="76"/>
      <c r="S454" s="46"/>
      <c r="T454" s="57"/>
      <c r="U454" s="89"/>
      <c r="V454" s="36">
        <f t="shared" si="8"/>
        <v>0</v>
      </c>
      <c r="W454" s="65"/>
    </row>
    <row r="455" spans="2:23" ht="47.25">
      <c r="B455" s="23">
        <v>34</v>
      </c>
      <c r="C455" s="42" t="s">
        <v>1525</v>
      </c>
      <c r="D455" s="173"/>
      <c r="E455" s="97" t="s">
        <v>27</v>
      </c>
      <c r="F455" s="26">
        <v>1</v>
      </c>
      <c r="G455" s="119"/>
      <c r="H455" s="119"/>
      <c r="I455" s="27"/>
      <c r="J455" s="120"/>
      <c r="K455" s="121"/>
      <c r="L455" s="30"/>
      <c r="M455" s="30"/>
      <c r="N455" s="120"/>
      <c r="O455" s="120"/>
      <c r="P455" s="120"/>
      <c r="Q455" s="120"/>
      <c r="R455" s="76"/>
      <c r="S455" s="46"/>
      <c r="T455" s="110"/>
      <c r="U455" s="110"/>
      <c r="V455" s="36">
        <f t="shared" si="8"/>
        <v>0</v>
      </c>
      <c r="W455" s="65"/>
    </row>
    <row r="456" spans="2:23" ht="47.25">
      <c r="B456" s="23">
        <v>35</v>
      </c>
      <c r="C456" s="42" t="s">
        <v>1526</v>
      </c>
      <c r="D456" s="173"/>
      <c r="E456" s="97" t="s">
        <v>27</v>
      </c>
      <c r="F456" s="26">
        <v>1</v>
      </c>
      <c r="G456" s="119"/>
      <c r="H456" s="119"/>
      <c r="I456" s="119"/>
      <c r="J456" s="120"/>
      <c r="K456" s="121"/>
      <c r="L456" s="127"/>
      <c r="M456" s="127"/>
      <c r="N456" s="120"/>
      <c r="O456" s="120"/>
      <c r="P456" s="76"/>
      <c r="Q456" s="120"/>
      <c r="R456" s="76"/>
      <c r="S456" s="46"/>
      <c r="T456" s="110"/>
      <c r="U456" s="110"/>
      <c r="V456" s="36">
        <f t="shared" si="8"/>
        <v>0</v>
      </c>
      <c r="W456" s="65"/>
    </row>
    <row r="457" spans="2:23" ht="47.25">
      <c r="B457" s="23">
        <v>36</v>
      </c>
      <c r="C457" s="42" t="s">
        <v>1527</v>
      </c>
      <c r="D457" s="173"/>
      <c r="E457" s="99" t="s">
        <v>1414</v>
      </c>
      <c r="F457" s="26">
        <v>1</v>
      </c>
      <c r="G457" s="119"/>
      <c r="H457" s="119"/>
      <c r="I457" s="119"/>
      <c r="J457" s="76"/>
      <c r="K457" s="121"/>
      <c r="L457" s="57"/>
      <c r="M457" s="57"/>
      <c r="N457" s="27"/>
      <c r="O457" s="120"/>
      <c r="P457" s="120"/>
      <c r="Q457" s="120"/>
      <c r="R457" s="76"/>
      <c r="S457" s="46"/>
      <c r="T457" s="32"/>
      <c r="U457" s="32"/>
      <c r="V457" s="36">
        <f t="shared" si="8"/>
        <v>0</v>
      </c>
      <c r="W457" s="65"/>
    </row>
    <row r="458" spans="2:23" ht="47.25">
      <c r="B458" s="23">
        <v>37</v>
      </c>
      <c r="C458" s="42" t="s">
        <v>1528</v>
      </c>
      <c r="D458" s="173"/>
      <c r="E458" s="99" t="s">
        <v>1529</v>
      </c>
      <c r="F458" s="26"/>
      <c r="G458" s="119"/>
      <c r="H458" s="119"/>
      <c r="I458" s="119"/>
      <c r="J458" s="27"/>
      <c r="K458" s="27"/>
      <c r="L458" s="32"/>
      <c r="M458" s="32"/>
      <c r="N458" s="27"/>
      <c r="O458" s="120"/>
      <c r="P458" s="120"/>
      <c r="Q458" s="120"/>
      <c r="R458" s="27"/>
      <c r="S458" s="46"/>
      <c r="T458" s="57"/>
      <c r="U458" s="57"/>
      <c r="V458" s="36">
        <f t="shared" si="8"/>
        <v>0</v>
      </c>
      <c r="W458" s="65"/>
    </row>
    <row r="459" spans="2:23" ht="47.25">
      <c r="B459" s="23">
        <v>38</v>
      </c>
      <c r="C459" s="42" t="s">
        <v>1530</v>
      </c>
      <c r="D459" s="173"/>
      <c r="E459" s="99" t="s">
        <v>1206</v>
      </c>
      <c r="F459" s="26"/>
      <c r="G459" s="119"/>
      <c r="H459" s="119"/>
      <c r="I459" s="119"/>
      <c r="J459" s="120"/>
      <c r="K459" s="27"/>
      <c r="L459" s="32"/>
      <c r="M459" s="32"/>
      <c r="N459" s="120"/>
      <c r="O459" s="120"/>
      <c r="P459" s="120"/>
      <c r="Q459" s="120"/>
      <c r="R459" s="76"/>
      <c r="S459" s="46"/>
      <c r="T459" s="110"/>
      <c r="U459" s="110"/>
      <c r="V459" s="36">
        <f t="shared" si="8"/>
        <v>0</v>
      </c>
      <c r="W459" s="65"/>
    </row>
    <row r="460" spans="2:23" ht="47.25">
      <c r="B460" s="23">
        <v>39</v>
      </c>
      <c r="C460" s="209" t="s">
        <v>1531</v>
      </c>
      <c r="D460" s="209"/>
      <c r="E460" s="26" t="s">
        <v>1285</v>
      </c>
      <c r="F460" s="26"/>
      <c r="G460" s="119"/>
      <c r="H460" s="119"/>
      <c r="I460" s="119"/>
      <c r="J460" s="120"/>
      <c r="K460" s="121"/>
      <c r="L460" s="127"/>
      <c r="M460" s="127"/>
      <c r="N460" s="120"/>
      <c r="O460" s="120"/>
      <c r="P460" s="120"/>
      <c r="Q460" s="120"/>
      <c r="R460" s="76"/>
      <c r="S460" s="46"/>
      <c r="T460" s="110"/>
      <c r="U460" s="110"/>
      <c r="V460" s="36">
        <f t="shared" si="8"/>
        <v>0</v>
      </c>
      <c r="W460" s="65"/>
    </row>
    <row r="461" spans="2:23" ht="47.25">
      <c r="B461" s="23">
        <v>40</v>
      </c>
      <c r="C461" s="209" t="s">
        <v>1532</v>
      </c>
      <c r="D461" s="209" t="s">
        <v>1661</v>
      </c>
      <c r="E461" s="26" t="s">
        <v>1385</v>
      </c>
      <c r="F461" s="26"/>
      <c r="G461" s="119"/>
      <c r="H461" s="31">
        <v>3</v>
      </c>
      <c r="I461" s="31">
        <v>3</v>
      </c>
      <c r="J461" s="31">
        <v>3</v>
      </c>
      <c r="K461" s="121"/>
      <c r="L461" s="32"/>
      <c r="M461" s="32"/>
      <c r="N461" s="120"/>
      <c r="O461" s="120"/>
      <c r="P461" s="120"/>
      <c r="Q461" s="120"/>
      <c r="R461" s="76"/>
      <c r="S461" s="46"/>
      <c r="T461" s="110"/>
      <c r="U461" s="110"/>
      <c r="V461" s="36">
        <f t="shared" si="8"/>
        <v>3</v>
      </c>
      <c r="W461" s="65"/>
    </row>
    <row r="462" spans="2:23" ht="47.25">
      <c r="B462" s="23">
        <v>41</v>
      </c>
      <c r="C462" s="93"/>
      <c r="D462" s="93"/>
      <c r="E462" s="26"/>
      <c r="F462" s="26"/>
      <c r="G462" s="122"/>
      <c r="H462" s="122"/>
      <c r="I462" s="122"/>
      <c r="J462" s="123"/>
      <c r="K462" s="124"/>
      <c r="L462" s="132"/>
      <c r="M462" s="132"/>
      <c r="N462" s="123"/>
      <c r="O462" s="123"/>
      <c r="P462" s="123"/>
      <c r="Q462" s="123"/>
      <c r="R462" s="125"/>
      <c r="S462" s="25"/>
      <c r="T462" s="118"/>
      <c r="U462" s="118"/>
      <c r="V462" s="36">
        <f t="shared" si="8"/>
        <v>0</v>
      </c>
      <c r="W462" s="65"/>
    </row>
    <row r="463" spans="2:23" ht="47.25">
      <c r="B463" s="23">
        <v>42</v>
      </c>
      <c r="C463" s="93"/>
      <c r="D463" s="93"/>
      <c r="E463" s="26"/>
      <c r="F463" s="26"/>
      <c r="G463" s="122"/>
      <c r="H463" s="122"/>
      <c r="I463" s="122"/>
      <c r="J463" s="123"/>
      <c r="K463" s="124"/>
      <c r="L463" s="132"/>
      <c r="M463" s="132"/>
      <c r="N463" s="123"/>
      <c r="O463" s="123"/>
      <c r="P463" s="123"/>
      <c r="Q463" s="123"/>
      <c r="R463" s="125"/>
      <c r="S463" s="25"/>
      <c r="T463" s="118"/>
      <c r="U463" s="118"/>
      <c r="V463" s="36">
        <f t="shared" si="8"/>
        <v>0</v>
      </c>
      <c r="W463" s="65"/>
    </row>
    <row r="464" spans="2:23" ht="47.25">
      <c r="B464" s="59" t="s">
        <v>1286</v>
      </c>
      <c r="C464" s="93"/>
      <c r="D464" s="93"/>
      <c r="E464" s="26"/>
      <c r="F464" s="26"/>
      <c r="G464" s="36">
        <f>COUNT(G422:G463)</f>
        <v>0</v>
      </c>
      <c r="H464" s="36">
        <f>COUNT(H422:H463)</f>
        <v>1</v>
      </c>
      <c r="I464" s="36">
        <f>COUNT(I422:I463)</f>
        <v>1</v>
      </c>
      <c r="J464" s="36">
        <f>COUNT(J422:J463)</f>
        <v>1</v>
      </c>
      <c r="K464" s="36">
        <f>COUNT(K422:K463)</f>
        <v>0</v>
      </c>
      <c r="L464" s="85"/>
      <c r="M464" s="85"/>
      <c r="N464" s="86">
        <f>COUNT(N422:N463)</f>
        <v>0</v>
      </c>
      <c r="O464" s="86">
        <f>COUNT(O422:O463)</f>
        <v>0</v>
      </c>
      <c r="P464" s="86">
        <f>COUNT(P422:P463)</f>
        <v>0</v>
      </c>
      <c r="Q464" s="86">
        <f>COUNT(Q422:Q463)</f>
        <v>0</v>
      </c>
      <c r="R464" s="86">
        <f>COUNT(R422:R463)</f>
        <v>0</v>
      </c>
      <c r="S464" s="86"/>
      <c r="T464" s="95"/>
      <c r="U464" s="95"/>
      <c r="V464" s="36">
        <f xml:space="preserve"> SUM(G464+H464+I464+J464+K464+N464+O464+P464+Q464+R464)</f>
        <v>3</v>
      </c>
      <c r="W464" s="65"/>
    </row>
    <row r="466" spans="2:27" ht="70.5">
      <c r="B466" s="230" t="s">
        <v>1533</v>
      </c>
      <c r="C466" s="230"/>
      <c r="D466" s="230"/>
      <c r="E466" s="230"/>
      <c r="F466" s="1"/>
      <c r="G466" s="63"/>
      <c r="H466" s="63"/>
      <c r="I466" s="63"/>
      <c r="J466" s="64"/>
      <c r="K466" s="65"/>
      <c r="L466" s="65"/>
      <c r="M466" s="65"/>
      <c r="N466" s="65"/>
      <c r="O466" s="65"/>
      <c r="P466" s="65"/>
      <c r="Q466" s="65"/>
      <c r="R466" s="65"/>
      <c r="S466" s="66"/>
      <c r="T466" s="66"/>
      <c r="U466" s="66"/>
      <c r="V466" s="34"/>
      <c r="W466" s="34"/>
    </row>
    <row r="467" spans="2:27" ht="70.5">
      <c r="B467" s="230"/>
      <c r="C467" s="230"/>
      <c r="D467" s="230"/>
      <c r="E467" s="230"/>
      <c r="F467" s="1"/>
      <c r="J467" s="231" t="s">
        <v>1</v>
      </c>
      <c r="K467" s="231"/>
      <c r="L467" s="231"/>
      <c r="M467" s="231"/>
      <c r="N467" s="231"/>
      <c r="O467" s="231"/>
      <c r="P467" s="231"/>
      <c r="Q467" s="231"/>
      <c r="R467" s="231"/>
    </row>
    <row r="468" spans="2:27" ht="70.5">
      <c r="B468" s="230"/>
      <c r="C468" s="230"/>
      <c r="D468" s="230"/>
      <c r="E468" s="230"/>
      <c r="F468" s="1"/>
      <c r="K468" s="268" t="s">
        <v>2</v>
      </c>
      <c r="L468" s="268"/>
      <c r="M468" s="268"/>
      <c r="N468" s="268"/>
      <c r="O468" s="268"/>
      <c r="P468" s="275"/>
      <c r="Q468" s="233" t="s">
        <v>3</v>
      </c>
      <c r="R468" s="234"/>
      <c r="S468" s="234"/>
      <c r="T468" s="234"/>
      <c r="U468" s="234"/>
      <c r="V468" s="235"/>
    </row>
    <row r="469" spans="2:27" ht="70.5">
      <c r="B469" s="230"/>
      <c r="C469" s="230"/>
      <c r="D469" s="230"/>
      <c r="E469" s="230"/>
      <c r="F469" s="1"/>
      <c r="G469" s="2"/>
      <c r="H469" s="2"/>
      <c r="I469" s="2"/>
      <c r="J469" s="2"/>
      <c r="K469" s="2"/>
      <c r="L469" s="2"/>
      <c r="M469" s="2"/>
      <c r="N469" s="2"/>
      <c r="O469" s="276"/>
      <c r="P469" s="277"/>
      <c r="Q469" s="239"/>
      <c r="R469" s="240"/>
      <c r="S469" s="239"/>
      <c r="T469" s="240"/>
      <c r="U469" s="269"/>
      <c r="V469" s="270"/>
      <c r="W469" s="11"/>
    </row>
    <row r="470" spans="2:27" ht="70.5">
      <c r="B470" s="230"/>
      <c r="C470" s="230"/>
      <c r="D470" s="230"/>
      <c r="E470" s="230"/>
      <c r="F470" s="1"/>
      <c r="G470" s="237" t="s">
        <v>1189</v>
      </c>
      <c r="H470" s="237"/>
      <c r="I470" s="237" t="s">
        <v>1190</v>
      </c>
      <c r="J470" s="237"/>
      <c r="K470" s="12"/>
      <c r="L470" s="68" t="s">
        <v>6</v>
      </c>
      <c r="M470" s="12"/>
      <c r="N470" s="12"/>
      <c r="O470" s="3"/>
      <c r="P470" s="4"/>
      <c r="Q470" s="241"/>
      <c r="R470" s="242"/>
      <c r="S470" s="241"/>
      <c r="T470" s="242"/>
      <c r="U470" s="271"/>
      <c r="V470" s="272"/>
    </row>
    <row r="471" spans="2:27" ht="70.5">
      <c r="B471" s="274"/>
      <c r="C471" s="274"/>
      <c r="D471" s="274"/>
      <c r="E471" s="274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43" t="s">
        <v>7</v>
      </c>
      <c r="R471" s="244"/>
      <c r="S471" s="278" t="s">
        <v>8</v>
      </c>
      <c r="T471" s="252"/>
      <c r="U471" s="243" t="s">
        <v>101</v>
      </c>
      <c r="V471" s="244"/>
    </row>
    <row r="472" spans="2:27" ht="60.75">
      <c r="B472" s="255" t="s">
        <v>10</v>
      </c>
      <c r="C472" s="258" t="s">
        <v>11</v>
      </c>
      <c r="D472" s="194"/>
      <c r="E472" s="260" t="s">
        <v>12</v>
      </c>
      <c r="F472" s="74"/>
      <c r="G472" s="249" t="s">
        <v>1191</v>
      </c>
      <c r="H472" s="250"/>
      <c r="I472" s="250"/>
      <c r="J472" s="250"/>
      <c r="K472" s="251"/>
      <c r="L472" s="246" t="s">
        <v>1192</v>
      </c>
      <c r="M472" s="253" t="s">
        <v>14</v>
      </c>
      <c r="N472" s="249" t="s">
        <v>1193</v>
      </c>
      <c r="O472" s="250"/>
      <c r="P472" s="250"/>
      <c r="Q472" s="250"/>
      <c r="R472" s="251"/>
      <c r="S472" s="246" t="s">
        <v>15</v>
      </c>
      <c r="T472" s="246" t="s">
        <v>1192</v>
      </c>
      <c r="U472" s="253" t="s">
        <v>14</v>
      </c>
      <c r="V472" s="253" t="s">
        <v>16</v>
      </c>
      <c r="W472" s="19"/>
    </row>
    <row r="473" spans="2:27" ht="61.5">
      <c r="B473" s="256"/>
      <c r="C473" s="259"/>
      <c r="D473" s="195"/>
      <c r="E473" s="261"/>
      <c r="F473" s="75"/>
      <c r="G473" s="21" t="s">
        <v>1195</v>
      </c>
      <c r="H473" s="21" t="s">
        <v>1196</v>
      </c>
      <c r="I473" s="21" t="s">
        <v>1197</v>
      </c>
      <c r="J473" s="21" t="s">
        <v>1198</v>
      </c>
      <c r="K473" s="21" t="s">
        <v>1199</v>
      </c>
      <c r="L473" s="247"/>
      <c r="M473" s="254"/>
      <c r="N473" s="21" t="s">
        <v>1200</v>
      </c>
      <c r="O473" s="21" t="s">
        <v>1201</v>
      </c>
      <c r="P473" s="21" t="s">
        <v>1202</v>
      </c>
      <c r="Q473" s="21" t="s">
        <v>1203</v>
      </c>
      <c r="R473" s="21" t="s">
        <v>1204</v>
      </c>
      <c r="S473" s="247"/>
      <c r="T473" s="247"/>
      <c r="U473" s="279"/>
      <c r="V473" s="279"/>
      <c r="W473" s="22"/>
    </row>
    <row r="474" spans="2:27" ht="47.25">
      <c r="B474" s="23">
        <v>1</v>
      </c>
      <c r="C474" s="45" t="s">
        <v>1534</v>
      </c>
      <c r="D474" s="176"/>
      <c r="E474" s="99" t="s">
        <v>1206</v>
      </c>
      <c r="F474" s="26">
        <v>1</v>
      </c>
      <c r="G474" s="51"/>
      <c r="H474" s="51"/>
      <c r="I474" s="119"/>
      <c r="J474" s="119"/>
      <c r="K474" s="121"/>
      <c r="L474" s="212"/>
      <c r="M474" s="212"/>
      <c r="N474" s="27"/>
      <c r="O474" s="51"/>
      <c r="P474" s="51"/>
      <c r="Q474" s="119"/>
      <c r="R474" s="121"/>
      <c r="S474" s="201"/>
      <c r="T474" s="32"/>
      <c r="U474" s="32"/>
      <c r="V474" s="36">
        <f>COUNTA(G474:K474,N474:R474)</f>
        <v>0</v>
      </c>
      <c r="W474" s="65"/>
      <c r="X474" s="35" t="s">
        <v>25</v>
      </c>
      <c r="Z474" s="36">
        <f>COUNTIF(D474:D516,"1C")</f>
        <v>0</v>
      </c>
    </row>
    <row r="475" spans="2:27" ht="47.25">
      <c r="B475" s="23">
        <v>2</v>
      </c>
      <c r="C475" s="45" t="s">
        <v>1535</v>
      </c>
      <c r="D475" s="176"/>
      <c r="E475" s="99" t="s">
        <v>1455</v>
      </c>
      <c r="F475" s="26">
        <v>1</v>
      </c>
      <c r="G475" s="51"/>
      <c r="H475" s="203"/>
      <c r="I475" s="203"/>
      <c r="J475" s="120"/>
      <c r="K475" s="51"/>
      <c r="L475" s="139"/>
      <c r="M475" s="114"/>
      <c r="N475" s="121"/>
      <c r="O475" s="51"/>
      <c r="P475" s="121"/>
      <c r="Q475" s="121"/>
      <c r="R475" s="119"/>
      <c r="S475" s="55"/>
      <c r="T475" s="139"/>
      <c r="U475" s="114"/>
      <c r="V475" s="36">
        <f t="shared" ref="V475:V515" si="9">COUNTA(G475:K475,N475:R475)</f>
        <v>0</v>
      </c>
      <c r="W475" s="65"/>
      <c r="X475" s="41" t="s">
        <v>28</v>
      </c>
      <c r="Z475" s="36">
        <f>COUNTIF(D474:D516,"1B")</f>
        <v>4</v>
      </c>
    </row>
    <row r="476" spans="2:27" ht="47.25">
      <c r="B476" s="23">
        <v>3</v>
      </c>
      <c r="C476" s="45" t="s">
        <v>1536</v>
      </c>
      <c r="D476" s="176" t="s">
        <v>431</v>
      </c>
      <c r="E476" s="99" t="s">
        <v>1206</v>
      </c>
      <c r="F476" s="26">
        <v>1</v>
      </c>
      <c r="G476" s="51"/>
      <c r="H476" s="31">
        <v>3</v>
      </c>
      <c r="I476" s="27"/>
      <c r="J476" s="121"/>
      <c r="K476" s="27"/>
      <c r="L476" s="32" t="s">
        <v>1410</v>
      </c>
      <c r="M476" s="32" t="s">
        <v>1219</v>
      </c>
      <c r="N476" s="51"/>
      <c r="O476" s="51"/>
      <c r="P476" s="27"/>
      <c r="Q476" s="51"/>
      <c r="R476" s="119"/>
      <c r="S476" s="55"/>
      <c r="T476" s="32"/>
      <c r="U476" s="32"/>
      <c r="V476" s="36">
        <f t="shared" si="9"/>
        <v>1</v>
      </c>
      <c r="W476" s="65"/>
      <c r="X476" s="41" t="s">
        <v>30</v>
      </c>
      <c r="Z476" s="36">
        <f>COUNTIF(D474:D516,"1A")</f>
        <v>0</v>
      </c>
    </row>
    <row r="477" spans="2:27" ht="47.25">
      <c r="B477" s="23">
        <v>4</v>
      </c>
      <c r="C477" s="45" t="s">
        <v>1537</v>
      </c>
      <c r="D477" s="176" t="s">
        <v>431</v>
      </c>
      <c r="E477" s="99" t="s">
        <v>1206</v>
      </c>
      <c r="F477" s="26">
        <v>1</v>
      </c>
      <c r="G477" s="31">
        <v>3</v>
      </c>
      <c r="H477" s="121"/>
      <c r="I477" s="121"/>
      <c r="J477" s="121"/>
      <c r="K477" s="119"/>
      <c r="L477" s="32" t="s">
        <v>1283</v>
      </c>
      <c r="M477" s="32" t="s">
        <v>1219</v>
      </c>
      <c r="N477" s="121"/>
      <c r="O477" s="121"/>
      <c r="P477" s="121"/>
      <c r="Q477" s="121"/>
      <c r="R477" s="119"/>
      <c r="S477" s="55"/>
      <c r="T477" s="133"/>
      <c r="U477" s="133"/>
      <c r="V477" s="36">
        <f t="shared" si="9"/>
        <v>1</v>
      </c>
      <c r="W477" s="65"/>
      <c r="Y477" s="35"/>
      <c r="AA477" s="36"/>
    </row>
    <row r="478" spans="2:27" ht="47.25">
      <c r="B478" s="23">
        <v>5</v>
      </c>
      <c r="C478" s="45" t="s">
        <v>1538</v>
      </c>
      <c r="D478" s="176"/>
      <c r="E478" s="99" t="s">
        <v>1409</v>
      </c>
      <c r="F478" s="26">
        <v>1</v>
      </c>
      <c r="G478" s="121"/>
      <c r="H478" s="121"/>
      <c r="I478" s="51"/>
      <c r="J478" s="121"/>
      <c r="K478" s="119"/>
      <c r="L478" s="212"/>
      <c r="M478" s="212"/>
      <c r="N478" s="121"/>
      <c r="O478" s="121"/>
      <c r="P478" s="51"/>
      <c r="Q478" s="51"/>
      <c r="R478" s="119"/>
      <c r="S478" s="55"/>
      <c r="T478" s="212"/>
      <c r="U478" s="212"/>
      <c r="V478" s="36">
        <f t="shared" si="9"/>
        <v>0</v>
      </c>
      <c r="W478" s="65"/>
      <c r="Y478" s="41"/>
      <c r="AA478" s="36"/>
    </row>
    <row r="479" spans="2:27" ht="47.25">
      <c r="B479" s="23">
        <v>6</v>
      </c>
      <c r="C479" s="45" t="s">
        <v>1539</v>
      </c>
      <c r="D479" s="176"/>
      <c r="E479" s="99" t="s">
        <v>1409</v>
      </c>
      <c r="F479" s="26">
        <v>1</v>
      </c>
      <c r="G479" s="121"/>
      <c r="H479" s="121"/>
      <c r="I479" s="121"/>
      <c r="J479" s="121"/>
      <c r="K479" s="119"/>
      <c r="L479" s="139"/>
      <c r="M479" s="114"/>
      <c r="N479" s="51"/>
      <c r="O479" s="121"/>
      <c r="P479" s="121"/>
      <c r="Q479" s="121"/>
      <c r="R479" s="119"/>
      <c r="S479" s="205"/>
      <c r="T479" s="212"/>
      <c r="U479" s="212"/>
      <c r="V479" s="36">
        <f t="shared" si="9"/>
        <v>0</v>
      </c>
      <c r="W479" s="65"/>
      <c r="Y479" s="41"/>
      <c r="AA479" s="36"/>
    </row>
    <row r="480" spans="2:27" ht="47.25">
      <c r="B480" s="23">
        <v>7</v>
      </c>
      <c r="C480" s="45" t="s">
        <v>1540</v>
      </c>
      <c r="D480" s="176"/>
      <c r="E480" s="99" t="s">
        <v>1414</v>
      </c>
      <c r="F480" s="26">
        <v>1</v>
      </c>
      <c r="G480" s="121"/>
      <c r="H480" s="121"/>
      <c r="I480" s="121"/>
      <c r="J480" s="121"/>
      <c r="K480" s="119"/>
      <c r="L480" s="134"/>
      <c r="M480" s="134"/>
      <c r="N480" s="121"/>
      <c r="O480" s="121"/>
      <c r="P480" s="121"/>
      <c r="Q480" s="121"/>
      <c r="R480" s="51"/>
      <c r="S480" s="55"/>
      <c r="T480" s="135"/>
      <c r="U480" s="136"/>
      <c r="V480" s="36">
        <f t="shared" si="9"/>
        <v>0</v>
      </c>
      <c r="W480" s="65"/>
    </row>
    <row r="481" spans="2:23" ht="47.25">
      <c r="B481" s="23">
        <v>8</v>
      </c>
      <c r="C481" s="45" t="s">
        <v>1541</v>
      </c>
      <c r="D481" s="176"/>
      <c r="E481" s="99" t="s">
        <v>1467</v>
      </c>
      <c r="F481" s="26">
        <v>1</v>
      </c>
      <c r="G481" s="121"/>
      <c r="H481" s="121"/>
      <c r="I481" s="121"/>
      <c r="J481" s="121"/>
      <c r="K481" s="119"/>
      <c r="L481" s="134"/>
      <c r="M481" s="134"/>
      <c r="N481" s="121"/>
      <c r="O481" s="121"/>
      <c r="P481" s="121"/>
      <c r="Q481" s="121"/>
      <c r="R481" s="119"/>
      <c r="S481" s="55"/>
      <c r="T481" s="133"/>
      <c r="U481" s="133"/>
      <c r="V481" s="36">
        <f t="shared" si="9"/>
        <v>0</v>
      </c>
      <c r="W481" s="65"/>
    </row>
    <row r="482" spans="2:23" ht="47.25">
      <c r="B482" s="23">
        <v>9</v>
      </c>
      <c r="C482" s="45" t="s">
        <v>1542</v>
      </c>
      <c r="D482" s="176"/>
      <c r="E482" s="99" t="s">
        <v>1467</v>
      </c>
      <c r="F482" s="26">
        <v>1</v>
      </c>
      <c r="G482" s="121"/>
      <c r="H482" s="121"/>
      <c r="I482" s="121"/>
      <c r="J482" s="119"/>
      <c r="K482" s="119"/>
      <c r="L482" s="134"/>
      <c r="M482" s="134"/>
      <c r="N482" s="121"/>
      <c r="O482" s="121"/>
      <c r="P482" s="121"/>
      <c r="Q482" s="119"/>
      <c r="R482" s="119"/>
      <c r="S482" s="55"/>
      <c r="T482" s="133"/>
      <c r="U482" s="133"/>
      <c r="V482" s="36">
        <f t="shared" si="9"/>
        <v>0</v>
      </c>
      <c r="W482" s="65"/>
    </row>
    <row r="483" spans="2:23" ht="47.25">
      <c r="B483" s="23">
        <v>10</v>
      </c>
      <c r="C483" s="45" t="s">
        <v>1543</v>
      </c>
      <c r="D483" s="176"/>
      <c r="E483" s="99" t="s">
        <v>1467</v>
      </c>
      <c r="F483" s="26">
        <v>1</v>
      </c>
      <c r="G483" s="121"/>
      <c r="H483" s="121"/>
      <c r="I483" s="121"/>
      <c r="J483" s="121"/>
      <c r="K483" s="119"/>
      <c r="L483" s="134"/>
      <c r="M483" s="134"/>
      <c r="N483" s="121"/>
      <c r="O483" s="121"/>
      <c r="P483" s="121"/>
      <c r="Q483" s="121"/>
      <c r="R483" s="119"/>
      <c r="S483" s="55"/>
      <c r="T483" s="133"/>
      <c r="U483" s="133"/>
      <c r="V483" s="36">
        <f t="shared" si="9"/>
        <v>0</v>
      </c>
      <c r="W483" s="65"/>
    </row>
    <row r="484" spans="2:23" ht="47.25">
      <c r="B484" s="23">
        <v>11</v>
      </c>
      <c r="C484" s="45" t="s">
        <v>1544</v>
      </c>
      <c r="D484" s="176"/>
      <c r="E484" s="99" t="s">
        <v>1467</v>
      </c>
      <c r="F484" s="26">
        <v>1</v>
      </c>
      <c r="G484" s="121"/>
      <c r="H484" s="121"/>
      <c r="I484" s="121"/>
      <c r="J484" s="121"/>
      <c r="K484" s="119"/>
      <c r="L484" s="134"/>
      <c r="M484" s="134"/>
      <c r="N484" s="121"/>
      <c r="O484" s="121"/>
      <c r="P484" s="121"/>
      <c r="Q484" s="121"/>
      <c r="R484" s="119"/>
      <c r="S484" s="55"/>
      <c r="T484" s="133"/>
      <c r="U484" s="133"/>
      <c r="V484" s="36">
        <f t="shared" si="9"/>
        <v>0</v>
      </c>
      <c r="W484" s="65"/>
    </row>
    <row r="485" spans="2:23" ht="47.25">
      <c r="B485" s="23">
        <v>12</v>
      </c>
      <c r="C485" s="45" t="s">
        <v>1545</v>
      </c>
      <c r="D485" s="176"/>
      <c r="E485" s="99" t="s">
        <v>1467</v>
      </c>
      <c r="F485" s="26">
        <v>1</v>
      </c>
      <c r="G485" s="121"/>
      <c r="H485" s="121"/>
      <c r="I485" s="121"/>
      <c r="J485" s="121"/>
      <c r="K485" s="119"/>
      <c r="L485" s="134"/>
      <c r="M485" s="134"/>
      <c r="N485" s="121"/>
      <c r="O485" s="121"/>
      <c r="P485" s="121"/>
      <c r="Q485" s="121"/>
      <c r="R485" s="119"/>
      <c r="S485" s="55"/>
      <c r="T485" s="133"/>
      <c r="U485" s="133"/>
      <c r="V485" s="36">
        <f t="shared" si="9"/>
        <v>0</v>
      </c>
      <c r="W485" s="65"/>
    </row>
    <row r="486" spans="2:23" ht="47.25">
      <c r="B486" s="23">
        <v>13</v>
      </c>
      <c r="C486" s="45" t="s">
        <v>1546</v>
      </c>
      <c r="D486" s="176"/>
      <c r="E486" s="99" t="s">
        <v>1467</v>
      </c>
      <c r="F486" s="26">
        <v>1</v>
      </c>
      <c r="G486" s="121"/>
      <c r="H486" s="51"/>
      <c r="I486" s="121"/>
      <c r="J486" s="121"/>
      <c r="K486" s="119"/>
      <c r="L486" s="139"/>
      <c r="M486" s="114"/>
      <c r="N486" s="121"/>
      <c r="O486" s="51"/>
      <c r="P486" s="121"/>
      <c r="Q486" s="121"/>
      <c r="R486" s="119"/>
      <c r="S486" s="55"/>
      <c r="T486" s="139"/>
      <c r="U486" s="114"/>
      <c r="V486" s="36">
        <f t="shared" si="9"/>
        <v>0</v>
      </c>
      <c r="W486" s="65"/>
    </row>
    <row r="487" spans="2:23" ht="47.25">
      <c r="B487" s="23">
        <v>14</v>
      </c>
      <c r="C487" s="45" t="s">
        <v>1547</v>
      </c>
      <c r="D487" s="176"/>
      <c r="E487" s="99" t="s">
        <v>1409</v>
      </c>
      <c r="F487" s="26">
        <v>1</v>
      </c>
      <c r="G487" s="51"/>
      <c r="H487" s="121"/>
      <c r="I487" s="121"/>
      <c r="J487" s="121"/>
      <c r="K487" s="119"/>
      <c r="L487" s="212"/>
      <c r="M487" s="212"/>
      <c r="N487" s="119"/>
      <c r="O487" s="121"/>
      <c r="P487" s="121"/>
      <c r="Q487" s="121"/>
      <c r="R487" s="119"/>
      <c r="S487" s="55"/>
      <c r="T487" s="139"/>
      <c r="U487" s="90"/>
      <c r="V487" s="36">
        <f t="shared" si="9"/>
        <v>0</v>
      </c>
      <c r="W487" s="65"/>
    </row>
    <row r="488" spans="2:23" ht="47.25">
      <c r="B488" s="23">
        <v>15</v>
      </c>
      <c r="C488" s="45" t="s">
        <v>1548</v>
      </c>
      <c r="D488" s="176"/>
      <c r="E488" s="99" t="s">
        <v>1206</v>
      </c>
      <c r="F488" s="26">
        <v>1</v>
      </c>
      <c r="G488" s="51"/>
      <c r="H488" s="121"/>
      <c r="I488" s="121"/>
      <c r="J488" s="121"/>
      <c r="K488" s="119"/>
      <c r="L488" s="139"/>
      <c r="M488" s="139"/>
      <c r="N488" s="27"/>
      <c r="O488" s="121"/>
      <c r="P488" s="121"/>
      <c r="Q488" s="121"/>
      <c r="R488" s="51"/>
      <c r="S488" s="55"/>
      <c r="T488" s="32"/>
      <c r="U488" s="32"/>
      <c r="V488" s="36">
        <f t="shared" si="9"/>
        <v>0</v>
      </c>
      <c r="W488" s="65"/>
    </row>
    <row r="489" spans="2:23" ht="47.25">
      <c r="B489" s="23">
        <v>16</v>
      </c>
      <c r="C489" s="49" t="s">
        <v>1549</v>
      </c>
      <c r="D489" s="197"/>
      <c r="E489" s="99" t="s">
        <v>1550</v>
      </c>
      <c r="F489" s="26">
        <v>1</v>
      </c>
      <c r="G489" s="51"/>
      <c r="H489" s="121"/>
      <c r="I489" s="119"/>
      <c r="J489" s="119"/>
      <c r="K489" s="119"/>
      <c r="L489" s="139"/>
      <c r="M489" s="139"/>
      <c r="N489" s="51"/>
      <c r="O489" s="121"/>
      <c r="P489" s="119"/>
      <c r="Q489" s="119"/>
      <c r="R489" s="119"/>
      <c r="S489" s="55"/>
      <c r="T489" s="114"/>
      <c r="U489" s="114"/>
      <c r="V489" s="36">
        <f t="shared" si="9"/>
        <v>0</v>
      </c>
      <c r="W489" s="65"/>
    </row>
    <row r="490" spans="2:23" ht="47.25">
      <c r="B490" s="23">
        <v>17</v>
      </c>
      <c r="C490" s="49" t="s">
        <v>1551</v>
      </c>
      <c r="D490" s="197"/>
      <c r="E490" s="99" t="s">
        <v>1409</v>
      </c>
      <c r="F490" s="26">
        <v>1</v>
      </c>
      <c r="G490" s="121"/>
      <c r="H490" s="121"/>
      <c r="I490" s="121"/>
      <c r="J490" s="121"/>
      <c r="K490" s="119"/>
      <c r="L490" s="139"/>
      <c r="M490" s="114"/>
      <c r="N490" s="121"/>
      <c r="O490" s="121"/>
      <c r="P490" s="121"/>
      <c r="Q490" s="121"/>
      <c r="R490" s="119"/>
      <c r="S490" s="55"/>
      <c r="T490" s="133"/>
      <c r="U490" s="133"/>
      <c r="V490" s="36">
        <f t="shared" si="9"/>
        <v>0</v>
      </c>
      <c r="W490" s="65"/>
    </row>
    <row r="491" spans="2:23" ht="47.25">
      <c r="B491" s="23">
        <v>18</v>
      </c>
      <c r="C491" s="45" t="s">
        <v>1552</v>
      </c>
      <c r="D491" s="176"/>
      <c r="E491" s="99" t="s">
        <v>1206</v>
      </c>
      <c r="F491" s="26">
        <v>1</v>
      </c>
      <c r="G491" s="27"/>
      <c r="H491" s="27"/>
      <c r="I491" s="51"/>
      <c r="J491" s="27"/>
      <c r="K491" s="27"/>
      <c r="L491" s="32"/>
      <c r="M491" s="32"/>
      <c r="N491" s="51"/>
      <c r="O491" s="51"/>
      <c r="P491" s="27"/>
      <c r="Q491" s="27"/>
      <c r="R491" s="51"/>
      <c r="S491" s="55"/>
      <c r="T491" s="32"/>
      <c r="U491" s="32"/>
      <c r="V491" s="36">
        <f t="shared" si="9"/>
        <v>0</v>
      </c>
      <c r="W491" s="65"/>
    </row>
    <row r="492" spans="2:23" ht="47.25">
      <c r="B492" s="23">
        <v>19</v>
      </c>
      <c r="C492" s="49" t="s">
        <v>1553</v>
      </c>
      <c r="D492" s="197"/>
      <c r="E492" s="99" t="s">
        <v>1554</v>
      </c>
      <c r="F492" s="26">
        <v>1</v>
      </c>
      <c r="G492" s="51"/>
      <c r="H492" s="27"/>
      <c r="I492" s="27"/>
      <c r="J492" s="51"/>
      <c r="K492" s="51"/>
      <c r="L492" s="32"/>
      <c r="M492" s="32"/>
      <c r="N492" s="51"/>
      <c r="O492" s="51"/>
      <c r="P492" s="51"/>
      <c r="Q492" s="27"/>
      <c r="R492" s="51"/>
      <c r="S492" s="55"/>
      <c r="T492" s="32"/>
      <c r="U492" s="32"/>
      <c r="V492" s="36">
        <f t="shared" si="9"/>
        <v>0</v>
      </c>
      <c r="W492" s="65"/>
    </row>
    <row r="493" spans="2:23" ht="47.25">
      <c r="B493" s="23">
        <v>20</v>
      </c>
      <c r="C493" s="45" t="s">
        <v>1555</v>
      </c>
      <c r="D493" s="176"/>
      <c r="E493" s="99" t="s">
        <v>1412</v>
      </c>
      <c r="F493" s="26">
        <v>1</v>
      </c>
      <c r="G493" s="119"/>
      <c r="H493" s="119"/>
      <c r="I493" s="51"/>
      <c r="J493" s="120"/>
      <c r="K493" s="121"/>
      <c r="L493" s="212"/>
      <c r="M493" s="212"/>
      <c r="N493" s="121"/>
      <c r="O493" s="121"/>
      <c r="P493" s="121"/>
      <c r="Q493" s="121"/>
      <c r="R493" s="119"/>
      <c r="S493" s="55"/>
      <c r="T493" s="133"/>
      <c r="U493" s="133"/>
      <c r="V493" s="36">
        <f t="shared" si="9"/>
        <v>0</v>
      </c>
      <c r="W493" s="65"/>
    </row>
    <row r="494" spans="2:23" ht="47.25">
      <c r="B494" s="23">
        <v>21</v>
      </c>
      <c r="C494" s="49" t="s">
        <v>1556</v>
      </c>
      <c r="D494" s="197" t="s">
        <v>431</v>
      </c>
      <c r="E494" s="99" t="s">
        <v>1414</v>
      </c>
      <c r="F494" s="26">
        <v>1</v>
      </c>
      <c r="G494" s="119"/>
      <c r="H494" s="119"/>
      <c r="I494" s="31">
        <v>3</v>
      </c>
      <c r="J494" s="120"/>
      <c r="K494" s="51"/>
      <c r="L494" s="32" t="s">
        <v>1218</v>
      </c>
      <c r="M494" s="32" t="s">
        <v>1219</v>
      </c>
      <c r="N494" s="121"/>
      <c r="O494" s="51"/>
      <c r="P494" s="121"/>
      <c r="Q494" s="27"/>
      <c r="R494" s="27"/>
      <c r="S494" s="55"/>
      <c r="T494" s="32"/>
      <c r="U494" s="32"/>
      <c r="V494" s="36">
        <f t="shared" si="9"/>
        <v>1</v>
      </c>
      <c r="W494" s="65"/>
    </row>
    <row r="495" spans="2:23" ht="47.25">
      <c r="B495" s="23">
        <v>22</v>
      </c>
      <c r="C495" s="45" t="s">
        <v>1557</v>
      </c>
      <c r="D495" s="176"/>
      <c r="E495" s="99" t="s">
        <v>1414</v>
      </c>
      <c r="F495" s="26">
        <v>1</v>
      </c>
      <c r="G495" s="119"/>
      <c r="H495" s="119"/>
      <c r="I495" s="119"/>
      <c r="J495" s="119"/>
      <c r="K495" s="121"/>
      <c r="L495" s="139"/>
      <c r="M495" s="139"/>
      <c r="N495" s="121"/>
      <c r="O495" s="121"/>
      <c r="P495" s="121"/>
      <c r="Q495" s="121"/>
      <c r="R495" s="119"/>
      <c r="S495" s="55"/>
      <c r="T495" s="133"/>
      <c r="U495" s="133"/>
      <c r="V495" s="36">
        <f t="shared" si="9"/>
        <v>0</v>
      </c>
      <c r="W495" s="65"/>
    </row>
    <row r="496" spans="2:23" ht="47.25">
      <c r="B496" s="23">
        <v>23</v>
      </c>
      <c r="C496" s="52" t="s">
        <v>1337</v>
      </c>
      <c r="D496" s="189" t="s">
        <v>431</v>
      </c>
      <c r="E496" s="99" t="s">
        <v>1414</v>
      </c>
      <c r="F496" s="26">
        <v>1</v>
      </c>
      <c r="G496" s="119"/>
      <c r="H496" s="31">
        <v>3</v>
      </c>
      <c r="I496" s="51"/>
      <c r="J496" s="120"/>
      <c r="K496" s="121"/>
      <c r="L496" s="32" t="s">
        <v>1410</v>
      </c>
      <c r="M496" s="32" t="s">
        <v>1219</v>
      </c>
      <c r="N496" s="121"/>
      <c r="O496" s="121"/>
      <c r="P496" s="51"/>
      <c r="Q496" s="119"/>
      <c r="R496" s="119"/>
      <c r="S496" s="55"/>
      <c r="T496" s="212"/>
      <c r="U496" s="212"/>
      <c r="V496" s="36">
        <f t="shared" si="9"/>
        <v>1</v>
      </c>
      <c r="W496" s="65"/>
    </row>
    <row r="497" spans="2:23" ht="47.25">
      <c r="B497" s="23">
        <v>24</v>
      </c>
      <c r="C497" s="45" t="s">
        <v>1558</v>
      </c>
      <c r="D497" s="176"/>
      <c r="E497" s="99" t="s">
        <v>1412</v>
      </c>
      <c r="F497" s="26">
        <v>1</v>
      </c>
      <c r="G497" s="119"/>
      <c r="H497" s="119"/>
      <c r="I497" s="119"/>
      <c r="J497" s="120"/>
      <c r="K497" s="121"/>
      <c r="L497" s="134"/>
      <c r="M497" s="134"/>
      <c r="N497" s="121"/>
      <c r="O497" s="121"/>
      <c r="P497" s="121"/>
      <c r="Q497" s="121"/>
      <c r="R497" s="119"/>
      <c r="S497" s="55"/>
      <c r="T497" s="133"/>
      <c r="U497" s="133"/>
      <c r="V497" s="36">
        <f t="shared" si="9"/>
        <v>0</v>
      </c>
      <c r="W497" s="65"/>
    </row>
    <row r="498" spans="2:23" ht="47.25">
      <c r="B498" s="23">
        <v>25</v>
      </c>
      <c r="C498" s="52" t="s">
        <v>1559</v>
      </c>
      <c r="D498" s="53"/>
      <c r="E498" s="138" t="s">
        <v>1412</v>
      </c>
      <c r="F498" s="26">
        <v>1</v>
      </c>
      <c r="G498" s="119"/>
      <c r="H498" s="119"/>
      <c r="I498" s="119"/>
      <c r="J498" s="120"/>
      <c r="K498" s="121"/>
      <c r="L498" s="134"/>
      <c r="M498" s="134"/>
      <c r="N498" s="121"/>
      <c r="O498" s="121"/>
      <c r="P498" s="121"/>
      <c r="Q498" s="121"/>
      <c r="R498" s="51"/>
      <c r="S498" s="55"/>
      <c r="T498" s="133"/>
      <c r="U498" s="133"/>
      <c r="V498" s="36">
        <f t="shared" si="9"/>
        <v>0</v>
      </c>
      <c r="W498" s="65"/>
    </row>
    <row r="499" spans="2:23" ht="47.25">
      <c r="B499" s="23">
        <v>26</v>
      </c>
      <c r="C499" s="45" t="s">
        <v>1560</v>
      </c>
      <c r="D499" s="176"/>
      <c r="E499" s="99" t="s">
        <v>1412</v>
      </c>
      <c r="F499" s="26">
        <v>1</v>
      </c>
      <c r="G499" s="119"/>
      <c r="H499" s="119"/>
      <c r="I499" s="119"/>
      <c r="J499" s="120"/>
      <c r="K499" s="121"/>
      <c r="L499" s="134"/>
      <c r="M499" s="134"/>
      <c r="N499" s="121"/>
      <c r="O499" s="121"/>
      <c r="P499" s="121"/>
      <c r="Q499" s="121"/>
      <c r="R499" s="119"/>
      <c r="S499" s="55"/>
      <c r="T499" s="133"/>
      <c r="U499" s="133"/>
      <c r="V499" s="36">
        <f t="shared" si="9"/>
        <v>0</v>
      </c>
      <c r="W499" s="65"/>
    </row>
    <row r="500" spans="2:23" ht="47.25">
      <c r="B500" s="23">
        <v>27</v>
      </c>
      <c r="C500" s="45" t="s">
        <v>1561</v>
      </c>
      <c r="D500" s="176"/>
      <c r="E500" s="99" t="s">
        <v>1412</v>
      </c>
      <c r="F500" s="26">
        <v>1</v>
      </c>
      <c r="G500" s="119"/>
      <c r="H500" s="119"/>
      <c r="I500" s="119"/>
      <c r="J500" s="120"/>
      <c r="K500" s="121"/>
      <c r="L500" s="139"/>
      <c r="M500" s="139"/>
      <c r="N500" s="121"/>
      <c r="O500" s="121"/>
      <c r="P500" s="121"/>
      <c r="Q500" s="119"/>
      <c r="R500" s="119"/>
      <c r="S500" s="55"/>
      <c r="T500" s="133"/>
      <c r="U500" s="133"/>
      <c r="V500" s="36">
        <f t="shared" si="9"/>
        <v>0</v>
      </c>
      <c r="W500" s="65"/>
    </row>
    <row r="501" spans="2:23" ht="47.25">
      <c r="B501" s="23">
        <v>28</v>
      </c>
      <c r="C501" s="45" t="s">
        <v>1562</v>
      </c>
      <c r="D501" s="176"/>
      <c r="E501" s="99" t="s">
        <v>1412</v>
      </c>
      <c r="F501" s="26">
        <v>1</v>
      </c>
      <c r="G501" s="119"/>
      <c r="H501" s="119"/>
      <c r="I501" s="119"/>
      <c r="J501" s="120"/>
      <c r="K501" s="121"/>
      <c r="L501" s="134"/>
      <c r="M501" s="134"/>
      <c r="N501" s="121"/>
      <c r="O501" s="121"/>
      <c r="P501" s="121"/>
      <c r="Q501" s="121"/>
      <c r="R501" s="119"/>
      <c r="S501" s="55"/>
      <c r="T501" s="133"/>
      <c r="U501" s="133"/>
      <c r="V501" s="36">
        <f t="shared" si="9"/>
        <v>0</v>
      </c>
      <c r="W501" s="65"/>
    </row>
    <row r="502" spans="2:23" ht="47.25">
      <c r="B502" s="23">
        <v>29</v>
      </c>
      <c r="C502" s="45" t="s">
        <v>1563</v>
      </c>
      <c r="D502" s="176"/>
      <c r="E502" s="99" t="s">
        <v>1412</v>
      </c>
      <c r="F502" s="26">
        <v>1</v>
      </c>
      <c r="G502" s="119"/>
      <c r="H502" s="119"/>
      <c r="I502" s="119"/>
      <c r="J502" s="120"/>
      <c r="K502" s="121"/>
      <c r="L502" s="134"/>
      <c r="M502" s="134"/>
      <c r="N502" s="121"/>
      <c r="O502" s="119"/>
      <c r="P502" s="121"/>
      <c r="Q502" s="121"/>
      <c r="R502" s="119"/>
      <c r="S502" s="55"/>
      <c r="T502" s="139"/>
      <c r="U502" s="90"/>
      <c r="V502" s="36">
        <f t="shared" si="9"/>
        <v>0</v>
      </c>
      <c r="W502" s="65"/>
    </row>
    <row r="503" spans="2:23" ht="47.25">
      <c r="B503" s="23">
        <v>30</v>
      </c>
      <c r="C503" s="45" t="s">
        <v>1564</v>
      </c>
      <c r="D503" s="176"/>
      <c r="E503" s="99" t="s">
        <v>1414</v>
      </c>
      <c r="F503" s="26">
        <v>1</v>
      </c>
      <c r="G503" s="51"/>
      <c r="H503" s="119"/>
      <c r="I503" s="51"/>
      <c r="J503" s="51"/>
      <c r="K503" s="121"/>
      <c r="L503" s="212"/>
      <c r="M503" s="212"/>
      <c r="N503" s="121"/>
      <c r="O503" s="119"/>
      <c r="P503" s="121"/>
      <c r="Q503" s="121"/>
      <c r="R503" s="119"/>
      <c r="S503" s="55"/>
      <c r="T503" s="139"/>
      <c r="U503" s="90"/>
      <c r="V503" s="36">
        <f t="shared" si="9"/>
        <v>0</v>
      </c>
      <c r="W503" s="65"/>
    </row>
    <row r="504" spans="2:23" ht="47.25">
      <c r="B504" s="23">
        <v>31</v>
      </c>
      <c r="C504" s="45" t="s">
        <v>1565</v>
      </c>
      <c r="D504" s="176"/>
      <c r="E504" s="99" t="s">
        <v>1414</v>
      </c>
      <c r="F504" s="26">
        <v>1</v>
      </c>
      <c r="G504" s="51"/>
      <c r="H504" s="119"/>
      <c r="I504" s="51"/>
      <c r="J504" s="120"/>
      <c r="K504" s="121"/>
      <c r="L504" s="212"/>
      <c r="M504" s="212"/>
      <c r="N504" s="51"/>
      <c r="O504" s="119"/>
      <c r="P504" s="121"/>
      <c r="Q504" s="121"/>
      <c r="R504" s="119"/>
      <c r="S504" s="55"/>
      <c r="T504" s="212"/>
      <c r="U504" s="212"/>
      <c r="V504" s="36">
        <f t="shared" si="9"/>
        <v>0</v>
      </c>
      <c r="W504" s="65"/>
    </row>
    <row r="505" spans="2:23" ht="47.25">
      <c r="B505" s="23">
        <v>32</v>
      </c>
      <c r="C505" s="83" t="s">
        <v>1566</v>
      </c>
      <c r="D505" s="178"/>
      <c r="E505" s="99" t="s">
        <v>1414</v>
      </c>
      <c r="F505" s="26">
        <v>1</v>
      </c>
      <c r="G505" s="119"/>
      <c r="H505" s="119"/>
      <c r="I505" s="119"/>
      <c r="J505" s="120"/>
      <c r="K505" s="121"/>
      <c r="L505" s="134"/>
      <c r="M505" s="134"/>
      <c r="N505" s="121"/>
      <c r="O505" s="119"/>
      <c r="P505" s="121"/>
      <c r="Q505" s="121"/>
      <c r="R505" s="119"/>
      <c r="S505" s="55"/>
      <c r="T505" s="133"/>
      <c r="U505" s="133"/>
      <c r="V505" s="36">
        <f t="shared" si="9"/>
        <v>0</v>
      </c>
      <c r="W505" s="65"/>
    </row>
    <row r="506" spans="2:23" ht="47.25">
      <c r="B506" s="23">
        <v>33</v>
      </c>
      <c r="C506" s="83" t="s">
        <v>1567</v>
      </c>
      <c r="D506" s="178"/>
      <c r="E506" s="99" t="s">
        <v>1414</v>
      </c>
      <c r="F506" s="26">
        <v>1</v>
      </c>
      <c r="G506" s="119"/>
      <c r="H506" s="119"/>
      <c r="I506" s="119"/>
      <c r="J506" s="120"/>
      <c r="K506" s="51"/>
      <c r="L506" s="134"/>
      <c r="M506" s="134"/>
      <c r="N506" s="121"/>
      <c r="O506" s="121"/>
      <c r="P506" s="121"/>
      <c r="Q506" s="119"/>
      <c r="R506" s="119"/>
      <c r="S506" s="55"/>
      <c r="T506" s="133"/>
      <c r="U506" s="133"/>
      <c r="V506" s="36">
        <f t="shared" si="9"/>
        <v>0</v>
      </c>
      <c r="W506" s="65"/>
    </row>
    <row r="507" spans="2:23" ht="47.25">
      <c r="B507" s="23">
        <v>34</v>
      </c>
      <c r="C507" s="83" t="s">
        <v>1568</v>
      </c>
      <c r="D507" s="178"/>
      <c r="E507" s="99" t="s">
        <v>1420</v>
      </c>
      <c r="F507" s="26">
        <v>1</v>
      </c>
      <c r="G507" s="119"/>
      <c r="H507" s="119"/>
      <c r="I507" s="119"/>
      <c r="J507" s="120"/>
      <c r="K507" s="121"/>
      <c r="L507" s="134"/>
      <c r="M507" s="134"/>
      <c r="N507" s="121"/>
      <c r="O507" s="121"/>
      <c r="P507" s="121"/>
      <c r="Q507" s="121"/>
      <c r="R507" s="119"/>
      <c r="S507" s="55"/>
      <c r="T507" s="133"/>
      <c r="U507" s="133"/>
      <c r="V507" s="36">
        <f t="shared" si="9"/>
        <v>0</v>
      </c>
      <c r="W507" s="65"/>
    </row>
    <row r="508" spans="2:23" ht="47.25">
      <c r="B508" s="23">
        <v>35</v>
      </c>
      <c r="C508" s="83" t="s">
        <v>1569</v>
      </c>
      <c r="D508" s="178"/>
      <c r="E508" s="99" t="s">
        <v>1414</v>
      </c>
      <c r="F508" s="26">
        <v>1</v>
      </c>
      <c r="G508" s="119"/>
      <c r="H508" s="119"/>
      <c r="I508" s="119"/>
      <c r="J508" s="120"/>
      <c r="K508" s="121"/>
      <c r="L508" s="134"/>
      <c r="M508" s="134"/>
      <c r="N508" s="119"/>
      <c r="O508" s="51"/>
      <c r="P508" s="121"/>
      <c r="Q508" s="119"/>
      <c r="R508" s="119"/>
      <c r="S508" s="55"/>
      <c r="T508" s="212"/>
      <c r="U508" s="212"/>
      <c r="V508" s="36">
        <f t="shared" si="9"/>
        <v>0</v>
      </c>
      <c r="W508" s="65"/>
    </row>
    <row r="509" spans="2:23" ht="47.25">
      <c r="B509" s="23">
        <v>36</v>
      </c>
      <c r="C509" s="83" t="s">
        <v>1570</v>
      </c>
      <c r="D509" s="178"/>
      <c r="E509" s="99" t="s">
        <v>1206</v>
      </c>
      <c r="F509" s="26">
        <v>1</v>
      </c>
      <c r="G509" s="119"/>
      <c r="H509" s="27"/>
      <c r="I509" s="119"/>
      <c r="J509" s="51"/>
      <c r="K509" s="27"/>
      <c r="L509" s="32"/>
      <c r="M509" s="32"/>
      <c r="N509" s="27"/>
      <c r="O509" s="121"/>
      <c r="P509" s="51"/>
      <c r="Q509" s="121"/>
      <c r="R509" s="119"/>
      <c r="S509" s="55"/>
      <c r="T509" s="32"/>
      <c r="U509" s="32"/>
      <c r="V509" s="36">
        <f t="shared" si="9"/>
        <v>0</v>
      </c>
      <c r="W509" s="65"/>
    </row>
    <row r="510" spans="2:23" ht="47.25">
      <c r="B510" s="23">
        <v>37</v>
      </c>
      <c r="C510" s="83"/>
      <c r="D510" s="178"/>
      <c r="E510" s="99"/>
      <c r="F510" s="26">
        <v>1</v>
      </c>
      <c r="G510" s="119"/>
      <c r="H510" s="119"/>
      <c r="I510" s="119"/>
      <c r="J510" s="119"/>
      <c r="K510" s="121"/>
      <c r="L510" s="139"/>
      <c r="M510" s="139"/>
      <c r="N510" s="121"/>
      <c r="O510" s="121"/>
      <c r="P510" s="121"/>
      <c r="Q510" s="119"/>
      <c r="R510" s="119"/>
      <c r="S510" s="55"/>
      <c r="T510" s="139"/>
      <c r="U510" s="90"/>
      <c r="V510" s="36">
        <f t="shared" si="9"/>
        <v>0</v>
      </c>
      <c r="W510" s="65"/>
    </row>
    <row r="511" spans="2:23" ht="47.25">
      <c r="B511" s="23">
        <v>38</v>
      </c>
      <c r="C511" s="83"/>
      <c r="D511" s="178"/>
      <c r="E511" s="99"/>
      <c r="F511" s="26"/>
      <c r="G511" s="119"/>
      <c r="H511" s="119"/>
      <c r="I511" s="119"/>
      <c r="J511" s="120"/>
      <c r="K511" s="121"/>
      <c r="L511" s="134"/>
      <c r="M511" s="134"/>
      <c r="N511" s="121"/>
      <c r="O511" s="121"/>
      <c r="P511" s="121"/>
      <c r="Q511" s="121"/>
      <c r="R511" s="51"/>
      <c r="S511" s="55"/>
      <c r="T511" s="133"/>
      <c r="U511" s="133"/>
      <c r="V511" s="36">
        <f t="shared" si="9"/>
        <v>0</v>
      </c>
      <c r="W511" s="65"/>
    </row>
    <row r="512" spans="2:23" ht="47.25">
      <c r="B512" s="23">
        <v>39</v>
      </c>
      <c r="C512" s="58"/>
      <c r="D512" s="58"/>
      <c r="E512" s="26"/>
      <c r="F512" s="26"/>
      <c r="G512" s="119"/>
      <c r="H512" s="119"/>
      <c r="I512" s="119"/>
      <c r="J512" s="120"/>
      <c r="K512" s="121"/>
      <c r="L512" s="134"/>
      <c r="M512" s="134"/>
      <c r="N512" s="121"/>
      <c r="O512" s="121"/>
      <c r="P512" s="121"/>
      <c r="Q512" s="121"/>
      <c r="R512" s="119"/>
      <c r="S512" s="55"/>
      <c r="T512" s="133"/>
      <c r="U512" s="133"/>
      <c r="V512" s="36">
        <f t="shared" si="9"/>
        <v>0</v>
      </c>
      <c r="W512" s="65"/>
    </row>
    <row r="513" spans="2:26" ht="47.25">
      <c r="B513" s="23">
        <v>40</v>
      </c>
      <c r="C513" s="58"/>
      <c r="D513" s="58"/>
      <c r="E513" s="26"/>
      <c r="F513" s="26"/>
      <c r="G513" s="119"/>
      <c r="H513" s="119"/>
      <c r="I513" s="119"/>
      <c r="J513" s="120"/>
      <c r="K513" s="121"/>
      <c r="L513" s="134"/>
      <c r="M513" s="134"/>
      <c r="N513" s="121"/>
      <c r="O513" s="121"/>
      <c r="P513" s="121"/>
      <c r="Q513" s="121"/>
      <c r="R513" s="119"/>
      <c r="S513" s="55"/>
      <c r="T513" s="133"/>
      <c r="U513" s="133"/>
      <c r="V513" s="36">
        <f t="shared" si="9"/>
        <v>0</v>
      </c>
      <c r="W513" s="65"/>
    </row>
    <row r="514" spans="2:26" ht="47.25">
      <c r="B514" s="23">
        <v>41</v>
      </c>
      <c r="C514" s="93"/>
      <c r="D514" s="93"/>
      <c r="E514" s="26"/>
      <c r="F514" s="26"/>
      <c r="G514" s="119"/>
      <c r="H514" s="119"/>
      <c r="I514" s="119"/>
      <c r="J514" s="120"/>
      <c r="K514" s="121"/>
      <c r="L514" s="134"/>
      <c r="M514" s="134"/>
      <c r="N514" s="121"/>
      <c r="O514" s="121"/>
      <c r="P514" s="121"/>
      <c r="Q514" s="121"/>
      <c r="R514" s="76"/>
      <c r="S514" s="46"/>
      <c r="T514" s="139"/>
      <c r="U514" s="139"/>
      <c r="V514" s="36">
        <f t="shared" si="9"/>
        <v>0</v>
      </c>
      <c r="W514" s="65"/>
    </row>
    <row r="515" spans="2:26" ht="47.25">
      <c r="B515" s="23">
        <v>42</v>
      </c>
      <c r="C515" s="93"/>
      <c r="D515" s="93"/>
      <c r="E515" s="26"/>
      <c r="F515" s="26"/>
      <c r="G515" s="122"/>
      <c r="H515" s="122"/>
      <c r="I515" s="122"/>
      <c r="J515" s="123"/>
      <c r="K515" s="124"/>
      <c r="L515" s="140"/>
      <c r="M515" s="140"/>
      <c r="N515" s="124"/>
      <c r="O515" s="124"/>
      <c r="P515" s="124"/>
      <c r="Q515" s="124"/>
      <c r="R515" s="125"/>
      <c r="S515" s="25"/>
      <c r="T515" s="141"/>
      <c r="U515" s="141"/>
      <c r="V515" s="36">
        <f t="shared" si="9"/>
        <v>0</v>
      </c>
      <c r="W515" s="65"/>
    </row>
    <row r="516" spans="2:26" ht="47.25">
      <c r="B516" s="59" t="s">
        <v>1286</v>
      </c>
      <c r="C516" s="93"/>
      <c r="D516" s="93"/>
      <c r="E516" s="26"/>
      <c r="F516" s="26"/>
      <c r="G516" s="36">
        <f>COUNT(G474:G515)</f>
        <v>1</v>
      </c>
      <c r="H516" s="36">
        <f>COUNT(H474:H515)</f>
        <v>2</v>
      </c>
      <c r="I516" s="36">
        <f>COUNT(I474:I515)</f>
        <v>1</v>
      </c>
      <c r="J516" s="36">
        <f>COUNT(J474:J515)</f>
        <v>0</v>
      </c>
      <c r="K516" s="36">
        <f>COUNT(K474:K515)</f>
        <v>0</v>
      </c>
      <c r="L516" s="85"/>
      <c r="M516" s="85"/>
      <c r="N516" s="86">
        <f>COUNT(N474:N515)</f>
        <v>0</v>
      </c>
      <c r="O516" s="86">
        <f>COUNT(O474:O515)</f>
        <v>0</v>
      </c>
      <c r="P516" s="86">
        <f>COUNT(P474:P515)</f>
        <v>0</v>
      </c>
      <c r="Q516" s="86">
        <f>COUNT(Q474:Q515)</f>
        <v>0</v>
      </c>
      <c r="R516" s="86">
        <f>COUNT(R474:R515)</f>
        <v>0</v>
      </c>
      <c r="S516" s="86"/>
      <c r="T516" s="95"/>
      <c r="U516" s="95"/>
      <c r="V516" s="36">
        <f xml:space="preserve"> SUM(G516+H516+I516+J516+K516+N516+O516+P516+Q516+R516)</f>
        <v>4</v>
      </c>
      <c r="W516" s="65"/>
    </row>
    <row r="518" spans="2:26" ht="70.5">
      <c r="B518" s="230" t="s">
        <v>1571</v>
      </c>
      <c r="C518" s="230"/>
      <c r="D518" s="230"/>
      <c r="E518" s="230"/>
      <c r="F518" s="1"/>
      <c r="G518" s="63"/>
      <c r="H518" s="63"/>
      <c r="I518" s="63"/>
      <c r="J518" s="64"/>
      <c r="K518" s="65"/>
      <c r="L518" s="65"/>
      <c r="M518" s="65"/>
      <c r="N518" s="65"/>
      <c r="O518" s="65"/>
      <c r="P518" s="65"/>
      <c r="Q518" s="65"/>
      <c r="R518" s="65"/>
      <c r="S518" s="66"/>
      <c r="T518" s="66"/>
      <c r="U518" s="66"/>
      <c r="V518" s="34"/>
      <c r="W518" s="34"/>
    </row>
    <row r="519" spans="2:26" ht="70.5">
      <c r="B519" s="230"/>
      <c r="C519" s="230"/>
      <c r="D519" s="230"/>
      <c r="E519" s="230"/>
      <c r="F519" s="1"/>
      <c r="J519" s="231" t="s">
        <v>1</v>
      </c>
      <c r="K519" s="231"/>
      <c r="L519" s="231"/>
      <c r="M519" s="231"/>
      <c r="N519" s="231"/>
      <c r="O519" s="231"/>
      <c r="P519" s="231"/>
      <c r="Q519" s="231"/>
      <c r="R519" s="280"/>
      <c r="S519" s="280"/>
      <c r="T519" s="280"/>
      <c r="U519" s="280"/>
      <c r="V519" s="280"/>
    </row>
    <row r="520" spans="2:26" ht="70.5">
      <c r="B520" s="230"/>
      <c r="C520" s="230"/>
      <c r="D520" s="230"/>
      <c r="E520" s="230"/>
      <c r="F520" s="1"/>
      <c r="J520" s="268" t="s">
        <v>2</v>
      </c>
      <c r="K520" s="268"/>
      <c r="L520" s="268"/>
      <c r="M520" s="268"/>
      <c r="N520" s="268"/>
      <c r="O520" s="268"/>
      <c r="P520" s="268"/>
      <c r="Q520" s="233" t="s">
        <v>3</v>
      </c>
      <c r="R520" s="234"/>
      <c r="S520" s="234"/>
      <c r="T520" s="234"/>
      <c r="U520" s="234"/>
      <c r="V520" s="235"/>
    </row>
    <row r="521" spans="2:26" ht="70.5">
      <c r="B521" s="230"/>
      <c r="C521" s="230"/>
      <c r="D521" s="230"/>
      <c r="E521" s="230"/>
      <c r="F521" s="1"/>
      <c r="G521" s="2"/>
      <c r="H521" s="2"/>
      <c r="I521" s="2"/>
      <c r="J521" s="2"/>
      <c r="K521" s="2"/>
      <c r="L521" s="2"/>
      <c r="M521" s="2"/>
      <c r="N521" s="142"/>
      <c r="O521" s="142"/>
      <c r="P521" s="143"/>
      <c r="Q521" s="257"/>
      <c r="R521" s="257"/>
      <c r="S521" s="257"/>
      <c r="T521" s="257"/>
      <c r="U521" s="257"/>
      <c r="V521" s="257"/>
      <c r="W521" s="11"/>
    </row>
    <row r="522" spans="2:26" ht="70.5">
      <c r="B522" s="230"/>
      <c r="C522" s="230"/>
      <c r="D522" s="230"/>
      <c r="E522" s="230"/>
      <c r="F522" s="1"/>
      <c r="G522" s="237" t="s">
        <v>1189</v>
      </c>
      <c r="H522" s="237"/>
      <c r="I522" s="237" t="s">
        <v>1190</v>
      </c>
      <c r="J522" s="237"/>
      <c r="K522" s="12"/>
      <c r="L522" s="68" t="s">
        <v>6</v>
      </c>
      <c r="M522" s="12"/>
      <c r="N522" s="12"/>
      <c r="O522" s="3"/>
      <c r="P522" s="4"/>
      <c r="Q522" s="257"/>
      <c r="R522" s="257"/>
      <c r="S522" s="257"/>
      <c r="T522" s="257"/>
      <c r="U522" s="257"/>
      <c r="V522" s="257"/>
    </row>
    <row r="523" spans="2:26" ht="70.5">
      <c r="B523" s="230"/>
      <c r="C523" s="230"/>
      <c r="D523" s="230"/>
      <c r="E523" s="230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43" t="s">
        <v>7</v>
      </c>
      <c r="R523" s="244"/>
      <c r="S523" s="245" t="s">
        <v>8</v>
      </c>
      <c r="T523" s="245"/>
      <c r="U523" s="257" t="s">
        <v>101</v>
      </c>
      <c r="V523" s="257"/>
    </row>
    <row r="524" spans="2:26" ht="60.75">
      <c r="B524" s="255" t="s">
        <v>10</v>
      </c>
      <c r="C524" s="238" t="s">
        <v>11</v>
      </c>
      <c r="D524" s="164"/>
      <c r="E524" s="248" t="s">
        <v>12</v>
      </c>
      <c r="F524" s="74"/>
      <c r="G524" s="249" t="s">
        <v>1191</v>
      </c>
      <c r="H524" s="250"/>
      <c r="I524" s="250"/>
      <c r="J524" s="250"/>
      <c r="K524" s="251"/>
      <c r="L524" s="246" t="s">
        <v>1192</v>
      </c>
      <c r="M524" s="253" t="s">
        <v>14</v>
      </c>
      <c r="N524" s="249" t="s">
        <v>1193</v>
      </c>
      <c r="O524" s="250"/>
      <c r="P524" s="250"/>
      <c r="Q524" s="250"/>
      <c r="R524" s="251"/>
      <c r="S524" s="246" t="s">
        <v>15</v>
      </c>
      <c r="T524" s="246" t="s">
        <v>1192</v>
      </c>
      <c r="U524" s="253" t="s">
        <v>14</v>
      </c>
      <c r="V524" s="253" t="s">
        <v>16</v>
      </c>
      <c r="W524" s="19"/>
    </row>
    <row r="525" spans="2:26" ht="61.5">
      <c r="B525" s="256"/>
      <c r="C525" s="238"/>
      <c r="D525" s="164"/>
      <c r="E525" s="248"/>
      <c r="F525" s="75"/>
      <c r="G525" s="21" t="s">
        <v>1195</v>
      </c>
      <c r="H525" s="21" t="s">
        <v>1196</v>
      </c>
      <c r="I525" s="21" t="s">
        <v>1197</v>
      </c>
      <c r="J525" s="21" t="s">
        <v>1198</v>
      </c>
      <c r="K525" s="21" t="s">
        <v>1199</v>
      </c>
      <c r="L525" s="247"/>
      <c r="M525" s="254"/>
      <c r="N525" s="21" t="s">
        <v>1200</v>
      </c>
      <c r="O525" s="21" t="s">
        <v>1201</v>
      </c>
      <c r="P525" s="21" t="s">
        <v>1202</v>
      </c>
      <c r="Q525" s="21" t="s">
        <v>1203</v>
      </c>
      <c r="R525" s="21" t="s">
        <v>1204</v>
      </c>
      <c r="S525" s="247"/>
      <c r="T525" s="247"/>
      <c r="U525" s="254"/>
      <c r="V525" s="254"/>
      <c r="W525" s="22"/>
    </row>
    <row r="526" spans="2:26" ht="47.25">
      <c r="B526" s="23">
        <v>1</v>
      </c>
      <c r="C526" s="48" t="s">
        <v>1572</v>
      </c>
      <c r="D526" s="181"/>
      <c r="E526" s="97" t="s">
        <v>22</v>
      </c>
      <c r="F526" s="26">
        <v>1</v>
      </c>
      <c r="G526" s="76"/>
      <c r="H526" s="76"/>
      <c r="I526" s="76"/>
      <c r="J526" s="108"/>
      <c r="K526" s="144"/>
      <c r="L526" s="57"/>
      <c r="M526" s="57"/>
      <c r="N526" s="144"/>
      <c r="O526" s="144"/>
      <c r="P526" s="144"/>
      <c r="Q526" s="144"/>
      <c r="R526" s="144"/>
      <c r="S526" s="144"/>
      <c r="T526" s="130"/>
      <c r="U526" s="130"/>
      <c r="V526" s="36">
        <f>COUNTA(G526:K526,N526:R526)</f>
        <v>0</v>
      </c>
      <c r="W526" s="65"/>
      <c r="X526" s="35" t="s">
        <v>25</v>
      </c>
      <c r="Z526" s="36">
        <f>COUNTIF(D526:D568,"1C")</f>
        <v>0</v>
      </c>
    </row>
    <row r="527" spans="2:26" ht="47.25">
      <c r="B527" s="23">
        <v>2</v>
      </c>
      <c r="C527" s="49" t="s">
        <v>1573</v>
      </c>
      <c r="D527" s="197"/>
      <c r="E527" s="99" t="s">
        <v>27</v>
      </c>
      <c r="F527" s="55">
        <v>1</v>
      </c>
      <c r="G527" s="87"/>
      <c r="H527" s="27"/>
      <c r="I527" s="87"/>
      <c r="J527" s="108"/>
      <c r="K527" s="144"/>
      <c r="L527" s="32"/>
      <c r="M527" s="32"/>
      <c r="N527" s="76"/>
      <c r="O527" s="27"/>
      <c r="P527" s="76"/>
      <c r="Q527" s="144"/>
      <c r="R527" s="76"/>
      <c r="S527" s="76"/>
      <c r="T527" s="32"/>
      <c r="U527" s="32"/>
      <c r="V527" s="36">
        <f t="shared" ref="V527:V567" si="10">COUNTA(G527:K527,N527:R527)</f>
        <v>0</v>
      </c>
      <c r="W527" s="65"/>
      <c r="X527" s="41" t="s">
        <v>28</v>
      </c>
      <c r="Z527" s="36">
        <f>COUNTIF(D526:D568,"1B")</f>
        <v>1</v>
      </c>
    </row>
    <row r="528" spans="2:26" ht="47.25">
      <c r="B528" s="23">
        <v>3</v>
      </c>
      <c r="C528" s="45" t="s">
        <v>1574</v>
      </c>
      <c r="D528" s="176" t="s">
        <v>431</v>
      </c>
      <c r="E528" s="99" t="s">
        <v>1206</v>
      </c>
      <c r="F528" s="55">
        <v>1</v>
      </c>
      <c r="G528" s="31">
        <v>3</v>
      </c>
      <c r="H528" s="76"/>
      <c r="I528" s="76"/>
      <c r="J528" s="27"/>
      <c r="K528" s="144"/>
      <c r="L528" s="32" t="s">
        <v>1283</v>
      </c>
      <c r="M528" s="32" t="s">
        <v>1219</v>
      </c>
      <c r="N528" s="27"/>
      <c r="O528" s="27"/>
      <c r="P528" s="144"/>
      <c r="Q528" s="144"/>
      <c r="R528" s="76"/>
      <c r="S528" s="76"/>
      <c r="T528" s="32"/>
      <c r="U528" s="32"/>
      <c r="V528" s="36">
        <f t="shared" si="10"/>
        <v>1</v>
      </c>
      <c r="W528" s="65"/>
      <c r="X528" s="41" t="s">
        <v>30</v>
      </c>
      <c r="Z528" s="36">
        <f>COUNTIF(D526:D568,"1A")</f>
        <v>0</v>
      </c>
    </row>
    <row r="529" spans="2:23" ht="47.25">
      <c r="B529" s="23">
        <v>4</v>
      </c>
      <c r="C529" s="45" t="s">
        <v>1575</v>
      </c>
      <c r="D529" s="176"/>
      <c r="E529" s="99" t="s">
        <v>1206</v>
      </c>
      <c r="F529" s="55">
        <v>1</v>
      </c>
      <c r="G529" s="76"/>
      <c r="H529" s="76"/>
      <c r="I529" s="76"/>
      <c r="J529" s="108"/>
      <c r="K529" s="144"/>
      <c r="L529" s="57"/>
      <c r="M529" s="57"/>
      <c r="N529" s="144"/>
      <c r="O529" s="144"/>
      <c r="P529" s="144"/>
      <c r="Q529" s="144"/>
      <c r="R529" s="76"/>
      <c r="S529" s="76"/>
      <c r="T529" s="130"/>
      <c r="U529" s="130"/>
      <c r="V529" s="36">
        <f t="shared" si="10"/>
        <v>0</v>
      </c>
      <c r="W529" s="65"/>
    </row>
    <row r="530" spans="2:23" ht="47.25">
      <c r="B530" s="23">
        <v>5</v>
      </c>
      <c r="C530" s="49" t="s">
        <v>1576</v>
      </c>
      <c r="D530" s="197"/>
      <c r="E530" s="99" t="s">
        <v>1206</v>
      </c>
      <c r="F530" s="55">
        <v>1</v>
      </c>
      <c r="G530" s="76"/>
      <c r="H530" s="76"/>
      <c r="I530" s="76"/>
      <c r="J530" s="108"/>
      <c r="K530" s="27"/>
      <c r="L530" s="57"/>
      <c r="M530" s="57"/>
      <c r="N530" s="144"/>
      <c r="O530" s="144"/>
      <c r="P530" s="144"/>
      <c r="Q530" s="144"/>
      <c r="R530" s="76"/>
      <c r="S530" s="76"/>
      <c r="T530" s="130"/>
      <c r="U530" s="130"/>
      <c r="V530" s="36">
        <f t="shared" si="10"/>
        <v>0</v>
      </c>
      <c r="W530" s="65"/>
    </row>
    <row r="531" spans="2:23" ht="47.25">
      <c r="B531" s="23">
        <v>6</v>
      </c>
      <c r="C531" s="45" t="s">
        <v>1577</v>
      </c>
      <c r="D531" s="176"/>
      <c r="E531" s="99" t="s">
        <v>22</v>
      </c>
      <c r="F531" s="55">
        <v>1</v>
      </c>
      <c r="G531" s="76"/>
      <c r="H531" s="76"/>
      <c r="I531" s="27"/>
      <c r="J531" s="108"/>
      <c r="K531" s="144"/>
      <c r="L531" s="32"/>
      <c r="M531" s="32"/>
      <c r="N531" s="144"/>
      <c r="O531" s="76"/>
      <c r="P531" s="144"/>
      <c r="Q531" s="144"/>
      <c r="R531" s="76"/>
      <c r="S531" s="145"/>
      <c r="T531" s="57"/>
      <c r="U531" s="57"/>
      <c r="V531" s="36">
        <f t="shared" si="10"/>
        <v>0</v>
      </c>
      <c r="W531" s="65"/>
    </row>
    <row r="532" spans="2:23" ht="47.25">
      <c r="B532" s="23">
        <v>7</v>
      </c>
      <c r="C532" s="45" t="s">
        <v>1578</v>
      </c>
      <c r="D532" s="176"/>
      <c r="E532" s="99" t="s">
        <v>22</v>
      </c>
      <c r="F532" s="55">
        <v>1</v>
      </c>
      <c r="G532" s="76"/>
      <c r="H532" s="144"/>
      <c r="I532" s="144"/>
      <c r="J532" s="144"/>
      <c r="K532" s="27"/>
      <c r="L532" s="32"/>
      <c r="M532" s="32"/>
      <c r="N532" s="144"/>
      <c r="O532" s="144"/>
      <c r="P532" s="144"/>
      <c r="Q532" s="144"/>
      <c r="R532" s="27"/>
      <c r="S532" s="76"/>
      <c r="T532" s="146"/>
      <c r="U532" s="147"/>
      <c r="V532" s="36">
        <f t="shared" si="10"/>
        <v>0</v>
      </c>
      <c r="W532" s="65"/>
    </row>
    <row r="533" spans="2:23" ht="47.25">
      <c r="B533" s="23">
        <v>8</v>
      </c>
      <c r="C533" s="45" t="s">
        <v>1579</v>
      </c>
      <c r="D533" s="176"/>
      <c r="E533" s="99" t="s">
        <v>1455</v>
      </c>
      <c r="F533" s="55">
        <v>1</v>
      </c>
      <c r="G533" s="76"/>
      <c r="H533" s="144"/>
      <c r="I533" s="144"/>
      <c r="J533" s="144"/>
      <c r="K533" s="76"/>
      <c r="L533" s="32"/>
      <c r="M533" s="32"/>
      <c r="N533" s="144"/>
      <c r="O533" s="144"/>
      <c r="P533" s="144"/>
      <c r="Q533" s="144"/>
      <c r="R533" s="76"/>
      <c r="S533" s="76"/>
      <c r="T533" s="130"/>
      <c r="U533" s="130"/>
      <c r="V533" s="36">
        <f t="shared" si="10"/>
        <v>0</v>
      </c>
      <c r="W533" s="65"/>
    </row>
    <row r="534" spans="2:23" ht="47.25">
      <c r="B534" s="23">
        <v>9</v>
      </c>
      <c r="C534" s="45" t="s">
        <v>1580</v>
      </c>
      <c r="D534" s="176"/>
      <c r="E534" s="99" t="s">
        <v>1455</v>
      </c>
      <c r="F534" s="55">
        <v>1</v>
      </c>
      <c r="G534" s="76"/>
      <c r="H534" s="144"/>
      <c r="I534" s="144"/>
      <c r="J534" s="144"/>
      <c r="K534" s="76"/>
      <c r="L534" s="32"/>
      <c r="M534" s="32"/>
      <c r="N534" s="144"/>
      <c r="O534" s="144"/>
      <c r="P534" s="144"/>
      <c r="Q534" s="144"/>
      <c r="R534" s="76"/>
      <c r="S534" s="76"/>
      <c r="T534" s="130"/>
      <c r="U534" s="130"/>
      <c r="V534" s="36">
        <f t="shared" si="10"/>
        <v>0</v>
      </c>
      <c r="W534" s="65"/>
    </row>
    <row r="535" spans="2:23" ht="47.25">
      <c r="B535" s="23">
        <v>10</v>
      </c>
      <c r="C535" s="45" t="s">
        <v>1581</v>
      </c>
      <c r="D535" s="176"/>
      <c r="E535" s="99" t="s">
        <v>27</v>
      </c>
      <c r="F535" s="55">
        <v>1</v>
      </c>
      <c r="G535" s="76"/>
      <c r="H535" s="144"/>
      <c r="I535" s="144"/>
      <c r="J535" s="144"/>
      <c r="K535" s="27"/>
      <c r="L535" s="32"/>
      <c r="M535" s="32"/>
      <c r="N535" s="144"/>
      <c r="O535" s="144"/>
      <c r="P535" s="144"/>
      <c r="Q535" s="144"/>
      <c r="R535" s="27"/>
      <c r="S535" s="76"/>
      <c r="T535" s="130"/>
      <c r="U535" s="130"/>
      <c r="V535" s="36">
        <f t="shared" si="10"/>
        <v>0</v>
      </c>
      <c r="W535" s="65"/>
    </row>
    <row r="536" spans="2:23" ht="47.25">
      <c r="B536" s="23">
        <v>11</v>
      </c>
      <c r="C536" s="45" t="s">
        <v>1582</v>
      </c>
      <c r="D536" s="176"/>
      <c r="E536" s="99" t="s">
        <v>1412</v>
      </c>
      <c r="F536" s="55">
        <v>1</v>
      </c>
      <c r="G536" s="76"/>
      <c r="H536" s="144"/>
      <c r="I536" s="144"/>
      <c r="J536" s="144"/>
      <c r="K536" s="27"/>
      <c r="L536" s="32"/>
      <c r="M536" s="32"/>
      <c r="N536" s="144"/>
      <c r="O536" s="144"/>
      <c r="P536" s="144"/>
      <c r="Q536" s="144"/>
      <c r="R536" s="27"/>
      <c r="S536" s="76"/>
      <c r="T536" s="130"/>
      <c r="U536" s="130"/>
      <c r="V536" s="36">
        <f t="shared" si="10"/>
        <v>0</v>
      </c>
      <c r="W536" s="65"/>
    </row>
    <row r="537" spans="2:23" ht="47.25">
      <c r="B537" s="23">
        <v>12</v>
      </c>
      <c r="C537" s="49" t="s">
        <v>1583</v>
      </c>
      <c r="D537" s="197"/>
      <c r="E537" s="99" t="s">
        <v>1206</v>
      </c>
      <c r="F537" s="55">
        <v>1</v>
      </c>
      <c r="G537" s="76"/>
      <c r="H537" s="144"/>
      <c r="I537" s="144"/>
      <c r="J537" s="76"/>
      <c r="K537" s="76"/>
      <c r="L537" s="57"/>
      <c r="M537" s="57"/>
      <c r="N537" s="144"/>
      <c r="O537" s="144"/>
      <c r="P537" s="144"/>
      <c r="Q537" s="76"/>
      <c r="R537" s="76"/>
      <c r="S537" s="76"/>
      <c r="T537" s="57"/>
      <c r="U537" s="57"/>
      <c r="V537" s="36">
        <f t="shared" si="10"/>
        <v>0</v>
      </c>
      <c r="W537" s="65"/>
    </row>
    <row r="538" spans="2:23" ht="47.25">
      <c r="B538" s="23">
        <v>13</v>
      </c>
      <c r="C538" s="45" t="s">
        <v>1584</v>
      </c>
      <c r="D538" s="176"/>
      <c r="E538" s="99" t="s">
        <v>27</v>
      </c>
      <c r="F538" s="55">
        <v>1</v>
      </c>
      <c r="G538" s="76"/>
      <c r="H538" s="76"/>
      <c r="I538" s="144"/>
      <c r="J538" s="144"/>
      <c r="K538" s="76"/>
      <c r="L538" s="57"/>
      <c r="M538" s="57"/>
      <c r="N538" s="144"/>
      <c r="O538" s="76"/>
      <c r="P538" s="144"/>
      <c r="Q538" s="144"/>
      <c r="R538" s="76"/>
      <c r="S538" s="76"/>
      <c r="T538" s="57"/>
      <c r="U538" s="57"/>
      <c r="V538" s="36">
        <f t="shared" si="10"/>
        <v>0</v>
      </c>
      <c r="W538" s="65"/>
    </row>
    <row r="539" spans="2:23" ht="47.25">
      <c r="B539" s="23">
        <v>14</v>
      </c>
      <c r="C539" s="49" t="s">
        <v>1585</v>
      </c>
      <c r="D539" s="197"/>
      <c r="E539" s="99" t="s">
        <v>1414</v>
      </c>
      <c r="F539" s="55">
        <v>1</v>
      </c>
      <c r="G539" s="76"/>
      <c r="H539" s="144"/>
      <c r="I539" s="27"/>
      <c r="J539" s="144"/>
      <c r="K539" s="76"/>
      <c r="L539" s="32"/>
      <c r="M539" s="32"/>
      <c r="N539" s="144"/>
      <c r="O539" s="144"/>
      <c r="P539" s="144"/>
      <c r="Q539" s="144"/>
      <c r="R539" s="76"/>
      <c r="S539" s="76"/>
      <c r="T539" s="130"/>
      <c r="U539" s="130"/>
      <c r="V539" s="36">
        <f t="shared" si="10"/>
        <v>0</v>
      </c>
      <c r="W539" s="65"/>
    </row>
    <row r="540" spans="2:23" ht="47.25">
      <c r="B540" s="23">
        <v>15</v>
      </c>
      <c r="C540" s="49" t="s">
        <v>1586</v>
      </c>
      <c r="D540" s="197"/>
      <c r="E540" s="99" t="s">
        <v>1420</v>
      </c>
      <c r="F540" s="55">
        <v>1</v>
      </c>
      <c r="G540" s="76"/>
      <c r="H540" s="144"/>
      <c r="I540" s="144"/>
      <c r="J540" s="144"/>
      <c r="K540" s="76"/>
      <c r="L540" s="57"/>
      <c r="M540" s="57"/>
      <c r="N540" s="27"/>
      <c r="O540" s="144"/>
      <c r="P540" s="144"/>
      <c r="Q540" s="144"/>
      <c r="R540" s="76"/>
      <c r="S540" s="76"/>
      <c r="T540" s="56"/>
      <c r="U540" s="57"/>
      <c r="V540" s="36">
        <f t="shared" si="10"/>
        <v>0</v>
      </c>
      <c r="W540" s="65"/>
    </row>
    <row r="541" spans="2:23" ht="47.25">
      <c r="B541" s="23">
        <v>16</v>
      </c>
      <c r="C541" s="45" t="s">
        <v>1587</v>
      </c>
      <c r="D541" s="176"/>
      <c r="E541" s="99" t="s">
        <v>1414</v>
      </c>
      <c r="F541" s="55">
        <v>1</v>
      </c>
      <c r="G541" s="76"/>
      <c r="H541" s="27"/>
      <c r="I541" s="144"/>
      <c r="J541" s="144"/>
      <c r="K541" s="76"/>
      <c r="L541" s="32"/>
      <c r="M541" s="32"/>
      <c r="N541" s="144"/>
      <c r="O541" s="27"/>
      <c r="P541" s="144"/>
      <c r="Q541" s="144"/>
      <c r="R541" s="76"/>
      <c r="S541" s="76"/>
      <c r="T541" s="130"/>
      <c r="U541" s="130"/>
      <c r="V541" s="36">
        <f t="shared" si="10"/>
        <v>0</v>
      </c>
      <c r="W541" s="65"/>
    </row>
    <row r="542" spans="2:23" ht="47.25">
      <c r="B542" s="23">
        <v>17</v>
      </c>
      <c r="C542" s="49" t="s">
        <v>1588</v>
      </c>
      <c r="D542" s="197"/>
      <c r="E542" s="99" t="s">
        <v>1412</v>
      </c>
      <c r="F542" s="55">
        <v>1</v>
      </c>
      <c r="G542" s="76"/>
      <c r="H542" s="27"/>
      <c r="I542" s="144"/>
      <c r="J542" s="144"/>
      <c r="K542" s="76"/>
      <c r="L542" s="32"/>
      <c r="M542" s="32"/>
      <c r="N542" s="27"/>
      <c r="O542" s="27"/>
      <c r="P542" s="144"/>
      <c r="Q542" s="144"/>
      <c r="R542" s="27"/>
      <c r="S542" s="76"/>
      <c r="T542" s="32"/>
      <c r="U542" s="32"/>
      <c r="V542" s="36">
        <f t="shared" si="10"/>
        <v>0</v>
      </c>
      <c r="W542" s="65"/>
    </row>
    <row r="543" spans="2:23" ht="47.25">
      <c r="B543" s="23">
        <v>18</v>
      </c>
      <c r="C543" s="49" t="s">
        <v>1589</v>
      </c>
      <c r="D543" s="197"/>
      <c r="E543" s="99" t="s">
        <v>1414</v>
      </c>
      <c r="F543" s="55">
        <v>1</v>
      </c>
      <c r="G543" s="76"/>
      <c r="H543" s="144"/>
      <c r="I543" s="144"/>
      <c r="J543" s="144"/>
      <c r="K543" s="76"/>
      <c r="L543" s="130"/>
      <c r="M543" s="130"/>
      <c r="N543" s="144"/>
      <c r="O543" s="144"/>
      <c r="P543" s="144"/>
      <c r="Q543" s="144"/>
      <c r="R543" s="76"/>
      <c r="S543" s="76"/>
      <c r="T543" s="130"/>
      <c r="U543" s="130"/>
      <c r="V543" s="36">
        <f t="shared" si="10"/>
        <v>0</v>
      </c>
      <c r="W543" s="65"/>
    </row>
    <row r="544" spans="2:23" ht="47.25">
      <c r="B544" s="23">
        <v>19</v>
      </c>
      <c r="C544" s="49" t="s">
        <v>1590</v>
      </c>
      <c r="D544" s="197"/>
      <c r="E544" s="99" t="s">
        <v>1414</v>
      </c>
      <c r="F544" s="55">
        <v>1</v>
      </c>
      <c r="G544" s="76"/>
      <c r="H544" s="27"/>
      <c r="I544" s="27"/>
      <c r="J544" s="144"/>
      <c r="K544" s="76"/>
      <c r="L544" s="32"/>
      <c r="M544" s="32"/>
      <c r="N544" s="76"/>
      <c r="O544" s="27"/>
      <c r="P544" s="27"/>
      <c r="Q544" s="144"/>
      <c r="R544" s="76"/>
      <c r="S544" s="76"/>
      <c r="T544" s="32"/>
      <c r="U544" s="32"/>
      <c r="V544" s="36">
        <f t="shared" si="10"/>
        <v>0</v>
      </c>
      <c r="W544" s="65"/>
    </row>
    <row r="545" spans="2:23" ht="47.25">
      <c r="B545" s="23">
        <v>20</v>
      </c>
      <c r="C545" s="49" t="s">
        <v>1591</v>
      </c>
      <c r="D545" s="197"/>
      <c r="E545" s="99" t="s">
        <v>1445</v>
      </c>
      <c r="F545" s="55">
        <v>1</v>
      </c>
      <c r="G545" s="76"/>
      <c r="H545" s="27"/>
      <c r="I545" s="144"/>
      <c r="J545" s="144"/>
      <c r="K545" s="27"/>
      <c r="L545" s="57"/>
      <c r="M545" s="57"/>
      <c r="N545" s="144"/>
      <c r="O545" s="27"/>
      <c r="P545" s="144"/>
      <c r="Q545" s="144"/>
      <c r="R545" s="76"/>
      <c r="S545" s="76"/>
      <c r="T545" s="32"/>
      <c r="U545" s="32"/>
      <c r="V545" s="36">
        <f t="shared" si="10"/>
        <v>0</v>
      </c>
      <c r="W545" s="65"/>
    </row>
    <row r="546" spans="2:23" ht="47.25">
      <c r="B546" s="23">
        <v>21</v>
      </c>
      <c r="C546" s="49" t="s">
        <v>1592</v>
      </c>
      <c r="D546" s="197"/>
      <c r="E546" s="99" t="s">
        <v>1414</v>
      </c>
      <c r="F546" s="55">
        <v>1</v>
      </c>
      <c r="G546" s="76"/>
      <c r="H546" s="27"/>
      <c r="I546" s="144"/>
      <c r="J546" s="144"/>
      <c r="K546" s="27"/>
      <c r="L546" s="32"/>
      <c r="M546" s="32"/>
      <c r="N546" s="144"/>
      <c r="O546" s="27"/>
      <c r="P546" s="144"/>
      <c r="Q546" s="144"/>
      <c r="R546" s="27"/>
      <c r="S546" s="76"/>
      <c r="T546" s="32"/>
      <c r="U546" s="32"/>
      <c r="V546" s="36">
        <f t="shared" si="10"/>
        <v>0</v>
      </c>
      <c r="W546" s="65"/>
    </row>
    <row r="547" spans="2:23" ht="47.25">
      <c r="B547" s="23">
        <v>22</v>
      </c>
      <c r="C547" s="42" t="s">
        <v>1593</v>
      </c>
      <c r="D547" s="173"/>
      <c r="E547" s="99" t="s">
        <v>1414</v>
      </c>
      <c r="F547" s="55">
        <v>1</v>
      </c>
      <c r="G547" s="76"/>
      <c r="H547" s="76"/>
      <c r="I547" s="144"/>
      <c r="J547" s="144"/>
      <c r="K547" s="76"/>
      <c r="L547" s="57"/>
      <c r="M547" s="57"/>
      <c r="N547" s="144"/>
      <c r="O547" s="76"/>
      <c r="P547" s="144"/>
      <c r="Q547" s="144"/>
      <c r="R547" s="76"/>
      <c r="S547" s="76"/>
      <c r="T547" s="57"/>
      <c r="U547" s="57"/>
      <c r="V547" s="36">
        <f t="shared" si="10"/>
        <v>0</v>
      </c>
      <c r="W547" s="65"/>
    </row>
    <row r="548" spans="2:23" ht="47.25">
      <c r="B548" s="23">
        <v>23</v>
      </c>
      <c r="C548" s="36" t="s">
        <v>1594</v>
      </c>
      <c r="D548" s="177"/>
      <c r="E548" s="99" t="s">
        <v>1414</v>
      </c>
      <c r="F548" s="55">
        <v>1</v>
      </c>
      <c r="G548" s="76"/>
      <c r="H548" s="144"/>
      <c r="I548" s="144"/>
      <c r="J548" s="144"/>
      <c r="K548" s="76"/>
      <c r="L548" s="57"/>
      <c r="M548" s="57"/>
      <c r="N548" s="144"/>
      <c r="O548" s="144"/>
      <c r="P548" s="144"/>
      <c r="Q548" s="144"/>
      <c r="R548" s="76"/>
      <c r="S548" s="76"/>
      <c r="T548" s="130"/>
      <c r="U548" s="130"/>
      <c r="V548" s="36">
        <f t="shared" si="10"/>
        <v>0</v>
      </c>
      <c r="W548" s="65"/>
    </row>
    <row r="549" spans="2:23" ht="47.25">
      <c r="B549" s="23">
        <v>24</v>
      </c>
      <c r="C549" s="48" t="s">
        <v>1595</v>
      </c>
      <c r="D549" s="181"/>
      <c r="E549" s="99" t="s">
        <v>27</v>
      </c>
      <c r="F549" s="55">
        <v>1</v>
      </c>
      <c r="G549" s="27"/>
      <c r="H549" s="144"/>
      <c r="I549" s="144"/>
      <c r="J549" s="144"/>
      <c r="K549" s="27"/>
      <c r="L549" s="32"/>
      <c r="M549" s="32"/>
      <c r="N549" s="144"/>
      <c r="O549" s="27"/>
      <c r="P549" s="144"/>
      <c r="Q549" s="144"/>
      <c r="R549" s="27"/>
      <c r="S549" s="76"/>
      <c r="T549" s="32"/>
      <c r="U549" s="32"/>
      <c r="V549" s="36">
        <f t="shared" si="10"/>
        <v>0</v>
      </c>
      <c r="W549" s="65"/>
    </row>
    <row r="550" spans="2:23" ht="47.25">
      <c r="B550" s="23">
        <v>25</v>
      </c>
      <c r="C550" s="48" t="s">
        <v>1596</v>
      </c>
      <c r="D550" s="181"/>
      <c r="E550" s="99" t="s">
        <v>1206</v>
      </c>
      <c r="F550" s="55">
        <v>1</v>
      </c>
      <c r="G550" s="27"/>
      <c r="H550" s="76"/>
      <c r="I550" s="76"/>
      <c r="J550" s="76"/>
      <c r="K550" s="144"/>
      <c r="L550" s="57"/>
      <c r="M550" s="57"/>
      <c r="N550" s="144"/>
      <c r="O550" s="144"/>
      <c r="P550" s="144"/>
      <c r="Q550" s="144"/>
      <c r="R550" s="76"/>
      <c r="S550" s="76"/>
      <c r="T550" s="57"/>
      <c r="U550" s="57"/>
      <c r="V550" s="36">
        <f t="shared" si="10"/>
        <v>0</v>
      </c>
      <c r="W550" s="65"/>
    </row>
    <row r="551" spans="2:23" ht="47.25">
      <c r="B551" s="23">
        <v>26</v>
      </c>
      <c r="C551" s="42" t="s">
        <v>1597</v>
      </c>
      <c r="D551" s="173"/>
      <c r="E551" s="99" t="s">
        <v>1412</v>
      </c>
      <c r="F551" s="55">
        <v>1</v>
      </c>
      <c r="G551" s="76"/>
      <c r="H551" s="76"/>
      <c r="I551" s="76"/>
      <c r="J551" s="108"/>
      <c r="K551" s="144"/>
      <c r="L551" s="57"/>
      <c r="M551" s="57"/>
      <c r="N551" s="144"/>
      <c r="O551" s="144"/>
      <c r="P551" s="144"/>
      <c r="Q551" s="144"/>
      <c r="R551" s="76"/>
      <c r="S551" s="76"/>
      <c r="T551" s="130"/>
      <c r="U551" s="130"/>
      <c r="V551" s="36">
        <f t="shared" si="10"/>
        <v>0</v>
      </c>
      <c r="W551" s="65"/>
    </row>
    <row r="552" spans="2:23" ht="47.25">
      <c r="B552" s="23">
        <v>27</v>
      </c>
      <c r="C552" s="42" t="s">
        <v>1598</v>
      </c>
      <c r="D552" s="173"/>
      <c r="E552" s="99" t="s">
        <v>1412</v>
      </c>
      <c r="F552" s="55">
        <v>1</v>
      </c>
      <c r="G552" s="76"/>
      <c r="H552" s="76"/>
      <c r="I552" s="76"/>
      <c r="J552" s="108"/>
      <c r="K552" s="144"/>
      <c r="L552" s="57"/>
      <c r="M552" s="57"/>
      <c r="N552" s="144"/>
      <c r="O552" s="144"/>
      <c r="P552" s="144"/>
      <c r="Q552" s="144"/>
      <c r="R552" s="76"/>
      <c r="S552" s="76"/>
      <c r="T552" s="130"/>
      <c r="U552" s="130"/>
      <c r="V552" s="36">
        <f t="shared" si="10"/>
        <v>0</v>
      </c>
      <c r="W552" s="65"/>
    </row>
    <row r="553" spans="2:23" ht="47.25">
      <c r="B553" s="23">
        <v>28</v>
      </c>
      <c r="C553" s="42" t="s">
        <v>1599</v>
      </c>
      <c r="D553" s="173"/>
      <c r="E553" s="99" t="s">
        <v>1412</v>
      </c>
      <c r="F553" s="55">
        <v>1</v>
      </c>
      <c r="G553" s="76"/>
      <c r="H553" s="76"/>
      <c r="I553" s="76"/>
      <c r="J553" s="108"/>
      <c r="K553" s="27"/>
      <c r="L553" s="57"/>
      <c r="M553" s="57"/>
      <c r="N553" s="144"/>
      <c r="O553" s="144"/>
      <c r="P553" s="144"/>
      <c r="Q553" s="144"/>
      <c r="R553" s="76"/>
      <c r="S553" s="76"/>
      <c r="T553" s="130"/>
      <c r="U553" s="130"/>
      <c r="V553" s="36">
        <f t="shared" si="10"/>
        <v>0</v>
      </c>
      <c r="W553" s="65"/>
    </row>
    <row r="554" spans="2:23" ht="47.25">
      <c r="B554" s="23">
        <v>29</v>
      </c>
      <c r="C554" s="42" t="s">
        <v>1600</v>
      </c>
      <c r="D554" s="173"/>
      <c r="E554" s="99" t="s">
        <v>1412</v>
      </c>
      <c r="F554" s="55">
        <v>1</v>
      </c>
      <c r="G554" s="76"/>
      <c r="H554" s="76"/>
      <c r="I554" s="76"/>
      <c r="J554" s="108"/>
      <c r="K554" s="144"/>
      <c r="L554" s="57"/>
      <c r="M554" s="57"/>
      <c r="N554" s="144"/>
      <c r="O554" s="144"/>
      <c r="P554" s="144"/>
      <c r="Q554" s="144"/>
      <c r="R554" s="76"/>
      <c r="S554" s="76"/>
      <c r="T554" s="130"/>
      <c r="U554" s="130"/>
      <c r="V554" s="36">
        <f t="shared" si="10"/>
        <v>0</v>
      </c>
      <c r="W554" s="65"/>
    </row>
    <row r="555" spans="2:23" ht="47.25">
      <c r="B555" s="23">
        <v>30</v>
      </c>
      <c r="C555" s="49" t="s">
        <v>1601</v>
      </c>
      <c r="D555" s="197"/>
      <c r="E555" s="99" t="s">
        <v>1476</v>
      </c>
      <c r="F555" s="55">
        <v>1</v>
      </c>
      <c r="G555" s="76"/>
      <c r="H555" s="27"/>
      <c r="I555" s="76"/>
      <c r="J555" s="27"/>
      <c r="K555" s="144"/>
      <c r="L555" s="32"/>
      <c r="M555" s="32"/>
      <c r="N555" s="144"/>
      <c r="O555" s="144"/>
      <c r="P555" s="144"/>
      <c r="Q555" s="76"/>
      <c r="R555" s="76"/>
      <c r="S555" s="76"/>
      <c r="T555" s="57"/>
      <c r="U555" s="57"/>
      <c r="V555" s="36">
        <f t="shared" si="10"/>
        <v>0</v>
      </c>
      <c r="W555" s="65"/>
    </row>
    <row r="556" spans="2:23" ht="47.25">
      <c r="B556" s="23">
        <v>31</v>
      </c>
      <c r="C556" s="45" t="s">
        <v>1602</v>
      </c>
      <c r="D556" s="176"/>
      <c r="E556" s="99" t="s">
        <v>27</v>
      </c>
      <c r="F556" s="55">
        <v>1</v>
      </c>
      <c r="G556" s="76"/>
      <c r="H556" s="27"/>
      <c r="I556" s="76"/>
      <c r="J556" s="27"/>
      <c r="K556" s="144"/>
      <c r="L556" s="32"/>
      <c r="M556" s="32"/>
      <c r="N556" s="76"/>
      <c r="O556" s="76"/>
      <c r="P556" s="76"/>
      <c r="Q556" s="144"/>
      <c r="R556" s="76"/>
      <c r="S556" s="76"/>
      <c r="T556" s="57"/>
      <c r="U556" s="57"/>
      <c r="V556" s="36">
        <f t="shared" si="10"/>
        <v>0</v>
      </c>
      <c r="W556" s="65"/>
    </row>
    <row r="557" spans="2:23" ht="47.25">
      <c r="B557" s="23">
        <v>32</v>
      </c>
      <c r="C557" s="49" t="s">
        <v>1603</v>
      </c>
      <c r="D557" s="197"/>
      <c r="E557" s="99" t="s">
        <v>1206</v>
      </c>
      <c r="F557" s="55">
        <v>1</v>
      </c>
      <c r="G557" s="76"/>
      <c r="H557" s="76"/>
      <c r="I557" s="76"/>
      <c r="J557" s="108"/>
      <c r="K557" s="144"/>
      <c r="L557" s="57"/>
      <c r="M557" s="57"/>
      <c r="N557" s="144"/>
      <c r="O557" s="76"/>
      <c r="P557" s="144"/>
      <c r="Q557" s="27"/>
      <c r="R557" s="76"/>
      <c r="S557" s="76"/>
      <c r="T557" s="32"/>
      <c r="U557" s="32"/>
      <c r="V557" s="36">
        <f t="shared" si="10"/>
        <v>0</v>
      </c>
      <c r="W557" s="65"/>
    </row>
    <row r="558" spans="2:23" ht="47.25">
      <c r="B558" s="23">
        <v>33</v>
      </c>
      <c r="C558" s="48" t="s">
        <v>1604</v>
      </c>
      <c r="D558" s="181"/>
      <c r="E558" s="99" t="s">
        <v>1414</v>
      </c>
      <c r="F558" s="55">
        <v>1</v>
      </c>
      <c r="G558" s="76"/>
      <c r="H558" s="76"/>
      <c r="I558" s="76"/>
      <c r="J558" s="108"/>
      <c r="K558" s="144"/>
      <c r="L558" s="57"/>
      <c r="M558" s="57"/>
      <c r="N558" s="144"/>
      <c r="O558" s="144"/>
      <c r="P558" s="144"/>
      <c r="Q558" s="144"/>
      <c r="R558" s="76"/>
      <c r="S558" s="76"/>
      <c r="T558" s="130"/>
      <c r="U558" s="130"/>
      <c r="V558" s="36">
        <f t="shared" si="10"/>
        <v>0</v>
      </c>
      <c r="W558" s="65"/>
    </row>
    <row r="559" spans="2:23" ht="47.25">
      <c r="B559" s="23">
        <v>34</v>
      </c>
      <c r="C559" s="48" t="s">
        <v>1605</v>
      </c>
      <c r="D559" s="181"/>
      <c r="E559" s="99" t="s">
        <v>1414</v>
      </c>
      <c r="F559" s="55">
        <v>1</v>
      </c>
      <c r="G559" s="76"/>
      <c r="H559" s="76"/>
      <c r="I559" s="76"/>
      <c r="J559" s="108"/>
      <c r="K559" s="144"/>
      <c r="L559" s="57"/>
      <c r="M559" s="57"/>
      <c r="N559" s="144"/>
      <c r="O559" s="144"/>
      <c r="P559" s="144"/>
      <c r="Q559" s="144"/>
      <c r="R559" s="76"/>
      <c r="S559" s="76"/>
      <c r="T559" s="130"/>
      <c r="U559" s="130"/>
      <c r="V559" s="36">
        <f t="shared" si="10"/>
        <v>0</v>
      </c>
      <c r="W559" s="65"/>
    </row>
    <row r="560" spans="2:23" ht="47.25">
      <c r="B560" s="23">
        <v>35</v>
      </c>
      <c r="C560" s="48" t="s">
        <v>1606</v>
      </c>
      <c r="D560" s="181"/>
      <c r="E560" s="99" t="s">
        <v>1420</v>
      </c>
      <c r="F560" s="55">
        <v>1</v>
      </c>
      <c r="G560" s="76"/>
      <c r="H560" s="76"/>
      <c r="I560" s="76"/>
      <c r="J560" s="108"/>
      <c r="K560" s="144"/>
      <c r="L560" s="57"/>
      <c r="M560" s="57"/>
      <c r="N560" s="144"/>
      <c r="O560" s="144"/>
      <c r="P560" s="144"/>
      <c r="Q560" s="144"/>
      <c r="R560" s="76"/>
      <c r="S560" s="76"/>
      <c r="T560" s="130"/>
      <c r="U560" s="130"/>
      <c r="V560" s="36">
        <f t="shared" si="10"/>
        <v>0</v>
      </c>
      <c r="W560" s="65"/>
    </row>
    <row r="561" spans="2:23" ht="47.25">
      <c r="B561" s="23">
        <v>36</v>
      </c>
      <c r="C561" s="48" t="s">
        <v>1607</v>
      </c>
      <c r="D561" s="181"/>
      <c r="E561" s="99" t="s">
        <v>1414</v>
      </c>
      <c r="F561" s="55">
        <v>1</v>
      </c>
      <c r="G561" s="27"/>
      <c r="H561" s="27"/>
      <c r="I561" s="27"/>
      <c r="J561" s="27"/>
      <c r="K561" s="76"/>
      <c r="L561" s="32"/>
      <c r="M561" s="32"/>
      <c r="N561" s="27"/>
      <c r="O561" s="76"/>
      <c r="P561" s="144"/>
      <c r="Q561" s="144"/>
      <c r="R561" s="27"/>
      <c r="S561" s="76"/>
      <c r="T561" s="32"/>
      <c r="U561" s="32"/>
      <c r="V561" s="36">
        <f t="shared" si="10"/>
        <v>0</v>
      </c>
      <c r="W561" s="65"/>
    </row>
    <row r="562" spans="2:23" ht="47.25">
      <c r="B562" s="23">
        <v>37</v>
      </c>
      <c r="C562" s="45" t="s">
        <v>1608</v>
      </c>
      <c r="D562" s="197"/>
      <c r="E562" s="99" t="s">
        <v>27</v>
      </c>
      <c r="F562" s="55"/>
      <c r="G562" s="76"/>
      <c r="H562" s="76"/>
      <c r="I562" s="76"/>
      <c r="J562" s="31">
        <v>3</v>
      </c>
      <c r="K562" s="27"/>
      <c r="L562" s="32"/>
      <c r="M562" s="32"/>
      <c r="N562" s="144"/>
      <c r="O562" s="144"/>
      <c r="P562" s="144"/>
      <c r="Q562" s="76"/>
      <c r="R562" s="76"/>
      <c r="S562" s="76"/>
      <c r="T562" s="130"/>
      <c r="U562" s="130"/>
      <c r="V562" s="36">
        <f t="shared" si="10"/>
        <v>1</v>
      </c>
      <c r="W562" s="65"/>
    </row>
    <row r="563" spans="2:23" ht="47.25">
      <c r="B563" s="23">
        <v>38</v>
      </c>
      <c r="C563" s="48"/>
      <c r="D563" s="181"/>
      <c r="E563" s="97"/>
      <c r="F563" s="26"/>
      <c r="G563" s="76"/>
      <c r="H563" s="76"/>
      <c r="I563" s="76"/>
      <c r="J563" s="108"/>
      <c r="K563" s="27"/>
      <c r="L563" s="32"/>
      <c r="M563" s="32"/>
      <c r="N563" s="144"/>
      <c r="O563" s="144"/>
      <c r="P563" s="144"/>
      <c r="Q563" s="144"/>
      <c r="R563" s="76"/>
      <c r="S563" s="76"/>
      <c r="T563" s="130"/>
      <c r="U563" s="130"/>
      <c r="V563" s="36">
        <f t="shared" si="10"/>
        <v>0</v>
      </c>
      <c r="W563" s="65"/>
    </row>
    <row r="564" spans="2:23" ht="47.25">
      <c r="B564" s="23">
        <v>39</v>
      </c>
      <c r="C564" s="48"/>
      <c r="D564" s="48"/>
      <c r="E564" s="26"/>
      <c r="F564" s="26"/>
      <c r="G564" s="76"/>
      <c r="H564" s="76"/>
      <c r="I564" s="76"/>
      <c r="J564" s="108"/>
      <c r="K564" s="144"/>
      <c r="L564" s="57"/>
      <c r="M564" s="57"/>
      <c r="N564" s="144"/>
      <c r="O564" s="144"/>
      <c r="P564" s="144"/>
      <c r="Q564" s="144"/>
      <c r="R564" s="76"/>
      <c r="S564" s="76"/>
      <c r="T564" s="130"/>
      <c r="U564" s="130"/>
      <c r="V564" s="36">
        <f t="shared" si="10"/>
        <v>0</v>
      </c>
      <c r="W564" s="65"/>
    </row>
    <row r="565" spans="2:23" ht="47.25">
      <c r="B565" s="23">
        <v>40</v>
      </c>
      <c r="C565" s="58"/>
      <c r="D565" s="58"/>
      <c r="E565" s="26"/>
      <c r="F565" s="26"/>
      <c r="G565" s="76"/>
      <c r="H565" s="76"/>
      <c r="I565" s="76"/>
      <c r="J565" s="108"/>
      <c r="K565" s="144"/>
      <c r="L565" s="57"/>
      <c r="M565" s="57"/>
      <c r="N565" s="144"/>
      <c r="O565" s="144"/>
      <c r="P565" s="144"/>
      <c r="Q565" s="144"/>
      <c r="R565" s="76"/>
      <c r="S565" s="76"/>
      <c r="T565" s="130"/>
      <c r="U565" s="130"/>
      <c r="V565" s="36">
        <f t="shared" si="10"/>
        <v>0</v>
      </c>
      <c r="W565" s="65"/>
    </row>
    <row r="566" spans="2:23" ht="47.25">
      <c r="B566" s="23">
        <v>41</v>
      </c>
      <c r="C566" s="93"/>
      <c r="D566" s="93"/>
      <c r="E566" s="26"/>
      <c r="F566" s="26"/>
      <c r="G566" s="76"/>
      <c r="H566" s="76"/>
      <c r="I566" s="76"/>
      <c r="J566" s="108"/>
      <c r="K566" s="144"/>
      <c r="L566" s="57"/>
      <c r="M566" s="57"/>
      <c r="N566" s="144"/>
      <c r="O566" s="144"/>
      <c r="P566" s="144"/>
      <c r="Q566" s="144"/>
      <c r="R566" s="76"/>
      <c r="S566" s="76"/>
      <c r="T566" s="57"/>
      <c r="U566" s="57"/>
      <c r="V566" s="36">
        <f t="shared" si="10"/>
        <v>0</v>
      </c>
      <c r="W566" s="65"/>
    </row>
    <row r="567" spans="2:23" ht="47.25">
      <c r="B567" s="23">
        <v>42</v>
      </c>
      <c r="C567" s="93"/>
      <c r="D567" s="93"/>
      <c r="E567" s="26"/>
      <c r="F567" s="26"/>
      <c r="G567" s="76"/>
      <c r="H567" s="76"/>
      <c r="I567" s="76"/>
      <c r="J567" s="108"/>
      <c r="K567" s="144"/>
      <c r="L567" s="57"/>
      <c r="M567" s="57"/>
      <c r="N567" s="144"/>
      <c r="O567" s="144"/>
      <c r="P567" s="144"/>
      <c r="Q567" s="144"/>
      <c r="R567" s="76"/>
      <c r="S567" s="76"/>
      <c r="T567" s="57"/>
      <c r="U567" s="57"/>
      <c r="V567" s="36">
        <f t="shared" si="10"/>
        <v>0</v>
      </c>
      <c r="W567" s="65"/>
    </row>
    <row r="568" spans="2:23" ht="47.25">
      <c r="B568" s="59" t="s">
        <v>1286</v>
      </c>
      <c r="C568" s="93"/>
      <c r="D568" s="93"/>
      <c r="E568" s="26"/>
      <c r="F568" s="26"/>
      <c r="G568" s="36">
        <f>COUNT(G526:G567)</f>
        <v>1</v>
      </c>
      <c r="H568" s="36">
        <f>COUNT(H526:H567)</f>
        <v>0</v>
      </c>
      <c r="I568" s="36">
        <f>COUNT(I526:I567)</f>
        <v>0</v>
      </c>
      <c r="J568" s="36">
        <f>COUNT(J526:J567)</f>
        <v>1</v>
      </c>
      <c r="K568" s="36">
        <f>COUNT(K526:K567)</f>
        <v>0</v>
      </c>
      <c r="L568" s="85"/>
      <c r="M568" s="85"/>
      <c r="N568" s="86">
        <f>COUNT(N526:N567)</f>
        <v>0</v>
      </c>
      <c r="O568" s="86">
        <f>COUNT(O526:O567)</f>
        <v>0</v>
      </c>
      <c r="P568" s="86">
        <f>COUNT(P526:P567)</f>
        <v>0</v>
      </c>
      <c r="Q568" s="86">
        <f>COUNT(Q526:Q567)</f>
        <v>0</v>
      </c>
      <c r="R568" s="86">
        <f>COUNT(R526:R567)</f>
        <v>0</v>
      </c>
      <c r="S568" s="86"/>
      <c r="T568" s="95"/>
      <c r="U568" s="95"/>
      <c r="V568" s="36">
        <f xml:space="preserve"> SUM(G568+H568+I568+J568+K568+N568+O568+P568+Q568+R568)</f>
        <v>2</v>
      </c>
      <c r="W568" s="65"/>
    </row>
    <row r="570" spans="2:23" ht="70.5">
      <c r="B570" s="230" t="s">
        <v>1609</v>
      </c>
      <c r="C570" s="230"/>
      <c r="D570" s="230"/>
      <c r="E570" s="230"/>
      <c r="F570" s="1"/>
      <c r="G570" s="63"/>
      <c r="H570" s="63"/>
      <c r="I570" s="63"/>
      <c r="J570" s="64"/>
      <c r="K570" s="65"/>
      <c r="L570" s="65"/>
      <c r="M570" s="65"/>
      <c r="N570" s="65"/>
      <c r="O570" s="65"/>
      <c r="P570" s="65"/>
      <c r="Q570" s="65"/>
      <c r="R570" s="281"/>
      <c r="S570" s="281"/>
      <c r="T570" s="281"/>
      <c r="U570" s="281"/>
      <c r="V570" s="34"/>
      <c r="W570" s="34"/>
    </row>
    <row r="571" spans="2:23" ht="70.5">
      <c r="B571" s="230"/>
      <c r="C571" s="230"/>
      <c r="D571" s="230"/>
      <c r="E571" s="230"/>
      <c r="F571" s="1"/>
      <c r="J571" s="231" t="s">
        <v>1</v>
      </c>
      <c r="K571" s="231"/>
      <c r="L571" s="231"/>
      <c r="M571" s="231"/>
      <c r="N571" s="231"/>
      <c r="O571" s="231"/>
      <c r="P571" s="231"/>
      <c r="Q571" s="231"/>
      <c r="R571" s="149"/>
      <c r="S571" s="149"/>
      <c r="T571" s="149"/>
      <c r="U571" s="149"/>
      <c r="V571" s="149"/>
    </row>
    <row r="572" spans="2:23" ht="70.5">
      <c r="B572" s="230"/>
      <c r="C572" s="230"/>
      <c r="D572" s="230"/>
      <c r="E572" s="230"/>
      <c r="F572" s="1"/>
      <c r="J572" s="268" t="s">
        <v>2</v>
      </c>
      <c r="K572" s="268"/>
      <c r="L572" s="268"/>
      <c r="M572" s="268"/>
      <c r="N572" s="268"/>
      <c r="O572" s="268"/>
      <c r="P572" s="268"/>
      <c r="Q572" s="233" t="s">
        <v>3</v>
      </c>
      <c r="R572" s="234"/>
      <c r="S572" s="234"/>
      <c r="T572" s="234"/>
      <c r="U572" s="234"/>
      <c r="V572" s="235"/>
    </row>
    <row r="573" spans="2:23" ht="70.5">
      <c r="B573" s="230"/>
      <c r="C573" s="230"/>
      <c r="D573" s="230"/>
      <c r="E573" s="230"/>
      <c r="F573" s="1"/>
      <c r="G573" s="2"/>
      <c r="H573" s="2"/>
      <c r="I573" s="2"/>
      <c r="J573" s="2"/>
      <c r="K573" s="2"/>
      <c r="L573" s="2"/>
      <c r="M573" s="2"/>
      <c r="N573" s="2"/>
      <c r="O573" s="3"/>
      <c r="P573" s="4"/>
      <c r="Q573" s="245"/>
      <c r="R573" s="245"/>
      <c r="S573" s="245"/>
      <c r="T573" s="245"/>
      <c r="U573" s="245"/>
      <c r="V573" s="245"/>
      <c r="W573" s="11"/>
    </row>
    <row r="574" spans="2:23" ht="70.5">
      <c r="B574" s="230"/>
      <c r="C574" s="230"/>
      <c r="D574" s="230"/>
      <c r="E574" s="230"/>
      <c r="F574" s="1"/>
      <c r="G574" s="237" t="s">
        <v>1189</v>
      </c>
      <c r="H574" s="237"/>
      <c r="I574" s="237" t="s">
        <v>1190</v>
      </c>
      <c r="J574" s="237"/>
      <c r="K574" s="12"/>
      <c r="L574" s="68" t="s">
        <v>6</v>
      </c>
      <c r="M574" s="12"/>
      <c r="N574" s="12"/>
      <c r="O574" s="3"/>
      <c r="P574" s="4"/>
      <c r="Q574" s="245"/>
      <c r="R574" s="245"/>
      <c r="S574" s="245"/>
      <c r="T574" s="245"/>
      <c r="U574" s="245"/>
      <c r="V574" s="245"/>
    </row>
    <row r="575" spans="2:23" ht="70.5">
      <c r="B575" s="230"/>
      <c r="C575" s="230"/>
      <c r="D575" s="230"/>
      <c r="E575" s="230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43" t="s">
        <v>7</v>
      </c>
      <c r="R575" s="244"/>
      <c r="S575" s="245" t="s">
        <v>8</v>
      </c>
      <c r="T575" s="245"/>
      <c r="U575" s="257" t="s">
        <v>101</v>
      </c>
      <c r="V575" s="257"/>
    </row>
    <row r="576" spans="2:23" ht="60.75">
      <c r="B576" s="255" t="s">
        <v>10</v>
      </c>
      <c r="C576" s="238" t="s">
        <v>11</v>
      </c>
      <c r="D576" s="164"/>
      <c r="E576" s="282" t="s">
        <v>12</v>
      </c>
      <c r="F576" s="150"/>
      <c r="G576" s="249" t="s">
        <v>1191</v>
      </c>
      <c r="H576" s="250"/>
      <c r="I576" s="250"/>
      <c r="J576" s="250"/>
      <c r="K576" s="251"/>
      <c r="L576" s="246" t="s">
        <v>1192</v>
      </c>
      <c r="M576" s="253" t="s">
        <v>14</v>
      </c>
      <c r="N576" s="249" t="s">
        <v>1193</v>
      </c>
      <c r="O576" s="250"/>
      <c r="P576" s="250"/>
      <c r="Q576" s="250"/>
      <c r="R576" s="251"/>
      <c r="S576" s="246" t="s">
        <v>15</v>
      </c>
      <c r="T576" s="246" t="s">
        <v>1192</v>
      </c>
      <c r="U576" s="253" t="s">
        <v>14</v>
      </c>
      <c r="V576" s="253" t="s">
        <v>16</v>
      </c>
      <c r="W576" s="19"/>
    </row>
    <row r="577" spans="2:26" ht="61.5">
      <c r="B577" s="256"/>
      <c r="C577" s="238"/>
      <c r="D577" s="164"/>
      <c r="E577" s="282"/>
      <c r="F577" s="151"/>
      <c r="G577" s="21" t="s">
        <v>1195</v>
      </c>
      <c r="H577" s="21" t="s">
        <v>1196</v>
      </c>
      <c r="I577" s="21" t="s">
        <v>1197</v>
      </c>
      <c r="J577" s="21" t="s">
        <v>1198</v>
      </c>
      <c r="K577" s="21" t="s">
        <v>1199</v>
      </c>
      <c r="L577" s="247"/>
      <c r="M577" s="254"/>
      <c r="N577" s="21" t="s">
        <v>1200</v>
      </c>
      <c r="O577" s="21" t="s">
        <v>1201</v>
      </c>
      <c r="P577" s="21" t="s">
        <v>1202</v>
      </c>
      <c r="Q577" s="21" t="s">
        <v>1203</v>
      </c>
      <c r="R577" s="21" t="s">
        <v>1204</v>
      </c>
      <c r="S577" s="247"/>
      <c r="T577" s="247"/>
      <c r="U577" s="254"/>
      <c r="V577" s="254"/>
      <c r="W577" s="22"/>
    </row>
    <row r="578" spans="2:26" ht="47.25">
      <c r="B578" s="23">
        <v>1</v>
      </c>
      <c r="C578" s="152" t="s">
        <v>1610</v>
      </c>
      <c r="D578" s="199"/>
      <c r="E578" s="97" t="s">
        <v>1611</v>
      </c>
      <c r="F578" s="26">
        <v>1</v>
      </c>
      <c r="G578" s="76"/>
      <c r="H578" s="76"/>
      <c r="I578" s="76"/>
      <c r="J578" s="108"/>
      <c r="K578" s="144"/>
      <c r="L578" s="114"/>
      <c r="M578" s="114"/>
      <c r="N578" s="111"/>
      <c r="O578" s="144"/>
      <c r="P578" s="144"/>
      <c r="Q578" s="144"/>
      <c r="R578" s="144"/>
      <c r="S578" s="144"/>
      <c r="T578" s="130"/>
      <c r="U578" s="130"/>
      <c r="V578" s="36">
        <f>COUNTA(G578:K578,N578:R578)</f>
        <v>0</v>
      </c>
      <c r="W578" s="65"/>
      <c r="X578" s="35" t="s">
        <v>25</v>
      </c>
      <c r="Z578" s="36">
        <f>COUNTIF(D578:D620,"1C")</f>
        <v>1</v>
      </c>
    </row>
    <row r="579" spans="2:26" ht="47.25">
      <c r="B579" s="23">
        <v>2</v>
      </c>
      <c r="C579" s="42" t="s">
        <v>1612</v>
      </c>
      <c r="D579" s="173"/>
      <c r="E579" s="99" t="s">
        <v>1412</v>
      </c>
      <c r="F579" s="55">
        <v>1</v>
      </c>
      <c r="G579" s="119"/>
      <c r="H579" s="87"/>
      <c r="I579" s="87"/>
      <c r="J579" s="108"/>
      <c r="K579" s="27"/>
      <c r="L579" s="56"/>
      <c r="M579" s="57"/>
      <c r="N579" s="27"/>
      <c r="O579" s="144"/>
      <c r="P579" s="144"/>
      <c r="Q579" s="144"/>
      <c r="R579" s="27"/>
      <c r="S579" s="76"/>
      <c r="T579" s="32"/>
      <c r="U579" s="32"/>
      <c r="V579" s="36">
        <f t="shared" ref="V579:V619" si="11">COUNTA(G579:K579,N579:R579)</f>
        <v>0</v>
      </c>
      <c r="W579" s="65"/>
      <c r="X579" s="41" t="s">
        <v>28</v>
      </c>
      <c r="Z579" s="36">
        <f>COUNTIF(D578:D620,"1B")</f>
        <v>1</v>
      </c>
    </row>
    <row r="580" spans="2:26" ht="47.25">
      <c r="B580" s="23">
        <v>3</v>
      </c>
      <c r="C580" s="42" t="s">
        <v>1613</v>
      </c>
      <c r="D580" s="173"/>
      <c r="E580" s="99" t="s">
        <v>1420</v>
      </c>
      <c r="F580" s="55">
        <v>1</v>
      </c>
      <c r="G580" s="119"/>
      <c r="H580" s="76"/>
      <c r="I580" s="76"/>
      <c r="J580" s="108"/>
      <c r="K580" s="144"/>
      <c r="L580" s="114"/>
      <c r="M580" s="114"/>
      <c r="N580" s="111"/>
      <c r="O580" s="144"/>
      <c r="P580" s="144"/>
      <c r="Q580" s="144"/>
      <c r="R580" s="76"/>
      <c r="S580" s="76"/>
      <c r="T580" s="130"/>
      <c r="U580" s="130"/>
      <c r="V580" s="36">
        <f t="shared" si="11"/>
        <v>0</v>
      </c>
      <c r="W580" s="65"/>
      <c r="X580" s="41" t="s">
        <v>30</v>
      </c>
      <c r="Z580" s="36">
        <f>COUNTIF(D578:D620,"1A")</f>
        <v>0</v>
      </c>
    </row>
    <row r="581" spans="2:26" ht="47.25">
      <c r="B581" s="23">
        <v>4</v>
      </c>
      <c r="C581" s="45" t="s">
        <v>1614</v>
      </c>
      <c r="D581" s="176"/>
      <c r="E581" s="99" t="s">
        <v>1476</v>
      </c>
      <c r="F581" s="55">
        <v>1</v>
      </c>
      <c r="G581" s="119"/>
      <c r="H581" s="76"/>
      <c r="I581" s="76"/>
      <c r="J581" s="27"/>
      <c r="K581" s="144"/>
      <c r="L581" s="32"/>
      <c r="M581" s="32"/>
      <c r="N581" s="111"/>
      <c r="O581" s="144"/>
      <c r="P581" s="144"/>
      <c r="Q581" s="144"/>
      <c r="R581" s="27"/>
      <c r="S581" s="76"/>
      <c r="T581" s="130"/>
      <c r="U581" s="130"/>
      <c r="V581" s="36">
        <f t="shared" si="11"/>
        <v>0</v>
      </c>
      <c r="W581" s="65"/>
      <c r="X581" s="41"/>
      <c r="Z581" s="36"/>
    </row>
    <row r="582" spans="2:26" ht="47.25">
      <c r="B582" s="23">
        <v>5</v>
      </c>
      <c r="C582" s="42" t="s">
        <v>1615</v>
      </c>
      <c r="D582" s="173"/>
      <c r="E582" s="99" t="s">
        <v>1414</v>
      </c>
      <c r="F582" s="55">
        <v>1</v>
      </c>
      <c r="G582" s="119"/>
      <c r="H582" s="76"/>
      <c r="I582" s="76"/>
      <c r="J582" s="108"/>
      <c r="K582" s="144"/>
      <c r="L582" s="114"/>
      <c r="M582" s="114"/>
      <c r="N582" s="111"/>
      <c r="O582" s="144"/>
      <c r="P582" s="144"/>
      <c r="Q582" s="144"/>
      <c r="R582" s="76"/>
      <c r="S582" s="76"/>
      <c r="T582" s="130"/>
      <c r="U582" s="130"/>
      <c r="V582" s="36">
        <f t="shared" si="11"/>
        <v>0</v>
      </c>
      <c r="W582" s="65"/>
    </row>
    <row r="583" spans="2:26" ht="47.25">
      <c r="B583" s="23">
        <v>6</v>
      </c>
      <c r="C583" s="42" t="s">
        <v>1616</v>
      </c>
      <c r="D583" s="173"/>
      <c r="E583" s="99" t="s">
        <v>1414</v>
      </c>
      <c r="F583" s="55">
        <v>1</v>
      </c>
      <c r="G583" s="51"/>
      <c r="H583" s="27"/>
      <c r="I583" s="76"/>
      <c r="J583" s="27"/>
      <c r="K583" s="76"/>
      <c r="L583" s="32"/>
      <c r="M583" s="32"/>
      <c r="N583" s="27"/>
      <c r="O583" s="144"/>
      <c r="P583" s="144"/>
      <c r="Q583" s="27"/>
      <c r="R583" s="76"/>
      <c r="S583" s="145"/>
      <c r="T583" s="32"/>
      <c r="U583" s="32"/>
      <c r="V583" s="36">
        <f t="shared" si="11"/>
        <v>0</v>
      </c>
      <c r="W583" s="65"/>
    </row>
    <row r="584" spans="2:26" ht="47.25">
      <c r="B584" s="23">
        <v>7</v>
      </c>
      <c r="C584" s="48" t="s">
        <v>1617</v>
      </c>
      <c r="D584" s="181"/>
      <c r="E584" s="99" t="s">
        <v>1414</v>
      </c>
      <c r="F584" s="55">
        <v>1</v>
      </c>
      <c r="G584" s="119"/>
      <c r="H584" s="76"/>
      <c r="I584" s="27"/>
      <c r="J584" s="144"/>
      <c r="K584" s="76"/>
      <c r="L584" s="56"/>
      <c r="M584" s="57"/>
      <c r="N584" s="153"/>
      <c r="O584" s="144"/>
      <c r="P584" s="144"/>
      <c r="Q584" s="144"/>
      <c r="R584" s="76"/>
      <c r="S584" s="76"/>
      <c r="T584" s="57"/>
      <c r="U584" s="89"/>
      <c r="V584" s="36">
        <f t="shared" si="11"/>
        <v>0</v>
      </c>
      <c r="W584" s="65"/>
    </row>
    <row r="585" spans="2:26" ht="47.25">
      <c r="B585" s="23">
        <v>8</v>
      </c>
      <c r="C585" s="48" t="s">
        <v>1618</v>
      </c>
      <c r="D585" s="181"/>
      <c r="E585" s="99" t="s">
        <v>1412</v>
      </c>
      <c r="F585" s="55">
        <v>1</v>
      </c>
      <c r="G585" s="119"/>
      <c r="H585" s="76"/>
      <c r="I585" s="76"/>
      <c r="J585" s="27"/>
      <c r="K585" s="76"/>
      <c r="L585" s="32"/>
      <c r="M585" s="32"/>
      <c r="N585" s="27"/>
      <c r="O585" s="144"/>
      <c r="P585" s="27"/>
      <c r="Q585" s="27"/>
      <c r="R585" s="76"/>
      <c r="S585" s="76"/>
      <c r="T585" s="32"/>
      <c r="U585" s="32"/>
      <c r="V585" s="36">
        <f t="shared" si="11"/>
        <v>0</v>
      </c>
      <c r="W585" s="65"/>
    </row>
    <row r="586" spans="2:26" ht="47.25">
      <c r="B586" s="23">
        <v>9</v>
      </c>
      <c r="C586" s="48" t="s">
        <v>1619</v>
      </c>
      <c r="D586" s="181"/>
      <c r="E586" s="99" t="s">
        <v>1412</v>
      </c>
      <c r="F586" s="55">
        <v>1</v>
      </c>
      <c r="G586" s="119"/>
      <c r="H586" s="76"/>
      <c r="I586" s="27"/>
      <c r="J586" s="144"/>
      <c r="K586" s="76"/>
      <c r="L586" s="32"/>
      <c r="M586" s="32"/>
      <c r="N586" s="111"/>
      <c r="O586" s="144"/>
      <c r="P586" s="144"/>
      <c r="Q586" s="144"/>
      <c r="R586" s="76"/>
      <c r="S586" s="76"/>
      <c r="T586" s="130"/>
      <c r="U586" s="130"/>
      <c r="V586" s="36">
        <f t="shared" si="11"/>
        <v>0</v>
      </c>
      <c r="W586" s="65"/>
    </row>
    <row r="587" spans="2:26" ht="47.25">
      <c r="B587" s="23">
        <v>10</v>
      </c>
      <c r="C587" s="48" t="s">
        <v>1620</v>
      </c>
      <c r="D587" s="181"/>
      <c r="E587" s="99" t="s">
        <v>1412</v>
      </c>
      <c r="F587" s="55">
        <v>1</v>
      </c>
      <c r="G587" s="119"/>
      <c r="H587" s="76"/>
      <c r="I587" s="27"/>
      <c r="J587" s="144"/>
      <c r="K587" s="27"/>
      <c r="L587" s="32"/>
      <c r="M587" s="32"/>
      <c r="N587" s="27"/>
      <c r="O587" s="27"/>
      <c r="P587" s="27"/>
      <c r="Q587" s="144"/>
      <c r="R587" s="27"/>
      <c r="S587" s="76"/>
      <c r="T587" s="32"/>
      <c r="U587" s="32"/>
      <c r="V587" s="36">
        <f t="shared" si="11"/>
        <v>0</v>
      </c>
      <c r="W587" s="65"/>
    </row>
    <row r="588" spans="2:26" ht="47.25">
      <c r="B588" s="23">
        <v>11</v>
      </c>
      <c r="C588" s="45" t="s">
        <v>1621</v>
      </c>
      <c r="D588" s="176"/>
      <c r="E588" s="99" t="s">
        <v>1622</v>
      </c>
      <c r="F588" s="55">
        <v>1</v>
      </c>
      <c r="G588" s="51"/>
      <c r="H588" s="76"/>
      <c r="I588" s="27"/>
      <c r="J588" s="76"/>
      <c r="K588" s="27"/>
      <c r="L588" s="32"/>
      <c r="M588" s="32"/>
      <c r="N588" s="27"/>
      <c r="O588" s="76"/>
      <c r="P588" s="27"/>
      <c r="Q588" s="76"/>
      <c r="R588" s="27"/>
      <c r="S588" s="76"/>
      <c r="T588" s="32"/>
      <c r="U588" s="32"/>
      <c r="V588" s="36">
        <f t="shared" si="11"/>
        <v>0</v>
      </c>
      <c r="W588" s="65"/>
    </row>
    <row r="589" spans="2:26" ht="47.25">
      <c r="B589" s="23">
        <v>12</v>
      </c>
      <c r="C589" s="45" t="s">
        <v>1623</v>
      </c>
      <c r="D589" s="176"/>
      <c r="E589" s="99" t="s">
        <v>1206</v>
      </c>
      <c r="F589" s="55">
        <v>1</v>
      </c>
      <c r="G589" s="119"/>
      <c r="H589" s="76"/>
      <c r="I589" s="76"/>
      <c r="J589" s="144"/>
      <c r="K589" s="76"/>
      <c r="L589" s="32"/>
      <c r="M589" s="32"/>
      <c r="N589" s="111"/>
      <c r="O589" s="27"/>
      <c r="P589" s="144"/>
      <c r="Q589" s="144"/>
      <c r="R589" s="76"/>
      <c r="S589" s="76"/>
      <c r="T589" s="32"/>
      <c r="U589" s="32"/>
      <c r="V589" s="36">
        <f t="shared" si="11"/>
        <v>0</v>
      </c>
      <c r="W589" s="65"/>
    </row>
    <row r="590" spans="2:26" ht="47.25">
      <c r="B590" s="23">
        <v>13</v>
      </c>
      <c r="C590" s="45" t="s">
        <v>1624</v>
      </c>
      <c r="D590" s="176"/>
      <c r="E590" s="99" t="s">
        <v>1625</v>
      </c>
      <c r="F590" s="55">
        <v>1</v>
      </c>
      <c r="G590" s="119"/>
      <c r="H590" s="27"/>
      <c r="I590" s="76"/>
      <c r="J590" s="144"/>
      <c r="K590" s="27"/>
      <c r="L590" s="32"/>
      <c r="M590" s="32"/>
      <c r="N590" s="153"/>
      <c r="O590" s="27"/>
      <c r="P590" s="144"/>
      <c r="Q590" s="144"/>
      <c r="R590" s="27"/>
      <c r="S590" s="76"/>
      <c r="T590" s="32"/>
      <c r="U590" s="32"/>
      <c r="V590" s="36">
        <f t="shared" si="11"/>
        <v>0</v>
      </c>
      <c r="W590" s="65"/>
    </row>
    <row r="591" spans="2:26" ht="47.25">
      <c r="B591" s="23">
        <v>14</v>
      </c>
      <c r="C591" s="45" t="s">
        <v>1626</v>
      </c>
      <c r="D591" s="176"/>
      <c r="E591" s="99" t="s">
        <v>1622</v>
      </c>
      <c r="F591" s="55">
        <v>1</v>
      </c>
      <c r="G591" s="119"/>
      <c r="H591" s="76"/>
      <c r="I591" s="76"/>
      <c r="J591" s="108"/>
      <c r="K591" s="27"/>
      <c r="L591" s="32"/>
      <c r="M591" s="32"/>
      <c r="N591" s="153"/>
      <c r="O591" s="144"/>
      <c r="P591" s="144"/>
      <c r="Q591" s="144"/>
      <c r="R591" s="76"/>
      <c r="S591" s="76"/>
      <c r="T591" s="57"/>
      <c r="U591" s="89"/>
      <c r="V591" s="36">
        <f t="shared" si="11"/>
        <v>0</v>
      </c>
      <c r="W591" s="65"/>
    </row>
    <row r="592" spans="2:26" ht="47.25">
      <c r="B592" s="23">
        <v>15</v>
      </c>
      <c r="C592" s="49" t="s">
        <v>1627</v>
      </c>
      <c r="D592" s="197"/>
      <c r="E592" s="99" t="s">
        <v>1414</v>
      </c>
      <c r="F592" s="55">
        <v>1</v>
      </c>
      <c r="G592" s="51"/>
      <c r="H592" s="76"/>
      <c r="I592" s="76"/>
      <c r="J592" s="108"/>
      <c r="K592" s="76"/>
      <c r="L592" s="57"/>
      <c r="M592" s="57"/>
      <c r="N592" s="27"/>
      <c r="O592" s="144"/>
      <c r="P592" s="76"/>
      <c r="Q592" s="144"/>
      <c r="R592" s="76"/>
      <c r="S592" s="76"/>
      <c r="T592" s="56"/>
      <c r="U592" s="57"/>
      <c r="V592" s="36">
        <f t="shared" si="11"/>
        <v>0</v>
      </c>
      <c r="W592" s="65"/>
    </row>
    <row r="593" spans="2:23" ht="47.25">
      <c r="B593" s="23">
        <v>16</v>
      </c>
      <c r="C593" s="49" t="s">
        <v>1628</v>
      </c>
      <c r="D593" s="197"/>
      <c r="E593" s="99" t="s">
        <v>1414</v>
      </c>
      <c r="F593" s="55">
        <v>1</v>
      </c>
      <c r="G593" s="119"/>
      <c r="H593" s="76"/>
      <c r="I593" s="76"/>
      <c r="J593" s="108"/>
      <c r="K593" s="144"/>
      <c r="L593" s="114"/>
      <c r="M593" s="114"/>
      <c r="N593" s="27"/>
      <c r="O593" s="144"/>
      <c r="P593" s="27"/>
      <c r="Q593" s="144"/>
      <c r="R593" s="76"/>
      <c r="S593" s="76"/>
      <c r="T593" s="57"/>
      <c r="U593" s="57"/>
      <c r="V593" s="36">
        <f t="shared" si="11"/>
        <v>0</v>
      </c>
      <c r="W593" s="65"/>
    </row>
    <row r="594" spans="2:23" ht="47.25">
      <c r="B594" s="23">
        <v>17</v>
      </c>
      <c r="C594" s="45" t="s">
        <v>1629</v>
      </c>
      <c r="D594" s="176"/>
      <c r="E594" s="99" t="s">
        <v>1414</v>
      </c>
      <c r="F594" s="55">
        <v>1</v>
      </c>
      <c r="G594" s="119"/>
      <c r="H594" s="76"/>
      <c r="I594" s="76"/>
      <c r="J594" s="108"/>
      <c r="K594" s="76"/>
      <c r="L594" s="114"/>
      <c r="M594" s="114"/>
      <c r="N594" s="153"/>
      <c r="O594" s="144"/>
      <c r="P594" s="76"/>
      <c r="Q594" s="76"/>
      <c r="R594" s="76"/>
      <c r="S594" s="76"/>
      <c r="T594" s="57"/>
      <c r="U594" s="89"/>
      <c r="V594" s="36">
        <f t="shared" si="11"/>
        <v>0</v>
      </c>
      <c r="W594" s="65"/>
    </row>
    <row r="595" spans="2:23" ht="47.25">
      <c r="B595" s="23">
        <v>18</v>
      </c>
      <c r="C595" s="45" t="s">
        <v>1630</v>
      </c>
      <c r="D595" s="176"/>
      <c r="E595" s="99" t="s">
        <v>1414</v>
      </c>
      <c r="F595" s="55">
        <v>1</v>
      </c>
      <c r="G595" s="119"/>
      <c r="H595" s="76"/>
      <c r="I595" s="76"/>
      <c r="J595" s="108"/>
      <c r="K595" s="144"/>
      <c r="L595" s="114"/>
      <c r="M595" s="114"/>
      <c r="N595" s="111"/>
      <c r="O595" s="144"/>
      <c r="P595" s="144"/>
      <c r="Q595" s="144"/>
      <c r="R595" s="76"/>
      <c r="S595" s="76"/>
      <c r="T595" s="130"/>
      <c r="U595" s="130"/>
      <c r="V595" s="36">
        <f t="shared" si="11"/>
        <v>0</v>
      </c>
      <c r="W595" s="65"/>
    </row>
    <row r="596" spans="2:23" ht="47.25">
      <c r="B596" s="23">
        <v>19</v>
      </c>
      <c r="C596" s="45" t="s">
        <v>1631</v>
      </c>
      <c r="D596" s="176"/>
      <c r="E596" s="99" t="s">
        <v>1414</v>
      </c>
      <c r="F596" s="55">
        <v>1</v>
      </c>
      <c r="G596" s="119"/>
      <c r="H596" s="76"/>
      <c r="I596" s="76"/>
      <c r="J596" s="108"/>
      <c r="K596" s="144"/>
      <c r="L596" s="114"/>
      <c r="M596" s="114"/>
      <c r="N596" s="111"/>
      <c r="O596" s="144"/>
      <c r="P596" s="144"/>
      <c r="Q596" s="144"/>
      <c r="R596" s="76"/>
      <c r="S596" s="76"/>
      <c r="T596" s="130"/>
      <c r="U596" s="130"/>
      <c r="V596" s="36">
        <f t="shared" si="11"/>
        <v>0</v>
      </c>
      <c r="W596" s="65"/>
    </row>
    <row r="597" spans="2:23" ht="47.25">
      <c r="B597" s="23">
        <v>20</v>
      </c>
      <c r="C597" s="45" t="s">
        <v>1632</v>
      </c>
      <c r="D597" s="176"/>
      <c r="E597" s="99" t="s">
        <v>1414</v>
      </c>
      <c r="F597" s="55">
        <v>1</v>
      </c>
      <c r="G597" s="119"/>
      <c r="H597" s="76"/>
      <c r="I597" s="76"/>
      <c r="J597" s="76"/>
      <c r="K597" s="144"/>
      <c r="L597" s="114"/>
      <c r="M597" s="114"/>
      <c r="N597" s="111"/>
      <c r="O597" s="144"/>
      <c r="P597" s="144"/>
      <c r="Q597" s="144"/>
      <c r="R597" s="76"/>
      <c r="S597" s="76"/>
      <c r="T597" s="57"/>
      <c r="U597" s="57"/>
      <c r="V597" s="36">
        <f t="shared" si="11"/>
        <v>0</v>
      </c>
      <c r="W597" s="65"/>
    </row>
    <row r="598" spans="2:23" ht="47.25">
      <c r="B598" s="23">
        <v>21</v>
      </c>
      <c r="C598" s="49" t="s">
        <v>1633</v>
      </c>
      <c r="D598" s="197"/>
      <c r="E598" s="99" t="s">
        <v>1414</v>
      </c>
      <c r="F598" s="55">
        <v>1</v>
      </c>
      <c r="G598" s="119"/>
      <c r="H598" s="76"/>
      <c r="I598" s="76"/>
      <c r="J598" s="27"/>
      <c r="K598" s="76"/>
      <c r="L598" s="57"/>
      <c r="M598" s="57"/>
      <c r="N598" s="27"/>
      <c r="O598" s="27"/>
      <c r="P598" s="144"/>
      <c r="Q598" s="76"/>
      <c r="R598" s="76"/>
      <c r="S598" s="76"/>
      <c r="T598" s="32"/>
      <c r="U598" s="32"/>
      <c r="V598" s="36">
        <f t="shared" si="11"/>
        <v>0</v>
      </c>
      <c r="W598" s="65"/>
    </row>
    <row r="599" spans="2:23" ht="47.25">
      <c r="B599" s="23">
        <v>22</v>
      </c>
      <c r="C599" s="45" t="s">
        <v>1634</v>
      </c>
      <c r="D599" s="176"/>
      <c r="E599" s="99" t="s">
        <v>1414</v>
      </c>
      <c r="F599" s="55">
        <v>1</v>
      </c>
      <c r="G599" s="119"/>
      <c r="H599" s="27"/>
      <c r="I599" s="76"/>
      <c r="J599" s="108"/>
      <c r="K599" s="27"/>
      <c r="L599" s="30"/>
      <c r="M599" s="30"/>
      <c r="N599" s="27"/>
      <c r="O599" s="76"/>
      <c r="P599" s="76"/>
      <c r="Q599" s="76"/>
      <c r="R599" s="27"/>
      <c r="S599" s="76"/>
      <c r="T599" s="57"/>
      <c r="U599" s="57"/>
      <c r="V599" s="36">
        <f t="shared" si="11"/>
        <v>0</v>
      </c>
      <c r="W599" s="65"/>
    </row>
    <row r="600" spans="2:23" ht="47.25">
      <c r="B600" s="23">
        <v>23</v>
      </c>
      <c r="C600" s="45" t="s">
        <v>1635</v>
      </c>
      <c r="D600" s="176" t="s">
        <v>431</v>
      </c>
      <c r="E600" s="99" t="s">
        <v>1206</v>
      </c>
      <c r="F600" s="55">
        <v>1</v>
      </c>
      <c r="G600" s="27"/>
      <c r="H600" s="31">
        <v>3</v>
      </c>
      <c r="I600" s="27"/>
      <c r="J600" s="31">
        <v>3</v>
      </c>
      <c r="K600" s="144"/>
      <c r="L600" s="32"/>
      <c r="M600" s="32"/>
      <c r="N600" s="27"/>
      <c r="O600" s="27"/>
      <c r="P600" s="76"/>
      <c r="Q600" s="27"/>
      <c r="R600" s="27"/>
      <c r="S600" s="76"/>
      <c r="T600" s="32"/>
      <c r="U600" s="32"/>
      <c r="V600" s="36">
        <f t="shared" si="11"/>
        <v>2</v>
      </c>
      <c r="W600" s="65"/>
    </row>
    <row r="601" spans="2:23" ht="47.25">
      <c r="B601" s="23">
        <v>24</v>
      </c>
      <c r="C601" s="45" t="s">
        <v>1636</v>
      </c>
      <c r="D601" s="176"/>
      <c r="E601" s="99" t="s">
        <v>1412</v>
      </c>
      <c r="F601" s="55">
        <v>1</v>
      </c>
      <c r="G601" s="119"/>
      <c r="H601" s="76"/>
      <c r="I601" s="76"/>
      <c r="J601" s="27"/>
      <c r="K601" s="144"/>
      <c r="L601" s="114"/>
      <c r="M601" s="114"/>
      <c r="N601" s="27"/>
      <c r="O601" s="144"/>
      <c r="P601" s="144"/>
      <c r="Q601" s="144"/>
      <c r="R601" s="76"/>
      <c r="S601" s="76"/>
      <c r="T601" s="32"/>
      <c r="U601" s="32"/>
      <c r="V601" s="36">
        <f t="shared" si="11"/>
        <v>0</v>
      </c>
      <c r="W601" s="65"/>
    </row>
    <row r="602" spans="2:23" ht="47.25">
      <c r="B602" s="23">
        <v>25</v>
      </c>
      <c r="C602" s="49" t="s">
        <v>1637</v>
      </c>
      <c r="D602" s="197"/>
      <c r="E602" s="99" t="s">
        <v>1412</v>
      </c>
      <c r="F602" s="55">
        <v>1</v>
      </c>
      <c r="G602" s="119"/>
      <c r="H602" s="76"/>
      <c r="I602" s="76"/>
      <c r="J602" s="108"/>
      <c r="K602" s="27"/>
      <c r="L602" s="114"/>
      <c r="M602" s="114"/>
      <c r="N602" s="111"/>
      <c r="O602" s="144"/>
      <c r="P602" s="144"/>
      <c r="Q602" s="144"/>
      <c r="R602" s="76"/>
      <c r="S602" s="76"/>
      <c r="T602" s="130"/>
      <c r="U602" s="130"/>
      <c r="V602" s="36">
        <f t="shared" si="11"/>
        <v>0</v>
      </c>
      <c r="W602" s="65"/>
    </row>
    <row r="603" spans="2:23" ht="47.25">
      <c r="B603" s="23">
        <v>26</v>
      </c>
      <c r="C603" s="49" t="s">
        <v>1638</v>
      </c>
      <c r="D603" s="197"/>
      <c r="E603" s="99" t="s">
        <v>1412</v>
      </c>
      <c r="F603" s="55">
        <v>1</v>
      </c>
      <c r="G603" s="119"/>
      <c r="H603" s="76"/>
      <c r="I603" s="76"/>
      <c r="J603" s="108"/>
      <c r="K603" s="144"/>
      <c r="L603" s="114"/>
      <c r="M603" s="114"/>
      <c r="N603" s="111"/>
      <c r="O603" s="144"/>
      <c r="P603" s="144"/>
      <c r="Q603" s="144"/>
      <c r="R603" s="76"/>
      <c r="S603" s="76"/>
      <c r="T603" s="130"/>
      <c r="U603" s="130"/>
      <c r="V603" s="36">
        <f t="shared" si="11"/>
        <v>0</v>
      </c>
      <c r="W603" s="65"/>
    </row>
    <row r="604" spans="2:23" ht="47.25">
      <c r="B604" s="23">
        <v>27</v>
      </c>
      <c r="C604" s="48" t="s">
        <v>1639</v>
      </c>
      <c r="D604" s="181"/>
      <c r="E604" s="99" t="s">
        <v>1412</v>
      </c>
      <c r="F604" s="55">
        <v>1</v>
      </c>
      <c r="G604" s="119"/>
      <c r="H604" s="76"/>
      <c r="I604" s="76"/>
      <c r="J604" s="108"/>
      <c r="K604" s="144"/>
      <c r="L604" s="114"/>
      <c r="M604" s="114"/>
      <c r="N604" s="111"/>
      <c r="O604" s="144"/>
      <c r="P604" s="144"/>
      <c r="Q604" s="144"/>
      <c r="R604" s="76"/>
      <c r="S604" s="76"/>
      <c r="T604" s="130"/>
      <c r="U604" s="130"/>
      <c r="V604" s="36">
        <f t="shared" si="11"/>
        <v>0</v>
      </c>
      <c r="W604" s="65"/>
    </row>
    <row r="605" spans="2:23" ht="47.25">
      <c r="B605" s="23">
        <v>28</v>
      </c>
      <c r="C605" s="42" t="s">
        <v>1640</v>
      </c>
      <c r="D605" s="173"/>
      <c r="E605" s="99" t="s">
        <v>1412</v>
      </c>
      <c r="F605" s="55">
        <v>1</v>
      </c>
      <c r="G605" s="51"/>
      <c r="H605" s="76"/>
      <c r="I605" s="76"/>
      <c r="J605" s="108"/>
      <c r="K605" s="144"/>
      <c r="L605" s="57"/>
      <c r="M605" s="57"/>
      <c r="N605" s="27"/>
      <c r="O605" s="144"/>
      <c r="P605" s="144"/>
      <c r="Q605" s="76"/>
      <c r="R605" s="76"/>
      <c r="S605" s="76"/>
      <c r="T605" s="57"/>
      <c r="U605" s="57"/>
      <c r="V605" s="36">
        <f>COUNTA(G605:K605,N605:R605)</f>
        <v>0</v>
      </c>
      <c r="W605" s="65"/>
    </row>
    <row r="606" spans="2:23" ht="47.25">
      <c r="B606" s="23">
        <v>29</v>
      </c>
      <c r="C606" s="42" t="s">
        <v>1641</v>
      </c>
      <c r="D606" s="173"/>
      <c r="E606" s="99" t="s">
        <v>1412</v>
      </c>
      <c r="F606" s="55">
        <v>1</v>
      </c>
      <c r="G606" s="51"/>
      <c r="H606" s="76"/>
      <c r="I606" s="76"/>
      <c r="J606" s="108"/>
      <c r="K606" s="76"/>
      <c r="L606" s="56"/>
      <c r="M606" s="57"/>
      <c r="N606" s="111"/>
      <c r="O606" s="144"/>
      <c r="P606" s="144"/>
      <c r="Q606" s="144"/>
      <c r="R606" s="76"/>
      <c r="S606" s="76"/>
      <c r="T606" s="130"/>
      <c r="U606" s="130"/>
      <c r="V606" s="36">
        <f t="shared" si="11"/>
        <v>0</v>
      </c>
      <c r="W606" s="65"/>
    </row>
    <row r="607" spans="2:23" ht="47.25">
      <c r="B607" s="23">
        <v>30</v>
      </c>
      <c r="C607" s="42" t="s">
        <v>1642</v>
      </c>
      <c r="D607" s="173"/>
      <c r="E607" s="99" t="s">
        <v>1414</v>
      </c>
      <c r="F607" s="55">
        <v>1</v>
      </c>
      <c r="G607" s="119"/>
      <c r="H607" s="76"/>
      <c r="I607" s="76"/>
      <c r="J607" s="108"/>
      <c r="K607" s="144"/>
      <c r="L607" s="114"/>
      <c r="M607" s="114"/>
      <c r="N607" s="111"/>
      <c r="O607" s="76"/>
      <c r="P607" s="27"/>
      <c r="Q607" s="27"/>
      <c r="R607" s="76"/>
      <c r="S607" s="76"/>
      <c r="T607" s="32"/>
      <c r="U607" s="32"/>
      <c r="V607" s="36">
        <f t="shared" si="11"/>
        <v>0</v>
      </c>
      <c r="W607" s="65"/>
    </row>
    <row r="608" spans="2:23" ht="47.25">
      <c r="B608" s="23">
        <v>31</v>
      </c>
      <c r="C608" s="42" t="s">
        <v>1643</v>
      </c>
      <c r="D608" s="173"/>
      <c r="E608" s="99" t="s">
        <v>1414</v>
      </c>
      <c r="F608" s="55">
        <v>1</v>
      </c>
      <c r="G608" s="51"/>
      <c r="H608" s="27"/>
      <c r="I608" s="27"/>
      <c r="J608" s="108"/>
      <c r="K608" s="144"/>
      <c r="L608" s="32"/>
      <c r="M608" s="32"/>
      <c r="N608" s="111"/>
      <c r="O608" s="76"/>
      <c r="P608" s="144"/>
      <c r="Q608" s="144"/>
      <c r="R608" s="76"/>
      <c r="S608" s="76"/>
      <c r="T608" s="130"/>
      <c r="U608" s="130"/>
      <c r="V608" s="36">
        <f t="shared" si="11"/>
        <v>0</v>
      </c>
      <c r="W608" s="65"/>
    </row>
    <row r="609" spans="2:23" ht="47.25">
      <c r="B609" s="23">
        <v>32</v>
      </c>
      <c r="C609" s="42" t="s">
        <v>1644</v>
      </c>
      <c r="D609" s="173"/>
      <c r="E609" s="99" t="s">
        <v>1414</v>
      </c>
      <c r="F609" s="55">
        <v>1</v>
      </c>
      <c r="G609" s="119"/>
      <c r="H609" s="76"/>
      <c r="I609" s="76"/>
      <c r="J609" s="76"/>
      <c r="K609" s="76"/>
      <c r="L609" s="114"/>
      <c r="M609" s="114"/>
      <c r="N609" s="111"/>
      <c r="O609" s="76"/>
      <c r="P609" s="144"/>
      <c r="Q609" s="144"/>
      <c r="R609" s="76"/>
      <c r="S609" s="76"/>
      <c r="T609" s="130"/>
      <c r="U609" s="130"/>
      <c r="V609" s="36">
        <f t="shared" si="11"/>
        <v>0</v>
      </c>
      <c r="W609" s="65"/>
    </row>
    <row r="610" spans="2:23" ht="47.25">
      <c r="B610" s="23">
        <v>33</v>
      </c>
      <c r="C610" s="42" t="s">
        <v>1645</v>
      </c>
      <c r="D610" s="173"/>
      <c r="E610" s="99" t="s">
        <v>1414</v>
      </c>
      <c r="F610" s="55">
        <v>1</v>
      </c>
      <c r="G610" s="119"/>
      <c r="H610" s="76"/>
      <c r="I610" s="76"/>
      <c r="J610" s="76"/>
      <c r="K610" s="144"/>
      <c r="L610" s="114"/>
      <c r="M610" s="114"/>
      <c r="N610" s="111"/>
      <c r="O610" s="144"/>
      <c r="P610" s="144"/>
      <c r="Q610" s="76"/>
      <c r="R610" s="76"/>
      <c r="S610" s="76"/>
      <c r="T610" s="57"/>
      <c r="U610" s="89"/>
      <c r="V610" s="36">
        <f t="shared" si="11"/>
        <v>0</v>
      </c>
      <c r="W610" s="65"/>
    </row>
    <row r="611" spans="2:23" ht="47.25">
      <c r="B611" s="23">
        <v>34</v>
      </c>
      <c r="C611" s="42" t="s">
        <v>1646</v>
      </c>
      <c r="D611" s="173"/>
      <c r="E611" s="99" t="s">
        <v>1420</v>
      </c>
      <c r="F611" s="55">
        <v>1</v>
      </c>
      <c r="G611" s="119"/>
      <c r="H611" s="76"/>
      <c r="I611" s="76"/>
      <c r="J611" s="108"/>
      <c r="K611" s="144"/>
      <c r="L611" s="114"/>
      <c r="M611" s="114"/>
      <c r="N611" s="111"/>
      <c r="O611" s="144"/>
      <c r="P611" s="144"/>
      <c r="Q611" s="144"/>
      <c r="R611" s="76"/>
      <c r="S611" s="76"/>
      <c r="T611" s="130"/>
      <c r="U611" s="130"/>
      <c r="V611" s="36">
        <f t="shared" si="11"/>
        <v>0</v>
      </c>
      <c r="W611" s="65"/>
    </row>
    <row r="612" spans="2:23" ht="47.25">
      <c r="B612" s="23">
        <v>35</v>
      </c>
      <c r="C612" s="45" t="s">
        <v>1647</v>
      </c>
      <c r="D612" s="176" t="s">
        <v>433</v>
      </c>
      <c r="E612" s="99" t="s">
        <v>27</v>
      </c>
      <c r="F612" s="55">
        <v>1</v>
      </c>
      <c r="G612" s="51"/>
      <c r="H612" s="76"/>
      <c r="I612" s="31">
        <v>3</v>
      </c>
      <c r="J612" s="31">
        <v>3</v>
      </c>
      <c r="K612" s="27"/>
      <c r="L612" s="56"/>
      <c r="M612" s="57"/>
      <c r="N612" s="27"/>
      <c r="O612" s="27"/>
      <c r="P612" s="27"/>
      <c r="Q612" s="144"/>
      <c r="R612" s="27"/>
      <c r="S612" s="76"/>
      <c r="T612" s="32"/>
      <c r="U612" s="32"/>
      <c r="V612" s="36">
        <f t="shared" si="11"/>
        <v>2</v>
      </c>
      <c r="W612" s="65"/>
    </row>
    <row r="613" spans="2:23" ht="47.25">
      <c r="B613" s="23">
        <v>36</v>
      </c>
      <c r="C613" s="42" t="s">
        <v>1648</v>
      </c>
      <c r="D613" s="173"/>
      <c r="E613" s="99" t="s">
        <v>1414</v>
      </c>
      <c r="F613" s="55">
        <v>1</v>
      </c>
      <c r="G613" s="119"/>
      <c r="H613" s="76"/>
      <c r="I613" s="76"/>
      <c r="J613" s="108"/>
      <c r="K613" s="144"/>
      <c r="L613" s="114"/>
      <c r="M613" s="114"/>
      <c r="N613" s="111"/>
      <c r="O613" s="144"/>
      <c r="P613" s="144"/>
      <c r="Q613" s="144"/>
      <c r="R613" s="76"/>
      <c r="S613" s="76"/>
      <c r="T613" s="130"/>
      <c r="U613" s="130"/>
      <c r="V613" s="36">
        <f t="shared" si="11"/>
        <v>0</v>
      </c>
      <c r="W613" s="65"/>
    </row>
    <row r="614" spans="2:23" ht="47.25">
      <c r="B614" s="23">
        <v>37</v>
      </c>
      <c r="C614" s="42"/>
      <c r="D614" s="173"/>
      <c r="E614" s="97"/>
      <c r="F614" s="26"/>
      <c r="G614" s="76"/>
      <c r="H614" s="76"/>
      <c r="I614" s="76"/>
      <c r="J614" s="76"/>
      <c r="K614" s="27"/>
      <c r="L614" s="32"/>
      <c r="M614" s="32"/>
      <c r="N614" s="111"/>
      <c r="O614" s="144"/>
      <c r="P614" s="144"/>
      <c r="Q614" s="144"/>
      <c r="R614" s="76"/>
      <c r="S614" s="76"/>
      <c r="T614" s="130"/>
      <c r="U614" s="130"/>
      <c r="V614" s="36">
        <f t="shared" si="11"/>
        <v>0</v>
      </c>
      <c r="W614" s="65"/>
    </row>
    <row r="615" spans="2:23" ht="47.25">
      <c r="B615" s="23">
        <v>38</v>
      </c>
      <c r="C615" s="42"/>
      <c r="D615" s="42"/>
      <c r="E615" s="26"/>
      <c r="F615" s="26"/>
      <c r="G615" s="76"/>
      <c r="H615" s="76"/>
      <c r="I615" s="76"/>
      <c r="J615" s="108"/>
      <c r="K615" s="144"/>
      <c r="L615" s="114"/>
      <c r="M615" s="114"/>
      <c r="N615" s="111"/>
      <c r="O615" s="144"/>
      <c r="P615" s="144"/>
      <c r="Q615" s="144"/>
      <c r="R615" s="76"/>
      <c r="S615" s="76"/>
      <c r="T615" s="130"/>
      <c r="U615" s="130"/>
      <c r="V615" s="36">
        <f t="shared" si="11"/>
        <v>0</v>
      </c>
      <c r="W615" s="65"/>
    </row>
    <row r="616" spans="2:23" ht="47.25">
      <c r="B616" s="23">
        <v>39</v>
      </c>
      <c r="C616" s="58"/>
      <c r="D616" s="58"/>
      <c r="E616" s="26"/>
      <c r="F616" s="26"/>
      <c r="G616" s="76"/>
      <c r="H616" s="76"/>
      <c r="I616" s="76"/>
      <c r="J616" s="108"/>
      <c r="K616" s="144"/>
      <c r="L616" s="114"/>
      <c r="M616" s="114"/>
      <c r="N616" s="111"/>
      <c r="O616" s="144"/>
      <c r="P616" s="144"/>
      <c r="Q616" s="144"/>
      <c r="R616" s="76"/>
      <c r="S616" s="76"/>
      <c r="T616" s="130"/>
      <c r="U616" s="130"/>
      <c r="V616" s="36">
        <f t="shared" si="11"/>
        <v>0</v>
      </c>
      <c r="W616" s="65"/>
    </row>
    <row r="617" spans="2:23" ht="47.25">
      <c r="B617" s="23">
        <v>40</v>
      </c>
      <c r="C617" s="58"/>
      <c r="D617" s="58"/>
      <c r="E617" s="26"/>
      <c r="F617" s="26"/>
      <c r="G617" s="76"/>
      <c r="H617" s="76"/>
      <c r="I617" s="76"/>
      <c r="J617" s="108"/>
      <c r="K617" s="144"/>
      <c r="L617" s="114"/>
      <c r="M617" s="114"/>
      <c r="N617" s="111"/>
      <c r="O617" s="144"/>
      <c r="P617" s="144"/>
      <c r="Q617" s="144"/>
      <c r="R617" s="76"/>
      <c r="S617" s="76"/>
      <c r="T617" s="130"/>
      <c r="U617" s="130"/>
      <c r="V617" s="36">
        <f t="shared" si="11"/>
        <v>0</v>
      </c>
      <c r="W617" s="65"/>
    </row>
    <row r="618" spans="2:23" ht="47.25">
      <c r="B618" s="23">
        <v>41</v>
      </c>
      <c r="C618" s="93"/>
      <c r="D618" s="93"/>
      <c r="E618" s="26"/>
      <c r="F618" s="26"/>
      <c r="G618" s="76"/>
      <c r="H618" s="76"/>
      <c r="I618" s="76"/>
      <c r="J618" s="108"/>
      <c r="K618" s="144"/>
      <c r="L618" s="114"/>
      <c r="M618" s="114"/>
      <c r="N618" s="111"/>
      <c r="O618" s="144"/>
      <c r="P618" s="144"/>
      <c r="Q618" s="144"/>
      <c r="R618" s="76"/>
      <c r="S618" s="76"/>
      <c r="T618" s="57"/>
      <c r="U618" s="57"/>
      <c r="V618" s="36">
        <f t="shared" si="11"/>
        <v>0</v>
      </c>
      <c r="W618" s="65"/>
    </row>
    <row r="619" spans="2:23" ht="47.25">
      <c r="B619" s="23">
        <v>42</v>
      </c>
      <c r="C619" s="93"/>
      <c r="D619" s="93"/>
      <c r="E619" s="26"/>
      <c r="F619" s="26"/>
      <c r="G619" s="125"/>
      <c r="H619" s="125"/>
      <c r="I619" s="125"/>
      <c r="J619" s="115"/>
      <c r="K619" s="117"/>
      <c r="L619" s="118"/>
      <c r="M619" s="118"/>
      <c r="N619" s="116"/>
      <c r="O619" s="117"/>
      <c r="P619" s="117"/>
      <c r="Q619" s="117"/>
      <c r="R619" s="125"/>
      <c r="S619" s="125"/>
      <c r="T619" s="154"/>
      <c r="U619" s="154"/>
      <c r="V619" s="36">
        <f t="shared" si="11"/>
        <v>0</v>
      </c>
      <c r="W619" s="65"/>
    </row>
    <row r="620" spans="2:23" ht="47.25">
      <c r="B620" s="59" t="s">
        <v>1286</v>
      </c>
      <c r="C620" s="93"/>
      <c r="D620" s="93"/>
      <c r="E620" s="26"/>
      <c r="F620" s="26"/>
      <c r="G620" s="36">
        <f>COUNT(G578:G619)</f>
        <v>0</v>
      </c>
      <c r="H620" s="36">
        <f>COUNT(H578:H619)</f>
        <v>1</v>
      </c>
      <c r="I620" s="36">
        <f>COUNT(I578:I619)</f>
        <v>1</v>
      </c>
      <c r="J620" s="36">
        <f>COUNT(J578:J619)</f>
        <v>2</v>
      </c>
      <c r="K620" s="36">
        <f>COUNT(K578:K619)</f>
        <v>0</v>
      </c>
      <c r="L620" s="95"/>
      <c r="M620" s="95"/>
      <c r="N620" s="86">
        <f>COUNT(N578:N619)</f>
        <v>0</v>
      </c>
      <c r="O620" s="86">
        <f>COUNT(O578:O619)</f>
        <v>0</v>
      </c>
      <c r="P620" s="86">
        <f>COUNT(P578:P619)</f>
        <v>0</v>
      </c>
      <c r="Q620" s="86">
        <f>COUNT(Q578:Q619)</f>
        <v>0</v>
      </c>
      <c r="R620" s="86">
        <f>COUNT(R578:R619)</f>
        <v>0</v>
      </c>
      <c r="S620" s="86"/>
      <c r="T620" s="95"/>
      <c r="U620" s="95"/>
      <c r="V620" s="36">
        <f xml:space="preserve"> SUM(G620+H620+I620+J620+K620+N620+O620+P620+Q620+R620)</f>
        <v>4</v>
      </c>
      <c r="W620" s="65"/>
    </row>
  </sheetData>
  <mergeCells count="264">
    <mergeCell ref="N576:R576"/>
    <mergeCell ref="S576:S577"/>
    <mergeCell ref="T576:T577"/>
    <mergeCell ref="U576:U577"/>
    <mergeCell ref="V576:V577"/>
    <mergeCell ref="B576:B577"/>
    <mergeCell ref="C576:C577"/>
    <mergeCell ref="E576:E577"/>
    <mergeCell ref="G576:K576"/>
    <mergeCell ref="L576:L577"/>
    <mergeCell ref="M576:M577"/>
    <mergeCell ref="B570:E575"/>
    <mergeCell ref="R570:U570"/>
    <mergeCell ref="J571:Q571"/>
    <mergeCell ref="J572:P572"/>
    <mergeCell ref="Q572:V572"/>
    <mergeCell ref="B524:B525"/>
    <mergeCell ref="C524:C525"/>
    <mergeCell ref="E524:E525"/>
    <mergeCell ref="G524:K524"/>
    <mergeCell ref="L524:L525"/>
    <mergeCell ref="M524:M525"/>
    <mergeCell ref="Q573:R574"/>
    <mergeCell ref="S573:T574"/>
    <mergeCell ref="U573:V574"/>
    <mergeCell ref="G574:H574"/>
    <mergeCell ref="I574:J574"/>
    <mergeCell ref="Q575:R575"/>
    <mergeCell ref="S575:T575"/>
    <mergeCell ref="U575:V575"/>
    <mergeCell ref="N524:R524"/>
    <mergeCell ref="S524:S525"/>
    <mergeCell ref="T524:T525"/>
    <mergeCell ref="U524:U525"/>
    <mergeCell ref="V524:V525"/>
    <mergeCell ref="B518:E523"/>
    <mergeCell ref="J519:Q519"/>
    <mergeCell ref="R519:V519"/>
    <mergeCell ref="J520:P520"/>
    <mergeCell ref="Q520:V520"/>
    <mergeCell ref="B472:B473"/>
    <mergeCell ref="C472:C473"/>
    <mergeCell ref="E472:E473"/>
    <mergeCell ref="G472:K472"/>
    <mergeCell ref="L472:L473"/>
    <mergeCell ref="M472:M473"/>
    <mergeCell ref="Q521:R522"/>
    <mergeCell ref="S521:T522"/>
    <mergeCell ref="U521:V522"/>
    <mergeCell ref="G522:H522"/>
    <mergeCell ref="I522:J522"/>
    <mergeCell ref="Q523:R523"/>
    <mergeCell ref="S523:T523"/>
    <mergeCell ref="U523:V523"/>
    <mergeCell ref="N472:R472"/>
    <mergeCell ref="S472:S473"/>
    <mergeCell ref="T472:T473"/>
    <mergeCell ref="U472:U473"/>
    <mergeCell ref="V472:V473"/>
    <mergeCell ref="B466:E471"/>
    <mergeCell ref="J467:R467"/>
    <mergeCell ref="K468:P468"/>
    <mergeCell ref="Q468:V468"/>
    <mergeCell ref="O469:P469"/>
    <mergeCell ref="B420:B421"/>
    <mergeCell ref="C420:C421"/>
    <mergeCell ref="E420:E421"/>
    <mergeCell ref="G420:K420"/>
    <mergeCell ref="L420:L421"/>
    <mergeCell ref="M420:M421"/>
    <mergeCell ref="Q469:R470"/>
    <mergeCell ref="S469:T470"/>
    <mergeCell ref="U469:V470"/>
    <mergeCell ref="G470:H470"/>
    <mergeCell ref="I470:J470"/>
    <mergeCell ref="Q471:R471"/>
    <mergeCell ref="S471:T471"/>
    <mergeCell ref="U471:V471"/>
    <mergeCell ref="N420:R420"/>
    <mergeCell ref="S420:S421"/>
    <mergeCell ref="T420:T421"/>
    <mergeCell ref="U420:U421"/>
    <mergeCell ref="V420:V421"/>
    <mergeCell ref="B414:E419"/>
    <mergeCell ref="J416:P416"/>
    <mergeCell ref="Q416:V416"/>
    <mergeCell ref="O417:P417"/>
    <mergeCell ref="Q417:R418"/>
    <mergeCell ref="B368:B369"/>
    <mergeCell ref="C368:C369"/>
    <mergeCell ref="E368:E369"/>
    <mergeCell ref="G368:K368"/>
    <mergeCell ref="L368:L369"/>
    <mergeCell ref="M368:M369"/>
    <mergeCell ref="S417:T418"/>
    <mergeCell ref="U417:V418"/>
    <mergeCell ref="G418:H418"/>
    <mergeCell ref="I418:J418"/>
    <mergeCell ref="Q419:R419"/>
    <mergeCell ref="S419:T419"/>
    <mergeCell ref="U419:V419"/>
    <mergeCell ref="N368:R368"/>
    <mergeCell ref="S368:S369"/>
    <mergeCell ref="T368:T369"/>
    <mergeCell ref="U368:U369"/>
    <mergeCell ref="V368:V369"/>
    <mergeCell ref="B362:E367"/>
    <mergeCell ref="J364:P364"/>
    <mergeCell ref="Q364:V364"/>
    <mergeCell ref="O365:P365"/>
    <mergeCell ref="Q365:R366"/>
    <mergeCell ref="B316:B317"/>
    <mergeCell ref="C316:C317"/>
    <mergeCell ref="E316:E317"/>
    <mergeCell ref="G316:K316"/>
    <mergeCell ref="L316:L317"/>
    <mergeCell ref="M316:M317"/>
    <mergeCell ref="S365:T366"/>
    <mergeCell ref="U365:V366"/>
    <mergeCell ref="G366:H366"/>
    <mergeCell ref="I366:J366"/>
    <mergeCell ref="Q367:R367"/>
    <mergeCell ref="S367:T367"/>
    <mergeCell ref="U367:V367"/>
    <mergeCell ref="N316:R316"/>
    <mergeCell ref="S316:S317"/>
    <mergeCell ref="T316:T317"/>
    <mergeCell ref="U316:U317"/>
    <mergeCell ref="V316:V317"/>
    <mergeCell ref="B310:E315"/>
    <mergeCell ref="K312:P312"/>
    <mergeCell ref="Q312:V312"/>
    <mergeCell ref="N313:P313"/>
    <mergeCell ref="Q313:R314"/>
    <mergeCell ref="B264:B265"/>
    <mergeCell ref="C264:C265"/>
    <mergeCell ref="E264:E265"/>
    <mergeCell ref="G264:K264"/>
    <mergeCell ref="L264:L265"/>
    <mergeCell ref="M264:M265"/>
    <mergeCell ref="S313:T314"/>
    <mergeCell ref="U313:V314"/>
    <mergeCell ref="G314:H314"/>
    <mergeCell ref="I314:J314"/>
    <mergeCell ref="Q315:R315"/>
    <mergeCell ref="S315:T315"/>
    <mergeCell ref="U315:V315"/>
    <mergeCell ref="N264:R264"/>
    <mergeCell ref="S264:S265"/>
    <mergeCell ref="T264:T265"/>
    <mergeCell ref="U264:U265"/>
    <mergeCell ref="V264:V265"/>
    <mergeCell ref="I262:J262"/>
    <mergeCell ref="Q263:R263"/>
    <mergeCell ref="S263:T263"/>
    <mergeCell ref="U263:V263"/>
    <mergeCell ref="N212:R212"/>
    <mergeCell ref="S212:S213"/>
    <mergeCell ref="T212:T213"/>
    <mergeCell ref="U212:U213"/>
    <mergeCell ref="V212:V213"/>
    <mergeCell ref="U160:U161"/>
    <mergeCell ref="V160:V161"/>
    <mergeCell ref="B206:E211"/>
    <mergeCell ref="J207:R207"/>
    <mergeCell ref="J208:P208"/>
    <mergeCell ref="Q208:V208"/>
    <mergeCell ref="G210:H210"/>
    <mergeCell ref="B258:E263"/>
    <mergeCell ref="J260:P260"/>
    <mergeCell ref="Q260:V260"/>
    <mergeCell ref="Q261:R262"/>
    <mergeCell ref="S261:T262"/>
    <mergeCell ref="I210:J210"/>
    <mergeCell ref="Q211:R211"/>
    <mergeCell ref="S211:T211"/>
    <mergeCell ref="U211:V211"/>
    <mergeCell ref="B212:B213"/>
    <mergeCell ref="C212:C213"/>
    <mergeCell ref="E212:E213"/>
    <mergeCell ref="G212:K212"/>
    <mergeCell ref="L212:L213"/>
    <mergeCell ref="M212:M213"/>
    <mergeCell ref="U261:V262"/>
    <mergeCell ref="G262:H262"/>
    <mergeCell ref="B160:B161"/>
    <mergeCell ref="C160:C161"/>
    <mergeCell ref="E160:E161"/>
    <mergeCell ref="G160:K160"/>
    <mergeCell ref="L160:L161"/>
    <mergeCell ref="M160:M161"/>
    <mergeCell ref="N160:R160"/>
    <mergeCell ref="S160:S161"/>
    <mergeCell ref="T160:T161"/>
    <mergeCell ref="U108:U109"/>
    <mergeCell ref="V108:V109"/>
    <mergeCell ref="B154:E159"/>
    <mergeCell ref="J155:Q155"/>
    <mergeCell ref="K156:P156"/>
    <mergeCell ref="Q156:V156"/>
    <mergeCell ref="G158:H158"/>
    <mergeCell ref="I158:J158"/>
    <mergeCell ref="Q159:R159"/>
    <mergeCell ref="S159:T159"/>
    <mergeCell ref="U159:V159"/>
    <mergeCell ref="B108:B109"/>
    <mergeCell ref="C108:C109"/>
    <mergeCell ref="E108:E109"/>
    <mergeCell ref="G108:K108"/>
    <mergeCell ref="L108:L109"/>
    <mergeCell ref="M108:M109"/>
    <mergeCell ref="N108:R108"/>
    <mergeCell ref="S108:S109"/>
    <mergeCell ref="T108:T109"/>
    <mergeCell ref="U57:U58"/>
    <mergeCell ref="V57:V58"/>
    <mergeCell ref="B102:E107"/>
    <mergeCell ref="J103:Q103"/>
    <mergeCell ref="J104:P104"/>
    <mergeCell ref="Q104:V104"/>
    <mergeCell ref="G106:H106"/>
    <mergeCell ref="I106:J106"/>
    <mergeCell ref="Q107:R107"/>
    <mergeCell ref="S107:T107"/>
    <mergeCell ref="U107:V107"/>
    <mergeCell ref="B57:B58"/>
    <mergeCell ref="C57:C58"/>
    <mergeCell ref="E57:E58"/>
    <mergeCell ref="G57:K57"/>
    <mergeCell ref="L57:L58"/>
    <mergeCell ref="M57:M58"/>
    <mergeCell ref="N57:R57"/>
    <mergeCell ref="S57:S58"/>
    <mergeCell ref="T57:T58"/>
    <mergeCell ref="N6:R6"/>
    <mergeCell ref="S6:S7"/>
    <mergeCell ref="T6:T7"/>
    <mergeCell ref="U6:U7"/>
    <mergeCell ref="V6:V7"/>
    <mergeCell ref="B51:E56"/>
    <mergeCell ref="J52:Q52"/>
    <mergeCell ref="J53:P53"/>
    <mergeCell ref="Q53:V53"/>
    <mergeCell ref="N54:P54"/>
    <mergeCell ref="B6:B7"/>
    <mergeCell ref="C6:C7"/>
    <mergeCell ref="E6:E7"/>
    <mergeCell ref="G6:K6"/>
    <mergeCell ref="L6:L7"/>
    <mergeCell ref="M6:M7"/>
    <mergeCell ref="G55:H55"/>
    <mergeCell ref="I55:J55"/>
    <mergeCell ref="S56:T56"/>
    <mergeCell ref="U56:V56"/>
    <mergeCell ref="B1:E5"/>
    <mergeCell ref="J1:Q1"/>
    <mergeCell ref="K2:P2"/>
    <mergeCell ref="Q2:V2"/>
    <mergeCell ref="G4:H4"/>
    <mergeCell ref="I4:J4"/>
    <mergeCell ref="L4:M4"/>
    <mergeCell ref="Q5:R5"/>
    <mergeCell ref="S5:T5"/>
    <mergeCell ref="U5:V5"/>
  </mergeCells>
  <phoneticPr fontId="5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620"/>
  <sheetViews>
    <sheetView topLeftCell="B592" zoomScale="25" zoomScaleNormal="25" workbookViewId="0">
      <selection activeCell="H1" sqref="H1"/>
    </sheetView>
  </sheetViews>
  <sheetFormatPr baseColWidth="10" defaultRowHeight="15"/>
  <cols>
    <col min="1" max="1" width="0.140625" hidden="1" customWidth="1"/>
    <col min="2" max="2" width="16.5703125" customWidth="1"/>
    <col min="3" max="3" width="48" style="155" customWidth="1"/>
    <col min="4" max="4" width="18.42578125" style="155" customWidth="1"/>
    <col min="5" max="5" width="23.7109375" style="156" customWidth="1"/>
    <col min="6" max="6" width="23.7109375" style="156" hidden="1" customWidth="1"/>
    <col min="7" max="11" width="25.7109375" customWidth="1"/>
    <col min="12" max="12" width="42.28515625" customWidth="1"/>
    <col min="13" max="13" width="28.7109375" customWidth="1"/>
    <col min="14" max="18" width="25.7109375" customWidth="1"/>
    <col min="19" max="19" width="29.5703125" customWidth="1"/>
    <col min="20" max="20" width="40" customWidth="1"/>
    <col min="21" max="21" width="32.42578125" customWidth="1"/>
    <col min="22" max="22" width="28.42578125" customWidth="1"/>
    <col min="23" max="23" width="41.42578125" customWidth="1"/>
    <col min="24" max="24" width="25.5703125" customWidth="1"/>
    <col min="26" max="26" width="18.42578125" bestFit="1" customWidth="1"/>
  </cols>
  <sheetData>
    <row r="1" spans="2:26" ht="70.5">
      <c r="B1" s="230" t="s">
        <v>0</v>
      </c>
      <c r="C1" s="230"/>
      <c r="D1" s="230"/>
      <c r="E1" s="230"/>
      <c r="F1" s="216"/>
      <c r="J1" s="265" t="s">
        <v>1</v>
      </c>
      <c r="K1" s="265"/>
      <c r="L1" s="265"/>
      <c r="M1" s="265"/>
      <c r="N1" s="265"/>
      <c r="O1" s="265"/>
      <c r="P1" s="265"/>
      <c r="Q1" s="265"/>
    </row>
    <row r="2" spans="2:26" ht="70.5">
      <c r="B2" s="230"/>
      <c r="C2" s="230"/>
      <c r="D2" s="230"/>
      <c r="E2" s="230"/>
      <c r="F2" s="216"/>
      <c r="K2" s="266" t="s">
        <v>2</v>
      </c>
      <c r="L2" s="266"/>
      <c r="M2" s="266"/>
      <c r="N2" s="266"/>
      <c r="O2" s="266"/>
      <c r="P2" s="266"/>
      <c r="Q2" s="233" t="s">
        <v>3</v>
      </c>
      <c r="R2" s="234"/>
      <c r="S2" s="234"/>
      <c r="T2" s="234"/>
      <c r="U2" s="234"/>
      <c r="V2" s="235"/>
    </row>
    <row r="3" spans="2:26" ht="70.5">
      <c r="B3" s="230"/>
      <c r="C3" s="230"/>
      <c r="D3" s="230"/>
      <c r="E3" s="230"/>
      <c r="F3" s="216"/>
      <c r="G3" s="2"/>
      <c r="H3" s="2"/>
      <c r="I3" s="2"/>
      <c r="J3" s="2"/>
      <c r="K3" s="2"/>
      <c r="L3" s="2"/>
      <c r="M3" s="2"/>
      <c r="N3" s="2"/>
      <c r="O3" s="3"/>
      <c r="P3" s="4"/>
      <c r="Q3" s="5"/>
      <c r="R3" s="6"/>
      <c r="S3" s="7"/>
      <c r="T3" s="8"/>
      <c r="U3" s="9"/>
      <c r="V3" s="10"/>
      <c r="W3" s="11"/>
    </row>
    <row r="4" spans="2:26" ht="70.5">
      <c r="B4" s="230"/>
      <c r="C4" s="230"/>
      <c r="D4" s="230"/>
      <c r="E4" s="230"/>
      <c r="F4" s="216"/>
      <c r="G4" s="262" t="s">
        <v>4</v>
      </c>
      <c r="H4" s="262"/>
      <c r="I4" s="262" t="s">
        <v>5</v>
      </c>
      <c r="J4" s="262"/>
      <c r="K4" s="12"/>
      <c r="L4" s="262" t="s">
        <v>6</v>
      </c>
      <c r="M4" s="262"/>
      <c r="N4" s="13"/>
      <c r="O4" s="3"/>
      <c r="P4" s="4"/>
      <c r="Q4" s="14"/>
      <c r="R4" s="4"/>
      <c r="S4" s="15"/>
      <c r="T4" s="16"/>
      <c r="U4" s="15"/>
      <c r="V4" s="17"/>
      <c r="W4" s="2"/>
    </row>
    <row r="5" spans="2:26" ht="70.5">
      <c r="B5" s="230"/>
      <c r="C5" s="230"/>
      <c r="D5" s="230"/>
      <c r="E5" s="230"/>
      <c r="F5" s="216"/>
      <c r="G5" s="2"/>
      <c r="H5" s="2"/>
      <c r="I5" s="2"/>
      <c r="J5" s="2"/>
      <c r="K5" s="2"/>
      <c r="L5" s="2"/>
      <c r="M5" s="2"/>
      <c r="N5" s="2"/>
      <c r="O5" s="2"/>
      <c r="P5" s="2"/>
      <c r="Q5" s="257" t="s">
        <v>7</v>
      </c>
      <c r="R5" s="257"/>
      <c r="S5" s="245" t="s">
        <v>8</v>
      </c>
      <c r="T5" s="245"/>
      <c r="U5" s="257" t="s">
        <v>9</v>
      </c>
      <c r="V5" s="257"/>
      <c r="W5" s="2"/>
    </row>
    <row r="6" spans="2:26" ht="60.75">
      <c r="B6" s="255" t="s">
        <v>10</v>
      </c>
      <c r="C6" s="238" t="s">
        <v>11</v>
      </c>
      <c r="D6" s="218"/>
      <c r="E6" s="263" t="s">
        <v>12</v>
      </c>
      <c r="F6" s="18"/>
      <c r="G6" s="249" t="s">
        <v>1191</v>
      </c>
      <c r="H6" s="250"/>
      <c r="I6" s="250"/>
      <c r="J6" s="250"/>
      <c r="K6" s="251"/>
      <c r="L6" s="246" t="s">
        <v>13</v>
      </c>
      <c r="M6" s="253" t="s">
        <v>14</v>
      </c>
      <c r="N6" s="249" t="s">
        <v>1193</v>
      </c>
      <c r="O6" s="250"/>
      <c r="P6" s="250"/>
      <c r="Q6" s="250"/>
      <c r="R6" s="251"/>
      <c r="S6" s="267" t="s">
        <v>15</v>
      </c>
      <c r="T6" s="267" t="s">
        <v>13</v>
      </c>
      <c r="U6" s="264" t="s">
        <v>14</v>
      </c>
      <c r="V6" s="264" t="s">
        <v>16</v>
      </c>
      <c r="W6" s="19"/>
    </row>
    <row r="7" spans="2:26" ht="61.5">
      <c r="B7" s="256"/>
      <c r="C7" s="238"/>
      <c r="D7" s="218"/>
      <c r="E7" s="263"/>
      <c r="F7" s="224"/>
      <c r="G7" s="21" t="s">
        <v>1195</v>
      </c>
      <c r="H7" s="21" t="s">
        <v>1196</v>
      </c>
      <c r="I7" s="21" t="s">
        <v>1197</v>
      </c>
      <c r="J7" s="21" t="s">
        <v>1198</v>
      </c>
      <c r="K7" s="21" t="s">
        <v>1199</v>
      </c>
      <c r="L7" s="247"/>
      <c r="M7" s="254"/>
      <c r="N7" s="21" t="s">
        <v>1200</v>
      </c>
      <c r="O7" s="21" t="s">
        <v>1201</v>
      </c>
      <c r="P7" s="21" t="s">
        <v>1202</v>
      </c>
      <c r="Q7" s="21" t="s">
        <v>1203</v>
      </c>
      <c r="R7" s="21" t="s">
        <v>1204</v>
      </c>
      <c r="S7" s="247"/>
      <c r="T7" s="247"/>
      <c r="U7" s="254"/>
      <c r="V7" s="254"/>
      <c r="W7" s="22"/>
    </row>
    <row r="8" spans="2:26" ht="46.5">
      <c r="B8" s="23">
        <v>1</v>
      </c>
      <c r="C8" s="36" t="s">
        <v>21</v>
      </c>
      <c r="D8" s="36"/>
      <c r="E8" s="46" t="s">
        <v>22</v>
      </c>
      <c r="F8" s="26">
        <v>1</v>
      </c>
      <c r="G8" s="27"/>
      <c r="H8" s="27"/>
      <c r="I8" s="27"/>
      <c r="J8" s="28"/>
      <c r="K8" s="29"/>
      <c r="L8" s="30"/>
      <c r="M8" s="30"/>
      <c r="N8" s="27"/>
      <c r="O8" s="27"/>
      <c r="P8" s="29"/>
      <c r="Q8" s="29"/>
      <c r="R8" s="29"/>
      <c r="S8" s="29"/>
      <c r="T8" s="210"/>
      <c r="U8" s="166"/>
      <c r="V8" s="33">
        <f>COUNTA(G8:K8,N8:R8)</f>
        <v>0</v>
      </c>
      <c r="W8" s="34"/>
      <c r="X8" s="35" t="s">
        <v>25</v>
      </c>
      <c r="Z8" s="36">
        <f>COUNTIF(D8:D50,"1C")</f>
        <v>0</v>
      </c>
    </row>
    <row r="9" spans="2:26" ht="46.5">
      <c r="B9" s="23">
        <v>2</v>
      </c>
      <c r="C9" s="200" t="s">
        <v>26</v>
      </c>
      <c r="D9" s="200"/>
      <c r="E9" s="46" t="s">
        <v>27</v>
      </c>
      <c r="F9" s="26">
        <v>1</v>
      </c>
      <c r="G9" s="27"/>
      <c r="H9" s="27"/>
      <c r="I9" s="38"/>
      <c r="J9" s="28"/>
      <c r="K9" s="27"/>
      <c r="L9" s="30"/>
      <c r="M9" s="30"/>
      <c r="N9" s="27"/>
      <c r="O9" s="29"/>
      <c r="P9" s="29"/>
      <c r="Q9" s="29"/>
      <c r="R9" s="29"/>
      <c r="S9" s="39"/>
      <c r="T9" s="210"/>
      <c r="U9" s="166"/>
      <c r="V9" s="33">
        <f t="shared" ref="V9:V49" si="0">COUNTA(G9:K9,N9:R9)</f>
        <v>0</v>
      </c>
      <c r="W9" s="40"/>
      <c r="X9" s="41" t="s">
        <v>28</v>
      </c>
      <c r="Z9" s="36">
        <f>COUNTIF(D8:D50,"1B")</f>
        <v>0</v>
      </c>
    </row>
    <row r="10" spans="2:26" ht="46.5">
      <c r="B10" s="23">
        <v>3</v>
      </c>
      <c r="C10" s="42" t="s">
        <v>29</v>
      </c>
      <c r="D10" s="42"/>
      <c r="E10" s="46" t="s">
        <v>22</v>
      </c>
      <c r="F10" s="26">
        <v>1</v>
      </c>
      <c r="G10" s="43"/>
      <c r="H10" s="27"/>
      <c r="I10" s="43"/>
      <c r="J10" s="28"/>
      <c r="K10" s="29"/>
      <c r="L10" s="30"/>
      <c r="M10" s="30"/>
      <c r="N10" s="29"/>
      <c r="O10" s="29"/>
      <c r="P10" s="29"/>
      <c r="Q10" s="29"/>
      <c r="R10" s="29"/>
      <c r="S10" s="39"/>
      <c r="T10" s="39"/>
      <c r="U10" s="39"/>
      <c r="V10" s="33">
        <f t="shared" si="0"/>
        <v>0</v>
      </c>
      <c r="W10" s="44"/>
      <c r="X10" s="41" t="s">
        <v>30</v>
      </c>
      <c r="Z10" s="36">
        <f>COUNTIF(D8:D50,"1A")</f>
        <v>0</v>
      </c>
    </row>
    <row r="11" spans="2:26" ht="47.25">
      <c r="B11" s="23">
        <v>4</v>
      </c>
      <c r="C11" s="45" t="s">
        <v>31</v>
      </c>
      <c r="D11" s="45"/>
      <c r="E11" s="46" t="s">
        <v>22</v>
      </c>
      <c r="F11" s="26">
        <v>1</v>
      </c>
      <c r="G11" s="27"/>
      <c r="H11" s="27"/>
      <c r="I11" s="27"/>
      <c r="J11" s="27"/>
      <c r="K11" s="27"/>
      <c r="L11" s="32"/>
      <c r="M11" s="32"/>
      <c r="N11" s="27"/>
      <c r="O11" s="29"/>
      <c r="P11" s="27"/>
      <c r="Q11" s="29"/>
      <c r="R11" s="29"/>
      <c r="S11" s="39"/>
      <c r="T11" s="210"/>
      <c r="U11" s="166"/>
      <c r="V11" s="33">
        <f t="shared" si="0"/>
        <v>0</v>
      </c>
      <c r="W11" s="44"/>
    </row>
    <row r="12" spans="2:26" ht="47.25">
      <c r="B12" s="23">
        <v>5</v>
      </c>
      <c r="C12" s="45" t="s">
        <v>42</v>
      </c>
      <c r="D12" s="45"/>
      <c r="E12" s="46" t="s">
        <v>22</v>
      </c>
      <c r="F12" s="26">
        <v>1</v>
      </c>
      <c r="G12" s="27"/>
      <c r="H12" s="27"/>
      <c r="I12" s="43"/>
      <c r="J12" s="27"/>
      <c r="K12" s="27"/>
      <c r="L12" s="32"/>
      <c r="M12" s="32"/>
      <c r="N12" s="29"/>
      <c r="O12" s="29"/>
      <c r="P12" s="27"/>
      <c r="Q12" s="29"/>
      <c r="R12" s="29"/>
      <c r="S12" s="39"/>
      <c r="T12" s="30"/>
      <c r="U12" s="30"/>
      <c r="V12" s="33">
        <f t="shared" si="0"/>
        <v>0</v>
      </c>
      <c r="W12" s="44"/>
    </row>
    <row r="13" spans="2:26" ht="47.25">
      <c r="B13" s="23">
        <v>6</v>
      </c>
      <c r="C13" s="45" t="s">
        <v>34</v>
      </c>
      <c r="D13" s="45"/>
      <c r="E13" s="46" t="s">
        <v>22</v>
      </c>
      <c r="F13" s="26">
        <v>1</v>
      </c>
      <c r="G13" s="27"/>
      <c r="H13" s="27"/>
      <c r="I13" s="27"/>
      <c r="J13" s="28"/>
      <c r="K13" s="27"/>
      <c r="L13" s="32"/>
      <c r="M13" s="32"/>
      <c r="N13" s="27"/>
      <c r="O13" s="27"/>
      <c r="P13" s="27"/>
      <c r="Q13" s="27"/>
      <c r="R13" s="29"/>
      <c r="S13" s="39"/>
      <c r="T13" s="210"/>
      <c r="U13" s="166"/>
      <c r="V13" s="33">
        <f t="shared" si="0"/>
        <v>0</v>
      </c>
      <c r="W13" s="40"/>
    </row>
    <row r="14" spans="2:26" ht="47.25">
      <c r="B14" s="23">
        <v>7</v>
      </c>
      <c r="C14" s="45" t="s">
        <v>36</v>
      </c>
      <c r="D14" s="45"/>
      <c r="E14" s="46" t="s">
        <v>27</v>
      </c>
      <c r="F14" s="26">
        <v>1</v>
      </c>
      <c r="G14" s="43"/>
      <c r="H14" s="43"/>
      <c r="I14" s="27"/>
      <c r="J14" s="28"/>
      <c r="K14" s="27"/>
      <c r="L14" s="32"/>
      <c r="M14" s="32"/>
      <c r="N14" s="29"/>
      <c r="O14" s="29"/>
      <c r="P14" s="29"/>
      <c r="Q14" s="29"/>
      <c r="R14" s="29"/>
      <c r="S14" s="39"/>
      <c r="T14" s="39"/>
      <c r="U14" s="39"/>
      <c r="V14" s="33">
        <f t="shared" si="0"/>
        <v>0</v>
      </c>
    </row>
    <row r="15" spans="2:26" ht="46.5">
      <c r="B15" s="23">
        <v>8</v>
      </c>
      <c r="C15" s="45" t="s">
        <v>37</v>
      </c>
      <c r="D15" s="45"/>
      <c r="E15" s="46" t="s">
        <v>27</v>
      </c>
      <c r="F15" s="26">
        <v>1</v>
      </c>
      <c r="G15" s="43"/>
      <c r="H15" s="43"/>
      <c r="I15" s="43"/>
      <c r="J15" s="28"/>
      <c r="K15" s="29"/>
      <c r="L15" s="47"/>
      <c r="M15" s="29"/>
      <c r="N15" s="29"/>
      <c r="O15" s="29"/>
      <c r="P15" s="27"/>
      <c r="Q15" s="29"/>
      <c r="R15" s="29"/>
      <c r="S15" s="39"/>
      <c r="T15" s="38"/>
      <c r="U15" s="39"/>
      <c r="V15" s="33">
        <f t="shared" si="0"/>
        <v>0</v>
      </c>
      <c r="W15" s="34"/>
    </row>
    <row r="16" spans="2:26" ht="46.5">
      <c r="B16" s="23">
        <v>9</v>
      </c>
      <c r="C16" s="45" t="s">
        <v>743</v>
      </c>
      <c r="D16" s="45"/>
      <c r="E16" s="46" t="s">
        <v>27</v>
      </c>
      <c r="F16" s="26">
        <v>1</v>
      </c>
      <c r="G16" s="43"/>
      <c r="H16" s="43"/>
      <c r="I16" s="43"/>
      <c r="J16" s="28"/>
      <c r="K16" s="29"/>
      <c r="L16" s="47"/>
      <c r="M16" s="29"/>
      <c r="N16" s="29"/>
      <c r="O16" s="29"/>
      <c r="P16" s="29"/>
      <c r="Q16" s="29"/>
      <c r="R16" s="29"/>
      <c r="S16" s="39"/>
      <c r="T16" s="39"/>
      <c r="U16" s="39"/>
      <c r="V16" s="33">
        <f t="shared" si="0"/>
        <v>0</v>
      </c>
      <c r="W16" s="34"/>
    </row>
    <row r="17" spans="2:23" ht="46.5">
      <c r="B17" s="23">
        <v>10</v>
      </c>
      <c r="C17" s="49" t="s">
        <v>39</v>
      </c>
      <c r="D17" s="49"/>
      <c r="E17" s="46" t="s">
        <v>27</v>
      </c>
      <c r="F17" s="26">
        <v>1</v>
      </c>
      <c r="G17" s="43"/>
      <c r="H17" s="43"/>
      <c r="I17" s="43"/>
      <c r="J17" s="28"/>
      <c r="K17" s="29"/>
      <c r="L17" s="47"/>
      <c r="M17" s="29"/>
      <c r="N17" s="29"/>
      <c r="O17" s="29"/>
      <c r="P17" s="29"/>
      <c r="Q17" s="29"/>
      <c r="R17" s="29"/>
      <c r="S17" s="39"/>
      <c r="T17" s="39"/>
      <c r="U17" s="39"/>
      <c r="V17" s="33">
        <f t="shared" si="0"/>
        <v>0</v>
      </c>
      <c r="W17" s="34"/>
    </row>
    <row r="18" spans="2:23" ht="46.5">
      <c r="B18" s="23">
        <v>11</v>
      </c>
      <c r="C18" s="49" t="s">
        <v>59</v>
      </c>
      <c r="D18" s="49"/>
      <c r="E18" s="46" t="s">
        <v>27</v>
      </c>
      <c r="F18" s="26">
        <v>1</v>
      </c>
      <c r="G18" s="43"/>
      <c r="H18" s="43"/>
      <c r="I18" s="43"/>
      <c r="J18" s="28"/>
      <c r="K18" s="29"/>
      <c r="L18" s="47"/>
      <c r="M18" s="29"/>
      <c r="N18" s="29"/>
      <c r="O18" s="29"/>
      <c r="P18" s="29"/>
      <c r="Q18" s="29"/>
      <c r="R18" s="29"/>
      <c r="S18" s="39"/>
      <c r="T18" s="39"/>
      <c r="U18" s="39"/>
      <c r="V18" s="33">
        <f t="shared" si="0"/>
        <v>0</v>
      </c>
      <c r="W18" s="34"/>
    </row>
    <row r="19" spans="2:23" ht="46.5">
      <c r="B19" s="23">
        <v>12</v>
      </c>
      <c r="C19" s="49" t="s">
        <v>41</v>
      </c>
      <c r="D19" s="49"/>
      <c r="E19" s="46" t="s">
        <v>27</v>
      </c>
      <c r="F19" s="26">
        <v>1</v>
      </c>
      <c r="G19" s="43"/>
      <c r="H19" s="43"/>
      <c r="I19" s="43"/>
      <c r="J19" s="28"/>
      <c r="K19" s="29"/>
      <c r="L19" s="47"/>
      <c r="M19" s="29"/>
      <c r="N19" s="29"/>
      <c r="O19" s="29"/>
      <c r="P19" s="29"/>
      <c r="Q19" s="29"/>
      <c r="R19" s="29"/>
      <c r="S19" s="39"/>
      <c r="T19" s="39"/>
      <c r="U19" s="39"/>
      <c r="V19" s="33">
        <f t="shared" si="0"/>
        <v>0</v>
      </c>
      <c r="W19" s="34"/>
    </row>
    <row r="20" spans="2:23" ht="46.5">
      <c r="B20" s="23">
        <v>13</v>
      </c>
      <c r="C20" s="45" t="s">
        <v>443</v>
      </c>
      <c r="D20" s="45"/>
      <c r="E20" s="46" t="s">
        <v>22</v>
      </c>
      <c r="F20" s="26">
        <v>1</v>
      </c>
      <c r="G20" s="43"/>
      <c r="H20" s="43"/>
      <c r="I20" s="43"/>
      <c r="J20" s="28"/>
      <c r="K20" s="29"/>
      <c r="L20" s="47"/>
      <c r="M20" s="29"/>
      <c r="N20" s="29"/>
      <c r="O20" s="29"/>
      <c r="P20" s="29"/>
      <c r="Q20" s="29"/>
      <c r="R20" s="29"/>
      <c r="S20" s="39"/>
      <c r="T20" s="39"/>
      <c r="U20" s="39"/>
      <c r="V20" s="33">
        <f t="shared" si="0"/>
        <v>0</v>
      </c>
      <c r="W20" s="34"/>
    </row>
    <row r="21" spans="2:23" ht="47.25">
      <c r="B21" s="23">
        <v>14</v>
      </c>
      <c r="C21" s="45" t="s">
        <v>32</v>
      </c>
      <c r="D21" s="45"/>
      <c r="E21" s="46" t="s">
        <v>22</v>
      </c>
      <c r="F21" s="26">
        <v>1</v>
      </c>
      <c r="G21" s="27"/>
      <c r="H21" s="27"/>
      <c r="I21" s="27"/>
      <c r="J21" s="27"/>
      <c r="K21" s="27"/>
      <c r="L21" s="32"/>
      <c r="M21" s="32"/>
      <c r="N21" s="27"/>
      <c r="O21" s="27"/>
      <c r="P21" s="27"/>
      <c r="Q21" s="27"/>
      <c r="R21" s="27"/>
      <c r="S21" s="39"/>
      <c r="T21" s="210"/>
      <c r="U21" s="166"/>
      <c r="V21" s="33">
        <f t="shared" si="0"/>
        <v>0</v>
      </c>
      <c r="W21" s="34"/>
    </row>
    <row r="22" spans="2:23" ht="47.25">
      <c r="B22" s="23">
        <v>15</v>
      </c>
      <c r="C22" s="45" t="s">
        <v>44</v>
      </c>
      <c r="D22" s="45"/>
      <c r="E22" s="46" t="s">
        <v>22</v>
      </c>
      <c r="F22" s="26">
        <v>1</v>
      </c>
      <c r="G22" s="31"/>
      <c r="H22" s="31"/>
      <c r="I22" s="31"/>
      <c r="J22" s="27"/>
      <c r="K22" s="29"/>
      <c r="L22" s="32"/>
      <c r="M22" s="32"/>
      <c r="N22" s="27"/>
      <c r="O22" s="27"/>
      <c r="P22" s="27"/>
      <c r="Q22" s="27"/>
      <c r="R22" s="27"/>
      <c r="S22" s="39"/>
      <c r="T22" s="32"/>
      <c r="U22" s="32"/>
      <c r="V22" s="33">
        <f t="shared" si="0"/>
        <v>0</v>
      </c>
      <c r="W22" s="34"/>
    </row>
    <row r="23" spans="2:23" ht="46.5">
      <c r="B23" s="23">
        <v>16</v>
      </c>
      <c r="C23" s="45" t="s">
        <v>45</v>
      </c>
      <c r="D23" s="45"/>
      <c r="E23" s="46" t="s">
        <v>46</v>
      </c>
      <c r="F23" s="26">
        <v>1</v>
      </c>
      <c r="G23" s="43"/>
      <c r="H23" s="29"/>
      <c r="I23" s="29"/>
      <c r="J23" s="29"/>
      <c r="K23" s="29"/>
      <c r="L23" s="39"/>
      <c r="M23" s="39"/>
      <c r="N23" s="29"/>
      <c r="O23" s="29"/>
      <c r="P23" s="29"/>
      <c r="Q23" s="29"/>
      <c r="R23" s="29"/>
      <c r="S23" s="39"/>
      <c r="T23" s="39"/>
      <c r="U23" s="39"/>
      <c r="V23" s="33">
        <f t="shared" si="0"/>
        <v>0</v>
      </c>
      <c r="W23" s="34"/>
    </row>
    <row r="24" spans="2:23" ht="46.5">
      <c r="B24" s="23">
        <v>17</v>
      </c>
      <c r="C24" s="49" t="s">
        <v>446</v>
      </c>
      <c r="D24" s="49"/>
      <c r="E24" s="46" t="s">
        <v>22</v>
      </c>
      <c r="F24" s="26">
        <v>1</v>
      </c>
      <c r="G24" s="43"/>
      <c r="H24" s="29"/>
      <c r="I24" s="29"/>
      <c r="J24" s="29"/>
      <c r="K24" s="29"/>
      <c r="L24" s="39"/>
      <c r="M24" s="39"/>
      <c r="N24" s="29"/>
      <c r="O24" s="29"/>
      <c r="P24" s="29"/>
      <c r="Q24" s="29"/>
      <c r="R24" s="29"/>
      <c r="S24" s="39"/>
      <c r="T24" s="39"/>
      <c r="U24" s="39"/>
      <c r="V24" s="33">
        <f t="shared" si="0"/>
        <v>0</v>
      </c>
      <c r="W24" s="34"/>
    </row>
    <row r="25" spans="2:23" ht="47.25">
      <c r="B25" s="23">
        <v>18</v>
      </c>
      <c r="C25" s="49" t="s">
        <v>47</v>
      </c>
      <c r="D25" s="49"/>
      <c r="E25" s="46" t="s">
        <v>22</v>
      </c>
      <c r="F25" s="26">
        <v>1</v>
      </c>
      <c r="G25" s="43"/>
      <c r="H25" s="27"/>
      <c r="I25" s="29"/>
      <c r="J25" s="27"/>
      <c r="K25" s="29"/>
      <c r="L25" s="32"/>
      <c r="M25" s="32"/>
      <c r="N25" s="27"/>
      <c r="O25" s="27"/>
      <c r="P25" s="29"/>
      <c r="Q25" s="27"/>
      <c r="R25" s="29"/>
      <c r="S25" s="39"/>
      <c r="T25" s="32"/>
      <c r="U25" s="32"/>
      <c r="V25" s="33">
        <f t="shared" si="0"/>
        <v>0</v>
      </c>
      <c r="W25" s="34"/>
    </row>
    <row r="26" spans="2:23" ht="46.5">
      <c r="B26" s="23">
        <v>19</v>
      </c>
      <c r="C26" s="45" t="s">
        <v>967</v>
      </c>
      <c r="D26" s="45"/>
      <c r="E26" s="46" t="s">
        <v>22</v>
      </c>
      <c r="F26" s="26">
        <v>1</v>
      </c>
      <c r="G26" s="51"/>
      <c r="H26" s="29"/>
      <c r="I26" s="29"/>
      <c r="J26" s="29"/>
      <c r="K26" s="29"/>
      <c r="L26" s="39"/>
      <c r="M26" s="39"/>
      <c r="N26" s="29"/>
      <c r="O26" s="29"/>
      <c r="P26" s="29"/>
      <c r="Q26" s="29"/>
      <c r="R26" s="29"/>
      <c r="S26" s="39"/>
      <c r="T26" s="39"/>
      <c r="U26" s="39"/>
      <c r="V26" s="33">
        <f t="shared" si="0"/>
        <v>0</v>
      </c>
      <c r="W26" s="34"/>
    </row>
    <row r="27" spans="2:23" ht="46.5">
      <c r="B27" s="23">
        <v>20</v>
      </c>
      <c r="C27" s="49" t="s">
        <v>48</v>
      </c>
      <c r="D27" s="49"/>
      <c r="E27" s="46" t="s">
        <v>22</v>
      </c>
      <c r="F27" s="26">
        <v>1</v>
      </c>
      <c r="G27" s="27"/>
      <c r="H27" s="29"/>
      <c r="I27" s="29"/>
      <c r="J27" s="29"/>
      <c r="K27" s="29"/>
      <c r="L27" s="39"/>
      <c r="M27" s="39"/>
      <c r="N27" s="29"/>
      <c r="O27" s="29"/>
      <c r="P27" s="29"/>
      <c r="Q27" s="29"/>
      <c r="R27" s="29"/>
      <c r="S27" s="39"/>
      <c r="T27" s="39"/>
      <c r="U27" s="39"/>
      <c r="V27" s="33">
        <f t="shared" si="0"/>
        <v>0</v>
      </c>
      <c r="W27" s="34"/>
    </row>
    <row r="28" spans="2:23" ht="46.5">
      <c r="B28" s="23">
        <v>21</v>
      </c>
      <c r="C28" s="52" t="s">
        <v>449</v>
      </c>
      <c r="D28" s="52"/>
      <c r="E28" s="46" t="s">
        <v>27</v>
      </c>
      <c r="F28" s="26">
        <v>1</v>
      </c>
      <c r="G28" s="43"/>
      <c r="H28" s="29"/>
      <c r="I28" s="29"/>
      <c r="J28" s="29"/>
      <c r="K28" s="29"/>
      <c r="L28" s="39"/>
      <c r="M28" s="39"/>
      <c r="N28" s="27"/>
      <c r="O28" s="29"/>
      <c r="P28" s="29"/>
      <c r="Q28" s="29"/>
      <c r="R28" s="29"/>
      <c r="S28" s="39"/>
      <c r="T28" s="210"/>
      <c r="U28" s="166"/>
      <c r="V28" s="33">
        <f t="shared" si="0"/>
        <v>0</v>
      </c>
      <c r="W28" s="34"/>
    </row>
    <row r="29" spans="2:23" ht="46.5">
      <c r="B29" s="23">
        <v>22</v>
      </c>
      <c r="C29" s="49" t="s">
        <v>969</v>
      </c>
      <c r="D29" s="49"/>
      <c r="E29" s="46" t="s">
        <v>22</v>
      </c>
      <c r="F29" s="26">
        <v>1</v>
      </c>
      <c r="G29" s="43"/>
      <c r="H29" s="29"/>
      <c r="I29" s="29"/>
      <c r="J29" s="29"/>
      <c r="K29" s="29"/>
      <c r="L29" s="39"/>
      <c r="M29" s="39"/>
      <c r="N29" s="29"/>
      <c r="O29" s="29"/>
      <c r="P29" s="29"/>
      <c r="Q29" s="29"/>
      <c r="R29" s="29"/>
      <c r="S29" s="39"/>
      <c r="T29" s="39"/>
      <c r="U29" s="39"/>
      <c r="V29" s="33">
        <f t="shared" si="0"/>
        <v>0</v>
      </c>
      <c r="W29" s="34"/>
    </row>
    <row r="30" spans="2:23" ht="47.25">
      <c r="B30" s="23">
        <v>23</v>
      </c>
      <c r="C30" s="52" t="s">
        <v>50</v>
      </c>
      <c r="D30" s="52"/>
      <c r="E30" s="46" t="s">
        <v>22</v>
      </c>
      <c r="F30" s="26">
        <v>1</v>
      </c>
      <c r="G30" s="43"/>
      <c r="H30" s="27"/>
      <c r="I30" s="29"/>
      <c r="J30" s="27"/>
      <c r="K30" s="29"/>
      <c r="L30" s="32"/>
      <c r="M30" s="32"/>
      <c r="N30" s="27"/>
      <c r="O30" s="27"/>
      <c r="P30" s="27"/>
      <c r="Q30" s="29"/>
      <c r="R30" s="29"/>
      <c r="S30" s="39"/>
      <c r="T30" s="32"/>
      <c r="U30" s="32"/>
      <c r="V30" s="33">
        <f t="shared" si="0"/>
        <v>0</v>
      </c>
      <c r="W30" s="34"/>
    </row>
    <row r="31" spans="2:23" ht="47.25">
      <c r="B31" s="23">
        <v>24</v>
      </c>
      <c r="C31" s="49" t="s">
        <v>51</v>
      </c>
      <c r="D31" s="49"/>
      <c r="E31" s="46" t="s">
        <v>22</v>
      </c>
      <c r="F31" s="26">
        <v>1</v>
      </c>
      <c r="G31" s="27"/>
      <c r="H31" s="27"/>
      <c r="I31" s="29"/>
      <c r="J31" s="29"/>
      <c r="K31" s="29"/>
      <c r="L31" s="32"/>
      <c r="M31" s="32"/>
      <c r="N31" s="27"/>
      <c r="O31" s="29"/>
      <c r="P31" s="29"/>
      <c r="Q31" s="27"/>
      <c r="R31" s="29"/>
      <c r="S31" s="39"/>
      <c r="T31" s="32"/>
      <c r="U31" s="32"/>
      <c r="V31" s="33">
        <f t="shared" si="0"/>
        <v>0</v>
      </c>
      <c r="W31" s="34"/>
    </row>
    <row r="32" spans="2:23" ht="47.25">
      <c r="B32" s="23">
        <v>25</v>
      </c>
      <c r="C32" s="49" t="s">
        <v>53</v>
      </c>
      <c r="D32" s="49"/>
      <c r="E32" s="46" t="s">
        <v>22</v>
      </c>
      <c r="F32" s="26">
        <v>1</v>
      </c>
      <c r="G32" s="43"/>
      <c r="H32" s="29"/>
      <c r="I32" s="31"/>
      <c r="J32" s="27"/>
      <c r="K32" s="27"/>
      <c r="L32" s="32"/>
      <c r="M32" s="32"/>
      <c r="N32" s="29"/>
      <c r="O32" s="29"/>
      <c r="P32" s="27"/>
      <c r="Q32" s="27"/>
      <c r="R32" s="27"/>
      <c r="S32" s="39"/>
      <c r="T32" s="38"/>
      <c r="U32" s="39"/>
      <c r="V32" s="33">
        <f t="shared" si="0"/>
        <v>0</v>
      </c>
      <c r="W32" s="34"/>
    </row>
    <row r="33" spans="2:23" ht="47.25">
      <c r="B33" s="23">
        <v>26</v>
      </c>
      <c r="C33" s="52" t="s">
        <v>55</v>
      </c>
      <c r="D33" s="52"/>
      <c r="E33" s="46" t="s">
        <v>22</v>
      </c>
      <c r="F33" s="26">
        <v>1</v>
      </c>
      <c r="G33" s="43"/>
      <c r="H33" s="29"/>
      <c r="I33" s="27"/>
      <c r="J33" s="29"/>
      <c r="K33" s="27"/>
      <c r="L33" s="32"/>
      <c r="M33" s="32"/>
      <c r="N33" s="29"/>
      <c r="O33" s="29"/>
      <c r="P33" s="29"/>
      <c r="Q33" s="29"/>
      <c r="R33" s="27"/>
      <c r="S33" s="39"/>
      <c r="T33" s="39"/>
      <c r="U33" s="39"/>
      <c r="V33" s="33">
        <f t="shared" si="0"/>
        <v>0</v>
      </c>
      <c r="W33" s="34"/>
    </row>
    <row r="34" spans="2:23" ht="46.5">
      <c r="B34" s="23">
        <v>27</v>
      </c>
      <c r="C34" s="52" t="s">
        <v>56</v>
      </c>
      <c r="D34" s="52"/>
      <c r="E34" s="46" t="s">
        <v>27</v>
      </c>
      <c r="F34" s="26">
        <v>1</v>
      </c>
      <c r="G34" s="43"/>
      <c r="H34" s="29"/>
      <c r="I34" s="29"/>
      <c r="J34" s="29"/>
      <c r="K34" s="29"/>
      <c r="L34" s="39"/>
      <c r="M34" s="39"/>
      <c r="N34" s="29"/>
      <c r="O34" s="29"/>
      <c r="P34" s="29"/>
      <c r="Q34" s="29"/>
      <c r="R34" s="29"/>
      <c r="S34" s="39"/>
      <c r="T34" s="39"/>
      <c r="U34" s="39"/>
      <c r="V34" s="33">
        <f t="shared" si="0"/>
        <v>0</v>
      </c>
      <c r="W34" s="34"/>
    </row>
    <row r="35" spans="2:23" ht="46.5">
      <c r="B35" s="23">
        <v>28</v>
      </c>
      <c r="C35" s="45" t="s">
        <v>57</v>
      </c>
      <c r="D35" s="45"/>
      <c r="E35" s="46" t="s">
        <v>27</v>
      </c>
      <c r="F35" s="26">
        <v>1</v>
      </c>
      <c r="G35" s="43"/>
      <c r="H35" s="29"/>
      <c r="I35" s="29"/>
      <c r="J35" s="29"/>
      <c r="K35" s="29"/>
      <c r="L35" s="39"/>
      <c r="M35" s="39"/>
      <c r="N35" s="29"/>
      <c r="O35" s="29"/>
      <c r="P35" s="29"/>
      <c r="Q35" s="29"/>
      <c r="R35" s="29"/>
      <c r="S35" s="39"/>
      <c r="T35" s="39"/>
      <c r="U35" s="39"/>
      <c r="V35" s="33">
        <f t="shared" si="0"/>
        <v>0</v>
      </c>
      <c r="W35" s="34"/>
    </row>
    <row r="36" spans="2:23" ht="46.5">
      <c r="B36" s="23">
        <v>29</v>
      </c>
      <c r="C36" s="45" t="s">
        <v>974</v>
      </c>
      <c r="D36" s="45"/>
      <c r="E36" s="46" t="s">
        <v>27</v>
      </c>
      <c r="F36" s="26">
        <v>1</v>
      </c>
      <c r="G36" s="43"/>
      <c r="H36" s="29"/>
      <c r="I36" s="29"/>
      <c r="J36" s="29"/>
      <c r="K36" s="29"/>
      <c r="L36" s="39"/>
      <c r="M36" s="39"/>
      <c r="N36" s="29"/>
      <c r="O36" s="29"/>
      <c r="P36" s="29"/>
      <c r="Q36" s="29"/>
      <c r="R36" s="29"/>
      <c r="S36" s="39"/>
      <c r="T36" s="39"/>
      <c r="U36" s="39"/>
      <c r="V36" s="33">
        <f t="shared" si="0"/>
        <v>0</v>
      </c>
      <c r="W36" s="34"/>
    </row>
    <row r="37" spans="2:23" ht="46.5">
      <c r="B37" s="23">
        <v>30</v>
      </c>
      <c r="C37" s="45" t="s">
        <v>40</v>
      </c>
      <c r="D37" s="45"/>
      <c r="E37" s="46" t="s">
        <v>27</v>
      </c>
      <c r="F37" s="26">
        <v>1</v>
      </c>
      <c r="G37" s="43"/>
      <c r="H37" s="29"/>
      <c r="I37" s="29"/>
      <c r="J37" s="29"/>
      <c r="K37" s="29"/>
      <c r="L37" s="39"/>
      <c r="M37" s="39"/>
      <c r="N37" s="29"/>
      <c r="O37" s="29"/>
      <c r="P37" s="29"/>
      <c r="Q37" s="29"/>
      <c r="R37" s="29"/>
      <c r="S37" s="39"/>
      <c r="T37" s="39"/>
      <c r="U37" s="39"/>
      <c r="V37" s="33">
        <f t="shared" si="0"/>
        <v>0</v>
      </c>
      <c r="W37" s="34"/>
    </row>
    <row r="38" spans="2:23" ht="47.25">
      <c r="B38" s="23">
        <v>31</v>
      </c>
      <c r="C38" s="45" t="s">
        <v>60</v>
      </c>
      <c r="D38" s="45"/>
      <c r="E38" s="46" t="s">
        <v>27</v>
      </c>
      <c r="F38" s="55">
        <v>1</v>
      </c>
      <c r="G38" s="43"/>
      <c r="H38" s="29"/>
      <c r="I38" s="43"/>
      <c r="J38" s="27"/>
      <c r="K38" s="29"/>
      <c r="L38" s="32"/>
      <c r="M38" s="32"/>
      <c r="N38" s="29"/>
      <c r="O38" s="29"/>
      <c r="P38" s="43"/>
      <c r="Q38" s="27"/>
      <c r="R38" s="27"/>
      <c r="S38" s="39"/>
      <c r="T38" s="32"/>
      <c r="U38" s="32"/>
      <c r="V38" s="33">
        <f t="shared" si="0"/>
        <v>0</v>
      </c>
      <c r="W38" s="34"/>
    </row>
    <row r="39" spans="2:23" ht="47.25">
      <c r="B39" s="23">
        <v>32</v>
      </c>
      <c r="C39" s="52" t="s">
        <v>452</v>
      </c>
      <c r="D39" s="52"/>
      <c r="E39" s="46" t="s">
        <v>22</v>
      </c>
      <c r="F39" s="26">
        <v>1</v>
      </c>
      <c r="G39" s="43"/>
      <c r="H39" s="27"/>
      <c r="I39" s="31"/>
      <c r="J39" s="29"/>
      <c r="K39" s="27"/>
      <c r="L39" s="32"/>
      <c r="M39" s="32"/>
      <c r="N39" s="29"/>
      <c r="O39" s="27"/>
      <c r="P39" s="43"/>
      <c r="Q39" s="29"/>
      <c r="R39" s="29"/>
      <c r="S39" s="39"/>
      <c r="T39" s="56"/>
      <c r="U39" s="57"/>
      <c r="V39" s="33">
        <f t="shared" si="0"/>
        <v>0</v>
      </c>
      <c r="W39" s="34"/>
    </row>
    <row r="40" spans="2:23" ht="46.5">
      <c r="B40" s="23">
        <v>33</v>
      </c>
      <c r="C40" s="45" t="s">
        <v>61</v>
      </c>
      <c r="D40" s="45"/>
      <c r="E40" s="46" t="s">
        <v>22</v>
      </c>
      <c r="F40" s="26">
        <v>1</v>
      </c>
      <c r="G40" s="43"/>
      <c r="H40" s="29"/>
      <c r="I40" s="29"/>
      <c r="J40" s="29"/>
      <c r="K40" s="29"/>
      <c r="L40" s="39"/>
      <c r="M40" s="39"/>
      <c r="N40" s="29"/>
      <c r="O40" s="29"/>
      <c r="P40" s="29"/>
      <c r="Q40" s="29"/>
      <c r="R40" s="29"/>
      <c r="S40" s="39"/>
      <c r="T40" s="39"/>
      <c r="U40" s="39"/>
      <c r="V40" s="33">
        <f t="shared" si="0"/>
        <v>0</v>
      </c>
      <c r="W40" s="34"/>
    </row>
    <row r="41" spans="2:23" ht="47.25">
      <c r="B41" s="23">
        <v>34</v>
      </c>
      <c r="C41" s="45" t="s">
        <v>58</v>
      </c>
      <c r="D41" s="45"/>
      <c r="E41" s="46" t="s">
        <v>27</v>
      </c>
      <c r="F41" s="26">
        <v>1</v>
      </c>
      <c r="G41" s="27"/>
      <c r="H41" s="27"/>
      <c r="I41" s="27"/>
      <c r="J41" s="29"/>
      <c r="K41" s="29"/>
      <c r="L41" s="32"/>
      <c r="M41" s="32"/>
      <c r="N41" s="27"/>
      <c r="O41" s="27"/>
      <c r="P41" s="29"/>
      <c r="Q41" s="29"/>
      <c r="R41" s="29"/>
      <c r="S41" s="39"/>
      <c r="T41" s="30"/>
      <c r="U41" s="30"/>
      <c r="V41" s="33">
        <f t="shared" si="0"/>
        <v>0</v>
      </c>
      <c r="W41" s="34"/>
    </row>
    <row r="42" spans="2:23" ht="47.25">
      <c r="B42" s="23">
        <v>35</v>
      </c>
      <c r="C42" s="45" t="s">
        <v>62</v>
      </c>
      <c r="D42" s="45"/>
      <c r="E42" s="46" t="s">
        <v>46</v>
      </c>
      <c r="F42" s="26">
        <v>1</v>
      </c>
      <c r="G42" s="27"/>
      <c r="H42" s="27"/>
      <c r="I42" s="29"/>
      <c r="J42" s="27"/>
      <c r="K42" s="29"/>
      <c r="L42" s="32"/>
      <c r="M42" s="32"/>
      <c r="N42" s="27"/>
      <c r="O42" s="27"/>
      <c r="P42" s="27"/>
      <c r="Q42" s="27"/>
      <c r="R42" s="29"/>
      <c r="S42" s="39"/>
      <c r="T42" s="210"/>
      <c r="U42" s="166"/>
      <c r="V42" s="33">
        <f t="shared" si="0"/>
        <v>0</v>
      </c>
      <c r="W42" s="34"/>
    </row>
    <row r="43" spans="2:23" ht="47.25">
      <c r="B43" s="23">
        <v>36</v>
      </c>
      <c r="C43" s="45" t="s">
        <v>63</v>
      </c>
      <c r="D43" s="45"/>
      <c r="E43" s="46" t="s">
        <v>22</v>
      </c>
      <c r="F43" s="26">
        <v>1</v>
      </c>
      <c r="G43" s="43"/>
      <c r="H43" s="43"/>
      <c r="I43" s="43"/>
      <c r="J43" s="28"/>
      <c r="K43" s="27"/>
      <c r="L43" s="32"/>
      <c r="M43" s="32"/>
      <c r="N43" s="27"/>
      <c r="O43" s="29"/>
      <c r="P43" s="29"/>
      <c r="Q43" s="29"/>
      <c r="R43" s="27"/>
      <c r="S43" s="39"/>
      <c r="T43" s="32"/>
      <c r="U43" s="32"/>
      <c r="V43" s="33">
        <f t="shared" si="0"/>
        <v>0</v>
      </c>
      <c r="W43" s="34"/>
    </row>
    <row r="44" spans="2:23" ht="46.5">
      <c r="B44" s="23">
        <v>37</v>
      </c>
      <c r="C44" s="45" t="s">
        <v>64</v>
      </c>
      <c r="D44" s="45"/>
      <c r="E44" s="46" t="s">
        <v>22</v>
      </c>
      <c r="F44" s="26"/>
      <c r="G44" s="27"/>
      <c r="H44" s="43"/>
      <c r="I44" s="27"/>
      <c r="J44" s="27"/>
      <c r="K44" s="29"/>
      <c r="L44" s="56"/>
      <c r="M44" s="57"/>
      <c r="N44" s="29"/>
      <c r="O44" s="29"/>
      <c r="P44" s="29"/>
      <c r="Q44" s="29"/>
      <c r="R44" s="29"/>
      <c r="S44" s="39"/>
      <c r="T44" s="39"/>
      <c r="U44" s="39"/>
      <c r="V44" s="33">
        <f t="shared" si="0"/>
        <v>0</v>
      </c>
      <c r="W44" s="34"/>
    </row>
    <row r="45" spans="2:23" ht="47.25">
      <c r="B45" s="23">
        <v>38</v>
      </c>
      <c r="C45" s="45" t="s">
        <v>979</v>
      </c>
      <c r="D45" s="45"/>
      <c r="E45" s="46" t="s">
        <v>22</v>
      </c>
      <c r="F45" s="26"/>
      <c r="G45" s="43"/>
      <c r="H45" s="27"/>
      <c r="I45" s="27"/>
      <c r="J45" s="28"/>
      <c r="K45" s="29"/>
      <c r="L45" s="32"/>
      <c r="M45" s="32"/>
      <c r="N45" s="29"/>
      <c r="O45" s="29"/>
      <c r="P45" s="29"/>
      <c r="Q45" s="29"/>
      <c r="R45" s="29"/>
      <c r="S45" s="39"/>
      <c r="T45" s="39"/>
      <c r="U45" s="39"/>
      <c r="V45" s="33">
        <f t="shared" si="0"/>
        <v>0</v>
      </c>
      <c r="W45" s="34"/>
    </row>
    <row r="46" spans="2:23" ht="46.5">
      <c r="B46" s="23">
        <v>39</v>
      </c>
      <c r="C46" s="58"/>
      <c r="D46" s="58"/>
      <c r="E46" s="219"/>
      <c r="F46" s="26"/>
      <c r="G46" s="43"/>
      <c r="H46" s="43"/>
      <c r="I46" s="43"/>
      <c r="J46" s="28"/>
      <c r="K46" s="29"/>
      <c r="L46" s="29"/>
      <c r="M46" s="29"/>
      <c r="N46" s="29"/>
      <c r="O46" s="29"/>
      <c r="P46" s="29"/>
      <c r="Q46" s="29"/>
      <c r="R46" s="29"/>
      <c r="S46" s="39"/>
      <c r="T46" s="39"/>
      <c r="U46" s="39"/>
      <c r="V46" s="33">
        <f t="shared" si="0"/>
        <v>0</v>
      </c>
      <c r="W46" s="34"/>
    </row>
    <row r="47" spans="2:23" ht="46.5">
      <c r="B47" s="23">
        <v>40</v>
      </c>
      <c r="C47" s="58"/>
      <c r="D47" s="58"/>
      <c r="E47" s="26"/>
      <c r="F47" s="26"/>
      <c r="G47" s="43"/>
      <c r="H47" s="43"/>
      <c r="I47" s="43"/>
      <c r="J47" s="28"/>
      <c r="K47" s="29"/>
      <c r="L47" s="29"/>
      <c r="M47" s="29"/>
      <c r="N47" s="29"/>
      <c r="O47" s="29"/>
      <c r="P47" s="29"/>
      <c r="Q47" s="29"/>
      <c r="R47" s="29"/>
      <c r="S47" s="39"/>
      <c r="T47" s="39"/>
      <c r="U47" s="39"/>
      <c r="V47" s="33">
        <f t="shared" si="0"/>
        <v>0</v>
      </c>
      <c r="W47" s="34"/>
    </row>
    <row r="48" spans="2:23" ht="46.5">
      <c r="B48" s="23">
        <v>41</v>
      </c>
      <c r="C48" s="58"/>
      <c r="D48" s="58"/>
      <c r="E48" s="26"/>
      <c r="F48" s="26"/>
      <c r="G48" s="43"/>
      <c r="H48" s="43"/>
      <c r="I48" s="43"/>
      <c r="J48" s="28"/>
      <c r="K48" s="29"/>
      <c r="L48" s="29"/>
      <c r="M48" s="29"/>
      <c r="N48" s="29"/>
      <c r="O48" s="29"/>
      <c r="P48" s="29"/>
      <c r="Q48" s="29"/>
      <c r="R48" s="29"/>
      <c r="S48" s="39"/>
      <c r="T48" s="39"/>
      <c r="U48" s="39"/>
      <c r="V48" s="33">
        <f t="shared" si="0"/>
        <v>0</v>
      </c>
      <c r="W48" s="34"/>
    </row>
    <row r="49" spans="2:26" ht="46.5">
      <c r="B49" s="23">
        <v>42</v>
      </c>
      <c r="C49" s="58"/>
      <c r="D49" s="58"/>
      <c r="E49" s="26"/>
      <c r="F49" s="26"/>
      <c r="G49" s="43"/>
      <c r="H49" s="43"/>
      <c r="I49" s="43"/>
      <c r="J49" s="28"/>
      <c r="K49" s="29"/>
      <c r="L49" s="29"/>
      <c r="M49" s="29"/>
      <c r="N49" s="29"/>
      <c r="O49" s="29"/>
      <c r="P49" s="29"/>
      <c r="Q49" s="29"/>
      <c r="R49" s="29"/>
      <c r="S49" s="39"/>
      <c r="T49" s="39"/>
      <c r="U49" s="39"/>
      <c r="V49" s="33">
        <f t="shared" si="0"/>
        <v>0</v>
      </c>
      <c r="W49" s="34"/>
    </row>
    <row r="50" spans="2:26" ht="46.5">
      <c r="B50" s="59" t="s">
        <v>16</v>
      </c>
      <c r="C50" s="58"/>
      <c r="D50" s="58"/>
      <c r="E50" s="26"/>
      <c r="F50" s="26"/>
      <c r="G50" s="33">
        <f>COUNT(G8:G49)</f>
        <v>0</v>
      </c>
      <c r="H50" s="33">
        <f>COUNT(H8:H49)</f>
        <v>0</v>
      </c>
      <c r="I50" s="33">
        <f>COUNT(I8:I49)</f>
        <v>0</v>
      </c>
      <c r="J50" s="33">
        <f>COUNT(J8:J49)</f>
        <v>0</v>
      </c>
      <c r="K50" s="33">
        <f>COUNT(K8:K49)</f>
        <v>0</v>
      </c>
      <c r="L50" s="60"/>
      <c r="M50" s="226"/>
      <c r="N50" s="226">
        <f>COUNT(N8:N49)</f>
        <v>0</v>
      </c>
      <c r="O50" s="226">
        <f>COUNT(O8:O49)</f>
        <v>0</v>
      </c>
      <c r="P50" s="226">
        <f>COUNT(P8:P49)</f>
        <v>0</v>
      </c>
      <c r="Q50" s="226">
        <f>COUNT(Q8:Q49)</f>
        <v>0</v>
      </c>
      <c r="R50" s="226">
        <f>COUNT(R8:R49)</f>
        <v>0</v>
      </c>
      <c r="S50" s="226"/>
      <c r="T50" s="221"/>
      <c r="U50" s="221"/>
      <c r="V50" s="33">
        <f xml:space="preserve"> SUM(G50+H50+I50+J50+K50+N50+O50+P50+Q50+R50)</f>
        <v>0</v>
      </c>
      <c r="W50" s="34"/>
    </row>
    <row r="51" spans="2:26" ht="70.5">
      <c r="B51" s="230" t="s">
        <v>67</v>
      </c>
      <c r="C51" s="230"/>
      <c r="D51" s="230"/>
      <c r="E51" s="230"/>
      <c r="F51" s="216"/>
      <c r="G51" s="63"/>
      <c r="H51" s="63"/>
      <c r="I51" s="63"/>
      <c r="J51" s="64"/>
      <c r="K51" s="65"/>
      <c r="L51" s="65"/>
      <c r="M51" s="65"/>
      <c r="N51" s="65"/>
      <c r="O51" s="65"/>
      <c r="P51" s="65"/>
      <c r="Q51" s="65"/>
      <c r="R51" s="65"/>
      <c r="S51" s="66"/>
      <c r="T51" s="66"/>
      <c r="U51" s="66"/>
      <c r="V51" s="34"/>
      <c r="W51" s="34"/>
    </row>
    <row r="52" spans="2:26" ht="70.5">
      <c r="B52" s="230"/>
      <c r="C52" s="230"/>
      <c r="D52" s="230"/>
      <c r="E52" s="230"/>
      <c r="F52" s="216"/>
      <c r="J52" s="231" t="s">
        <v>1</v>
      </c>
      <c r="K52" s="231"/>
      <c r="L52" s="231"/>
      <c r="M52" s="231"/>
      <c r="N52" s="231"/>
      <c r="O52" s="231"/>
      <c r="P52" s="231"/>
      <c r="Q52" s="231"/>
    </row>
    <row r="53" spans="2:26" ht="70.5">
      <c r="B53" s="230"/>
      <c r="C53" s="230"/>
      <c r="D53" s="230"/>
      <c r="E53" s="230"/>
      <c r="F53" s="216"/>
      <c r="J53" s="232" t="s">
        <v>2</v>
      </c>
      <c r="K53" s="232"/>
      <c r="L53" s="232"/>
      <c r="M53" s="232"/>
      <c r="N53" s="232"/>
      <c r="O53" s="232"/>
      <c r="P53" s="232"/>
      <c r="Q53" s="233" t="s">
        <v>3</v>
      </c>
      <c r="R53" s="234"/>
      <c r="S53" s="234"/>
      <c r="T53" s="234"/>
      <c r="U53" s="234"/>
      <c r="V53" s="235"/>
    </row>
    <row r="54" spans="2:26" ht="70.5">
      <c r="B54" s="230"/>
      <c r="C54" s="230"/>
      <c r="D54" s="230"/>
      <c r="E54" s="230"/>
      <c r="F54" s="216"/>
      <c r="G54" s="2"/>
      <c r="H54" s="2"/>
      <c r="I54" s="2"/>
      <c r="J54" s="2"/>
      <c r="K54" s="2"/>
      <c r="L54" s="2"/>
      <c r="M54" s="2"/>
      <c r="N54" s="236"/>
      <c r="O54" s="236"/>
      <c r="P54" s="236"/>
      <c r="Q54" s="7"/>
      <c r="R54" s="67"/>
      <c r="S54" s="7"/>
      <c r="T54" s="10"/>
      <c r="U54" s="9"/>
      <c r="V54" s="10"/>
      <c r="W54" s="11"/>
    </row>
    <row r="55" spans="2:26" ht="70.5">
      <c r="B55" s="230"/>
      <c r="C55" s="230"/>
      <c r="D55" s="230"/>
      <c r="E55" s="230"/>
      <c r="F55" s="216"/>
      <c r="G55" s="237" t="s">
        <v>4</v>
      </c>
      <c r="H55" s="237"/>
      <c r="I55" s="237" t="s">
        <v>5</v>
      </c>
      <c r="J55" s="237"/>
      <c r="K55" s="12"/>
      <c r="L55" s="217" t="s">
        <v>6</v>
      </c>
      <c r="M55" s="12"/>
      <c r="N55" s="12"/>
      <c r="O55" s="3"/>
      <c r="P55" s="4"/>
      <c r="Q55" s="69"/>
      <c r="R55" s="70"/>
      <c r="S55" s="71"/>
      <c r="T55" s="70"/>
      <c r="U55" s="71"/>
      <c r="V55" s="72"/>
    </row>
    <row r="56" spans="2:26" ht="70.5">
      <c r="B56" s="230"/>
      <c r="C56" s="230"/>
      <c r="D56" s="230"/>
      <c r="E56" s="230"/>
      <c r="F56" s="216"/>
      <c r="G56" s="2"/>
      <c r="H56" s="2"/>
      <c r="I56" s="2"/>
      <c r="J56" s="2"/>
      <c r="K56" s="2"/>
      <c r="L56" s="2"/>
      <c r="M56" s="2"/>
      <c r="N56" s="2"/>
      <c r="O56" s="2"/>
      <c r="P56" s="2"/>
      <c r="Q56" s="73" t="s">
        <v>7</v>
      </c>
      <c r="R56" s="73"/>
      <c r="S56" s="252" t="s">
        <v>8</v>
      </c>
      <c r="T56" s="245"/>
      <c r="U56" s="243" t="s">
        <v>9</v>
      </c>
      <c r="V56" s="244"/>
    </row>
    <row r="57" spans="2:26" ht="60.75">
      <c r="B57" s="255" t="s">
        <v>10</v>
      </c>
      <c r="C57" s="238" t="s">
        <v>11</v>
      </c>
      <c r="D57" s="218"/>
      <c r="E57" s="248" t="s">
        <v>12</v>
      </c>
      <c r="F57" s="74"/>
      <c r="G57" s="249" t="s">
        <v>1191</v>
      </c>
      <c r="H57" s="250"/>
      <c r="I57" s="250"/>
      <c r="J57" s="250"/>
      <c r="K57" s="251"/>
      <c r="L57" s="246" t="s">
        <v>13</v>
      </c>
      <c r="M57" s="253" t="s">
        <v>14</v>
      </c>
      <c r="N57" s="249" t="s">
        <v>1193</v>
      </c>
      <c r="O57" s="250"/>
      <c r="P57" s="250"/>
      <c r="Q57" s="250"/>
      <c r="R57" s="251"/>
      <c r="S57" s="246" t="s">
        <v>15</v>
      </c>
      <c r="T57" s="246" t="s">
        <v>13</v>
      </c>
      <c r="U57" s="253" t="s">
        <v>14</v>
      </c>
      <c r="V57" s="253" t="s">
        <v>16</v>
      </c>
      <c r="W57" s="19"/>
      <c r="X57" s="65"/>
    </row>
    <row r="58" spans="2:26" ht="61.5">
      <c r="B58" s="256"/>
      <c r="C58" s="238"/>
      <c r="D58" s="218"/>
      <c r="E58" s="248"/>
      <c r="F58" s="220"/>
      <c r="G58" s="21" t="s">
        <v>1195</v>
      </c>
      <c r="H58" s="21" t="s">
        <v>1196</v>
      </c>
      <c r="I58" s="21" t="s">
        <v>1197</v>
      </c>
      <c r="J58" s="21" t="s">
        <v>1198</v>
      </c>
      <c r="K58" s="21" t="s">
        <v>1199</v>
      </c>
      <c r="L58" s="247"/>
      <c r="M58" s="254"/>
      <c r="N58" s="21" t="s">
        <v>1200</v>
      </c>
      <c r="O58" s="21" t="s">
        <v>1201</v>
      </c>
      <c r="P58" s="21" t="s">
        <v>1202</v>
      </c>
      <c r="Q58" s="21" t="s">
        <v>1203</v>
      </c>
      <c r="R58" s="21" t="s">
        <v>1204</v>
      </c>
      <c r="S58" s="247"/>
      <c r="T58" s="247"/>
      <c r="U58" s="254"/>
      <c r="V58" s="254"/>
      <c r="W58" s="22"/>
      <c r="X58" s="65"/>
    </row>
    <row r="59" spans="2:26" ht="47.25">
      <c r="B59" s="23">
        <v>1</v>
      </c>
      <c r="C59" s="48" t="s">
        <v>65</v>
      </c>
      <c r="D59" s="48"/>
      <c r="E59" s="46" t="s">
        <v>22</v>
      </c>
      <c r="F59" s="55">
        <v>1</v>
      </c>
      <c r="G59" s="27"/>
      <c r="H59" s="31"/>
      <c r="I59" s="27"/>
      <c r="J59" s="31"/>
      <c r="K59" s="27"/>
      <c r="L59" s="32"/>
      <c r="M59" s="32"/>
      <c r="N59" s="27"/>
      <c r="O59" s="27"/>
      <c r="P59" s="27"/>
      <c r="Q59" s="27"/>
      <c r="R59" s="27"/>
      <c r="S59" s="77"/>
      <c r="T59" s="32"/>
      <c r="U59" s="32"/>
      <c r="V59" s="33">
        <f>COUNTA(G59:K59,N59:R59)</f>
        <v>0</v>
      </c>
      <c r="W59" s="65"/>
      <c r="X59" s="35" t="s">
        <v>25</v>
      </c>
      <c r="Z59" s="36">
        <f>COUNTIF(D59:D101,"1C")</f>
        <v>0</v>
      </c>
    </row>
    <row r="60" spans="2:26" ht="47.25">
      <c r="B60" s="23">
        <v>2</v>
      </c>
      <c r="C60" s="48" t="s">
        <v>68</v>
      </c>
      <c r="D60" s="48"/>
      <c r="E60" s="46" t="s">
        <v>27</v>
      </c>
      <c r="F60" s="55">
        <v>1</v>
      </c>
      <c r="G60" s="169"/>
      <c r="H60" s="38"/>
      <c r="I60" s="38"/>
      <c r="J60" s="78"/>
      <c r="K60" s="77"/>
      <c r="L60" s="77"/>
      <c r="M60" s="77"/>
      <c r="N60" s="77"/>
      <c r="O60" s="77"/>
      <c r="P60" s="77"/>
      <c r="Q60" s="77"/>
      <c r="R60" s="46"/>
      <c r="S60" s="46"/>
      <c r="T60" s="79"/>
      <c r="U60" s="79"/>
      <c r="V60" s="33">
        <f t="shared" ref="V60:V100" si="1">COUNTA(G60:K60,N60:R60)</f>
        <v>0</v>
      </c>
      <c r="W60" s="65"/>
      <c r="X60" s="41" t="s">
        <v>28</v>
      </c>
      <c r="Z60" s="36">
        <f>COUNTIF(D59:D101,"1B")</f>
        <v>0</v>
      </c>
    </row>
    <row r="61" spans="2:26" ht="47.25">
      <c r="B61" s="23">
        <v>3</v>
      </c>
      <c r="C61" s="42" t="s">
        <v>460</v>
      </c>
      <c r="D61" s="42"/>
      <c r="E61" s="46" t="s">
        <v>22</v>
      </c>
      <c r="F61" s="55">
        <v>1</v>
      </c>
      <c r="G61" s="52"/>
      <c r="H61" s="52"/>
      <c r="I61" s="52"/>
      <c r="J61" s="78"/>
      <c r="K61" s="77"/>
      <c r="L61" s="77"/>
      <c r="M61" s="77"/>
      <c r="N61" s="77"/>
      <c r="O61" s="77"/>
      <c r="P61" s="77"/>
      <c r="Q61" s="77"/>
      <c r="R61" s="46"/>
      <c r="S61" s="46"/>
      <c r="T61" s="79"/>
      <c r="U61" s="79"/>
      <c r="V61" s="33">
        <f t="shared" si="1"/>
        <v>0</v>
      </c>
      <c r="W61" s="65"/>
      <c r="X61" s="41" t="s">
        <v>30</v>
      </c>
      <c r="Z61" s="36">
        <f>COUNTIF(D59:D101,"1A")</f>
        <v>0</v>
      </c>
    </row>
    <row r="62" spans="2:26" ht="47.25">
      <c r="B62" s="23">
        <v>4</v>
      </c>
      <c r="C62" s="42" t="s">
        <v>72</v>
      </c>
      <c r="D62" s="42"/>
      <c r="E62" s="46" t="s">
        <v>22</v>
      </c>
      <c r="F62" s="55">
        <v>1</v>
      </c>
      <c r="G62" s="52"/>
      <c r="H62" s="52"/>
      <c r="I62" s="52"/>
      <c r="J62" s="78"/>
      <c r="K62" s="77"/>
      <c r="L62" s="77"/>
      <c r="M62" s="77"/>
      <c r="N62" s="77"/>
      <c r="O62" s="77"/>
      <c r="P62" s="77"/>
      <c r="Q62" s="77"/>
      <c r="R62" s="27"/>
      <c r="S62" s="46"/>
      <c r="T62" s="79"/>
      <c r="U62" s="79"/>
      <c r="V62" s="33">
        <f t="shared" si="1"/>
        <v>0</v>
      </c>
      <c r="W62" s="65"/>
      <c r="X62" s="41" t="s">
        <v>30</v>
      </c>
      <c r="Z62" s="36">
        <f>COUNT(G74:K74,N74:R74,G79:K79,N79:R79)</f>
        <v>0</v>
      </c>
    </row>
    <row r="63" spans="2:26" ht="47.25">
      <c r="B63" s="23">
        <v>5</v>
      </c>
      <c r="C63" s="48" t="s">
        <v>94</v>
      </c>
      <c r="D63" s="48"/>
      <c r="E63" s="46" t="s">
        <v>22</v>
      </c>
      <c r="F63" s="55">
        <v>1</v>
      </c>
      <c r="G63" s="52"/>
      <c r="H63" s="27"/>
      <c r="I63" s="27"/>
      <c r="J63" s="78"/>
      <c r="K63" s="27"/>
      <c r="L63" s="32"/>
      <c r="M63" s="32"/>
      <c r="N63" s="77"/>
      <c r="O63" s="77"/>
      <c r="P63" s="27"/>
      <c r="Q63" s="27"/>
      <c r="R63" s="27"/>
      <c r="S63" s="46"/>
      <c r="T63" s="30"/>
      <c r="U63" s="84"/>
      <c r="V63" s="33">
        <f t="shared" si="1"/>
        <v>0</v>
      </c>
      <c r="W63" s="65"/>
    </row>
    <row r="64" spans="2:26" ht="46.5">
      <c r="B64" s="23">
        <v>6</v>
      </c>
      <c r="C64" s="42" t="s">
        <v>71</v>
      </c>
      <c r="D64" s="42"/>
      <c r="E64" s="46" t="s">
        <v>22</v>
      </c>
      <c r="F64" s="55">
        <v>1</v>
      </c>
      <c r="G64" s="51"/>
      <c r="H64" s="52"/>
      <c r="I64" s="52"/>
      <c r="J64" s="27"/>
      <c r="K64" s="77"/>
      <c r="L64" s="30"/>
      <c r="M64" s="30"/>
      <c r="N64" s="77"/>
      <c r="O64" s="77"/>
      <c r="P64" s="77"/>
      <c r="Q64" s="27"/>
      <c r="R64" s="27"/>
      <c r="S64" s="80"/>
      <c r="T64" s="81"/>
      <c r="U64" s="81"/>
      <c r="V64" s="33">
        <f t="shared" si="1"/>
        <v>0</v>
      </c>
      <c r="W64" s="65"/>
    </row>
    <row r="65" spans="2:23" ht="47.25">
      <c r="B65" s="23">
        <v>7</v>
      </c>
      <c r="C65" s="42" t="s">
        <v>78</v>
      </c>
      <c r="D65" s="42"/>
      <c r="E65" s="46" t="s">
        <v>22</v>
      </c>
      <c r="F65" s="26">
        <v>1</v>
      </c>
      <c r="G65" s="52"/>
      <c r="H65" s="52"/>
      <c r="I65" s="52"/>
      <c r="J65" s="27"/>
      <c r="K65" s="77"/>
      <c r="L65" s="32"/>
      <c r="M65" s="32"/>
      <c r="N65" s="27"/>
      <c r="O65" s="77"/>
      <c r="P65" s="77"/>
      <c r="Q65" s="82"/>
      <c r="R65" s="46"/>
      <c r="S65" s="46"/>
      <c r="T65" s="32"/>
      <c r="U65" s="32"/>
      <c r="V65" s="33">
        <f t="shared" si="1"/>
        <v>0</v>
      </c>
      <c r="W65" s="65"/>
    </row>
    <row r="66" spans="2:23" ht="47.25">
      <c r="B66" s="23">
        <v>8</v>
      </c>
      <c r="C66" s="42" t="s">
        <v>73</v>
      </c>
      <c r="D66" s="42"/>
      <c r="E66" s="46" t="s">
        <v>27</v>
      </c>
      <c r="F66" s="26">
        <v>1</v>
      </c>
      <c r="G66" s="52"/>
      <c r="H66" s="52"/>
      <c r="I66" s="52"/>
      <c r="J66" s="78"/>
      <c r="K66" s="77"/>
      <c r="L66" s="77"/>
      <c r="M66" s="77"/>
      <c r="N66" s="77"/>
      <c r="O66" s="77"/>
      <c r="P66" s="77"/>
      <c r="Q66" s="77"/>
      <c r="R66" s="46"/>
      <c r="S66" s="46"/>
      <c r="T66" s="79"/>
      <c r="U66" s="79"/>
      <c r="V66" s="33">
        <f t="shared" si="1"/>
        <v>0</v>
      </c>
      <c r="W66" s="65"/>
    </row>
    <row r="67" spans="2:23" ht="47.25">
      <c r="B67" s="23">
        <v>9</v>
      </c>
      <c r="C67" s="42" t="s">
        <v>74</v>
      </c>
      <c r="D67" s="42"/>
      <c r="E67" s="46" t="s">
        <v>27</v>
      </c>
      <c r="F67" s="26">
        <v>1</v>
      </c>
      <c r="G67" s="52"/>
      <c r="H67" s="52"/>
      <c r="I67" s="52"/>
      <c r="J67" s="78"/>
      <c r="K67" s="77"/>
      <c r="L67" s="77"/>
      <c r="M67" s="77"/>
      <c r="N67" s="77"/>
      <c r="O67" s="77"/>
      <c r="P67" s="77"/>
      <c r="Q67" s="77"/>
      <c r="R67" s="46"/>
      <c r="S67" s="46"/>
      <c r="T67" s="79"/>
      <c r="U67" s="79"/>
      <c r="V67" s="33">
        <f t="shared" si="1"/>
        <v>0</v>
      </c>
      <c r="W67" s="65"/>
    </row>
    <row r="68" spans="2:23" ht="47.25">
      <c r="B68" s="23">
        <v>10</v>
      </c>
      <c r="C68" s="42" t="s">
        <v>75</v>
      </c>
      <c r="D68" s="42"/>
      <c r="E68" s="46" t="s">
        <v>27</v>
      </c>
      <c r="F68" s="26">
        <v>1</v>
      </c>
      <c r="G68" s="52"/>
      <c r="H68" s="52"/>
      <c r="I68" s="52"/>
      <c r="J68" s="78"/>
      <c r="K68" s="27"/>
      <c r="L68" s="56"/>
      <c r="M68" s="57"/>
      <c r="N68" s="77"/>
      <c r="O68" s="77"/>
      <c r="P68" s="77"/>
      <c r="Q68" s="77"/>
      <c r="R68" s="46"/>
      <c r="S68" s="46"/>
      <c r="T68" s="79"/>
      <c r="U68" s="79"/>
      <c r="V68" s="33">
        <f>COUNTA(G68:K68,N68:R68)</f>
        <v>0</v>
      </c>
      <c r="W68" s="65"/>
    </row>
    <row r="69" spans="2:23" ht="47.25">
      <c r="B69" s="23">
        <v>11</v>
      </c>
      <c r="C69" s="48" t="s">
        <v>76</v>
      </c>
      <c r="D69" s="48"/>
      <c r="E69" s="46" t="s">
        <v>27</v>
      </c>
      <c r="F69" s="26">
        <v>1</v>
      </c>
      <c r="G69" s="52"/>
      <c r="H69" s="52"/>
      <c r="I69" s="52"/>
      <c r="J69" s="78"/>
      <c r="K69" s="77"/>
      <c r="L69" s="77"/>
      <c r="M69" s="77"/>
      <c r="N69" s="77"/>
      <c r="O69" s="77"/>
      <c r="P69" s="77"/>
      <c r="Q69" s="77"/>
      <c r="R69" s="46"/>
      <c r="S69" s="46"/>
      <c r="T69" s="79"/>
      <c r="U69" s="79"/>
      <c r="V69" s="33">
        <f t="shared" si="1"/>
        <v>0</v>
      </c>
      <c r="W69" s="65"/>
    </row>
    <row r="70" spans="2:23" ht="47.25">
      <c r="B70" s="23">
        <v>12</v>
      </c>
      <c r="C70" s="48" t="s">
        <v>77</v>
      </c>
      <c r="D70" s="48"/>
      <c r="E70" s="46" t="s">
        <v>27</v>
      </c>
      <c r="F70" s="26">
        <v>1</v>
      </c>
      <c r="G70" s="52"/>
      <c r="H70" s="52"/>
      <c r="I70" s="52"/>
      <c r="J70" s="78"/>
      <c r="K70" s="77"/>
      <c r="L70" s="77"/>
      <c r="M70" s="77"/>
      <c r="N70" s="77"/>
      <c r="O70" s="77"/>
      <c r="P70" s="77"/>
      <c r="Q70" s="77"/>
      <c r="R70" s="46"/>
      <c r="S70" s="46"/>
      <c r="T70" s="79"/>
      <c r="U70" s="79"/>
      <c r="V70" s="33">
        <f t="shared" si="1"/>
        <v>0</v>
      </c>
      <c r="W70" s="65"/>
    </row>
    <row r="71" spans="2:23" ht="47.25">
      <c r="B71" s="23">
        <v>13</v>
      </c>
      <c r="C71" s="48" t="s">
        <v>70</v>
      </c>
      <c r="D71" s="48"/>
      <c r="E71" s="46" t="s">
        <v>22</v>
      </c>
      <c r="F71" s="26">
        <v>1</v>
      </c>
      <c r="G71" s="52"/>
      <c r="H71" s="52"/>
      <c r="I71" s="52"/>
      <c r="J71" s="78"/>
      <c r="K71" s="77"/>
      <c r="L71" s="77"/>
      <c r="M71" s="77"/>
      <c r="N71" s="77"/>
      <c r="O71" s="27"/>
      <c r="P71" s="77"/>
      <c r="Q71" s="27"/>
      <c r="R71" s="46"/>
      <c r="S71" s="46"/>
      <c r="T71" s="32"/>
      <c r="U71" s="32"/>
      <c r="V71" s="33">
        <f t="shared" si="1"/>
        <v>0</v>
      </c>
      <c r="W71" s="65"/>
    </row>
    <row r="72" spans="2:23" ht="47.25">
      <c r="B72" s="23">
        <v>14</v>
      </c>
      <c r="C72" s="45" t="s">
        <v>79</v>
      </c>
      <c r="D72" s="45"/>
      <c r="E72" s="46" t="s">
        <v>22</v>
      </c>
      <c r="F72" s="26">
        <v>1</v>
      </c>
      <c r="G72" s="52"/>
      <c r="H72" s="52"/>
      <c r="I72" s="52"/>
      <c r="J72" s="78"/>
      <c r="K72" s="27"/>
      <c r="L72" s="77"/>
      <c r="M72" s="77"/>
      <c r="N72" s="77"/>
      <c r="O72" s="27"/>
      <c r="P72" s="77"/>
      <c r="Q72" s="77"/>
      <c r="R72" s="46"/>
      <c r="S72" s="46"/>
      <c r="T72" s="32"/>
      <c r="U72" s="32"/>
      <c r="V72" s="33">
        <f t="shared" si="1"/>
        <v>0</v>
      </c>
      <c r="W72" s="65"/>
    </row>
    <row r="73" spans="2:23" ht="46.5">
      <c r="B73" s="23">
        <v>15</v>
      </c>
      <c r="C73" s="36" t="s">
        <v>80</v>
      </c>
      <c r="D73" s="36"/>
      <c r="E73" s="46" t="s">
        <v>22</v>
      </c>
      <c r="F73" s="26">
        <v>1</v>
      </c>
      <c r="G73" s="27"/>
      <c r="H73" s="27"/>
      <c r="I73" s="27"/>
      <c r="J73" s="27"/>
      <c r="K73" s="27"/>
      <c r="L73" s="210"/>
      <c r="M73" s="166"/>
      <c r="N73" s="77"/>
      <c r="O73" s="77"/>
      <c r="P73" s="77"/>
      <c r="Q73" s="77"/>
      <c r="R73" s="46"/>
      <c r="S73" s="46"/>
      <c r="T73" s="79"/>
      <c r="U73" s="79"/>
      <c r="V73" s="33">
        <f t="shared" si="1"/>
        <v>0</v>
      </c>
      <c r="W73" s="65"/>
    </row>
    <row r="74" spans="2:23" ht="47.25">
      <c r="B74" s="23">
        <v>16</v>
      </c>
      <c r="C74" s="42" t="s">
        <v>1259</v>
      </c>
      <c r="D74" s="42"/>
      <c r="E74" s="46" t="s">
        <v>46</v>
      </c>
      <c r="F74" s="26">
        <v>1</v>
      </c>
      <c r="G74" s="52"/>
      <c r="H74" s="52"/>
      <c r="I74" s="52"/>
      <c r="J74" s="78"/>
      <c r="K74" s="77"/>
      <c r="L74" s="77"/>
      <c r="M74" s="77"/>
      <c r="N74" s="77"/>
      <c r="O74" s="77"/>
      <c r="P74" s="77"/>
      <c r="Q74" s="77"/>
      <c r="R74" s="46"/>
      <c r="S74" s="46"/>
      <c r="T74" s="79"/>
      <c r="U74" s="79"/>
      <c r="V74" s="33">
        <f t="shared" si="1"/>
        <v>0</v>
      </c>
      <c r="W74" s="65"/>
    </row>
    <row r="75" spans="2:23" ht="47.25">
      <c r="B75" s="23">
        <v>17</v>
      </c>
      <c r="C75" s="36" t="s">
        <v>82</v>
      </c>
      <c r="D75" s="36"/>
      <c r="E75" s="46" t="s">
        <v>22</v>
      </c>
      <c r="F75" s="26">
        <v>1</v>
      </c>
      <c r="G75" s="52"/>
      <c r="H75" s="52"/>
      <c r="I75" s="52"/>
      <c r="J75" s="78"/>
      <c r="K75" s="77"/>
      <c r="L75" s="77"/>
      <c r="M75" s="77"/>
      <c r="N75" s="77"/>
      <c r="O75" s="77"/>
      <c r="P75" s="77"/>
      <c r="Q75" s="77"/>
      <c r="R75" s="46"/>
      <c r="S75" s="46"/>
      <c r="T75" s="79"/>
      <c r="U75" s="79"/>
      <c r="V75" s="33">
        <f t="shared" si="1"/>
        <v>0</v>
      </c>
      <c r="W75" s="65"/>
    </row>
    <row r="76" spans="2:23" ht="47.25">
      <c r="B76" s="23">
        <v>18</v>
      </c>
      <c r="C76" s="102" t="s">
        <v>83</v>
      </c>
      <c r="D76" s="102"/>
      <c r="E76" s="46" t="s">
        <v>22</v>
      </c>
      <c r="F76" s="26">
        <v>1</v>
      </c>
      <c r="G76" s="52"/>
      <c r="H76" s="52"/>
      <c r="I76" s="52"/>
      <c r="J76" s="78"/>
      <c r="K76" s="77"/>
      <c r="L76" s="77"/>
      <c r="M76" s="77"/>
      <c r="N76" s="76"/>
      <c r="O76" s="27"/>
      <c r="P76" s="77"/>
      <c r="Q76" s="77"/>
      <c r="R76" s="46"/>
      <c r="S76" s="46"/>
      <c r="T76" s="210"/>
      <c r="U76" s="166"/>
      <c r="V76" s="33">
        <f t="shared" si="1"/>
        <v>0</v>
      </c>
      <c r="W76" s="65"/>
    </row>
    <row r="77" spans="2:23" ht="46.5">
      <c r="B77" s="23">
        <v>19</v>
      </c>
      <c r="C77" s="42" t="s">
        <v>84</v>
      </c>
      <c r="D77" s="42"/>
      <c r="E77" s="46" t="s">
        <v>22</v>
      </c>
      <c r="F77" s="26">
        <v>1</v>
      </c>
      <c r="G77" s="52"/>
      <c r="H77" s="52"/>
      <c r="I77" s="27"/>
      <c r="J77" s="82"/>
      <c r="K77" s="77"/>
      <c r="L77" s="30"/>
      <c r="M77" s="30"/>
      <c r="N77" s="77"/>
      <c r="O77" s="77"/>
      <c r="P77" s="77"/>
      <c r="Q77" s="77"/>
      <c r="R77" s="46"/>
      <c r="S77" s="46"/>
      <c r="T77" s="79"/>
      <c r="U77" s="79"/>
      <c r="V77" s="33">
        <f t="shared" si="1"/>
        <v>0</v>
      </c>
      <c r="W77" s="65"/>
    </row>
    <row r="78" spans="2:23" ht="47.25">
      <c r="B78" s="23">
        <v>20</v>
      </c>
      <c r="C78" s="36" t="s">
        <v>85</v>
      </c>
      <c r="D78" s="36"/>
      <c r="E78" s="46" t="s">
        <v>22</v>
      </c>
      <c r="F78" s="26">
        <v>1</v>
      </c>
      <c r="G78" s="52"/>
      <c r="H78" s="27"/>
      <c r="I78" s="52"/>
      <c r="J78" s="78"/>
      <c r="K78" s="77"/>
      <c r="L78" s="30"/>
      <c r="M78" s="30"/>
      <c r="N78" s="77"/>
      <c r="O78" s="77"/>
      <c r="P78" s="77"/>
      <c r="Q78" s="77"/>
      <c r="R78" s="46"/>
      <c r="S78" s="46"/>
      <c r="T78" s="79"/>
      <c r="U78" s="79"/>
      <c r="V78" s="33">
        <f t="shared" si="1"/>
        <v>0</v>
      </c>
      <c r="W78" s="65"/>
    </row>
    <row r="79" spans="2:23" ht="47.25">
      <c r="B79" s="23">
        <v>21</v>
      </c>
      <c r="C79" s="42" t="s">
        <v>86</v>
      </c>
      <c r="D79" s="42"/>
      <c r="E79" s="46" t="s">
        <v>46</v>
      </c>
      <c r="F79" s="26">
        <v>1</v>
      </c>
      <c r="G79" s="52"/>
      <c r="H79" s="52"/>
      <c r="I79" s="52"/>
      <c r="J79" s="78"/>
      <c r="K79" s="77"/>
      <c r="L79" s="77"/>
      <c r="M79" s="77"/>
      <c r="N79" s="77"/>
      <c r="O79" s="77"/>
      <c r="P79" s="77"/>
      <c r="Q79" s="77"/>
      <c r="R79" s="46"/>
      <c r="S79" s="46"/>
      <c r="T79" s="79"/>
      <c r="U79" s="79"/>
      <c r="V79" s="33">
        <f t="shared" si="1"/>
        <v>0</v>
      </c>
      <c r="W79" s="65"/>
    </row>
    <row r="80" spans="2:23" ht="46.5">
      <c r="B80" s="23">
        <v>22</v>
      </c>
      <c r="C80" s="36" t="s">
        <v>87</v>
      </c>
      <c r="D80" s="36"/>
      <c r="E80" s="46" t="s">
        <v>22</v>
      </c>
      <c r="F80" s="26">
        <v>1</v>
      </c>
      <c r="G80" s="52"/>
      <c r="H80" s="52"/>
      <c r="I80" s="52"/>
      <c r="J80" s="76"/>
      <c r="K80" s="76"/>
      <c r="L80" s="30"/>
      <c r="M80" s="84"/>
      <c r="N80" s="77"/>
      <c r="O80" s="77"/>
      <c r="P80" s="77"/>
      <c r="Q80" s="77"/>
      <c r="R80" s="46"/>
      <c r="S80" s="46"/>
      <c r="T80" s="79"/>
      <c r="U80" s="79"/>
      <c r="V80" s="33">
        <f t="shared" si="1"/>
        <v>0</v>
      </c>
      <c r="W80" s="65"/>
    </row>
    <row r="81" spans="2:23" ht="47.25">
      <c r="B81" s="23">
        <v>23</v>
      </c>
      <c r="C81" s="36" t="s">
        <v>88</v>
      </c>
      <c r="D81" s="36"/>
      <c r="E81" s="46" t="s">
        <v>22</v>
      </c>
      <c r="F81" s="26">
        <v>1</v>
      </c>
      <c r="G81" s="52"/>
      <c r="H81" s="27"/>
      <c r="I81" s="52"/>
      <c r="J81" s="78"/>
      <c r="K81" s="27"/>
      <c r="L81" s="210"/>
      <c r="M81" s="166"/>
      <c r="N81" s="77"/>
      <c r="O81" s="27"/>
      <c r="P81" s="27"/>
      <c r="Q81" s="77"/>
      <c r="R81" s="46"/>
      <c r="S81" s="46"/>
      <c r="T81" s="32"/>
      <c r="U81" s="32"/>
      <c r="V81" s="33">
        <f t="shared" si="1"/>
        <v>0</v>
      </c>
      <c r="W81" s="65"/>
    </row>
    <row r="82" spans="2:23" ht="47.25">
      <c r="B82" s="23">
        <v>24</v>
      </c>
      <c r="C82" s="42" t="s">
        <v>89</v>
      </c>
      <c r="D82" s="42"/>
      <c r="E82" s="46" t="s">
        <v>22</v>
      </c>
      <c r="F82" s="26">
        <v>1</v>
      </c>
      <c r="G82" s="27"/>
      <c r="H82" s="52"/>
      <c r="I82" s="52"/>
      <c r="J82" s="78"/>
      <c r="K82" s="77"/>
      <c r="L82" s="30"/>
      <c r="M82" s="30"/>
      <c r="N82" s="77"/>
      <c r="O82" s="27"/>
      <c r="P82" s="82"/>
      <c r="Q82" s="77"/>
      <c r="R82" s="46"/>
      <c r="S82" s="46"/>
      <c r="T82" s="210"/>
      <c r="U82" s="166"/>
      <c r="V82" s="33">
        <f t="shared" si="1"/>
        <v>0</v>
      </c>
      <c r="W82" s="65"/>
    </row>
    <row r="83" spans="2:23" ht="47.25">
      <c r="B83" s="23">
        <v>25</v>
      </c>
      <c r="C83" s="36" t="s">
        <v>90</v>
      </c>
      <c r="D83" s="36"/>
      <c r="E83" s="46" t="s">
        <v>27</v>
      </c>
      <c r="F83" s="26">
        <v>1</v>
      </c>
      <c r="G83" s="52"/>
      <c r="H83" s="52"/>
      <c r="I83" s="52"/>
      <c r="J83" s="78"/>
      <c r="K83" s="77"/>
      <c r="L83" s="77"/>
      <c r="M83" s="77"/>
      <c r="N83" s="77"/>
      <c r="O83" s="77"/>
      <c r="P83" s="77"/>
      <c r="Q83" s="77"/>
      <c r="R83" s="46"/>
      <c r="S83" s="46"/>
      <c r="T83" s="79"/>
      <c r="U83" s="79"/>
      <c r="V83" s="33">
        <f t="shared" si="1"/>
        <v>0</v>
      </c>
      <c r="W83" s="65"/>
    </row>
    <row r="84" spans="2:23" ht="47.25">
      <c r="B84" s="23">
        <v>26</v>
      </c>
      <c r="C84" s="36" t="s">
        <v>91</v>
      </c>
      <c r="D84" s="36"/>
      <c r="E84" s="46" t="s">
        <v>27</v>
      </c>
      <c r="F84" s="26">
        <v>1</v>
      </c>
      <c r="G84" s="52"/>
      <c r="H84" s="52"/>
      <c r="I84" s="52"/>
      <c r="J84" s="78"/>
      <c r="K84" s="77"/>
      <c r="L84" s="77"/>
      <c r="M84" s="77"/>
      <c r="N84" s="77"/>
      <c r="O84" s="77"/>
      <c r="P84" s="77"/>
      <c r="Q84" s="77"/>
      <c r="R84" s="46"/>
      <c r="S84" s="46"/>
      <c r="T84" s="79"/>
      <c r="U84" s="79"/>
      <c r="V84" s="33">
        <f t="shared" si="1"/>
        <v>0</v>
      </c>
      <c r="W84" s="65"/>
    </row>
    <row r="85" spans="2:23" ht="47.25">
      <c r="B85" s="23">
        <v>27</v>
      </c>
      <c r="C85" s="36" t="s">
        <v>92</v>
      </c>
      <c r="D85" s="36"/>
      <c r="E85" s="46" t="s">
        <v>27</v>
      </c>
      <c r="F85" s="26">
        <v>1</v>
      </c>
      <c r="G85" s="52"/>
      <c r="H85" s="82"/>
      <c r="I85" s="52"/>
      <c r="J85" s="78"/>
      <c r="K85" s="77"/>
      <c r="L85" s="30"/>
      <c r="M85" s="84"/>
      <c r="N85" s="77"/>
      <c r="O85" s="77"/>
      <c r="P85" s="77"/>
      <c r="Q85" s="77"/>
      <c r="R85" s="46"/>
      <c r="S85" s="46"/>
      <c r="T85" s="79"/>
      <c r="U85" s="79"/>
      <c r="V85" s="33">
        <f t="shared" si="1"/>
        <v>0</v>
      </c>
      <c r="W85" s="65"/>
    </row>
    <row r="86" spans="2:23" ht="47.25">
      <c r="B86" s="23">
        <v>28</v>
      </c>
      <c r="C86" s="36" t="s">
        <v>462</v>
      </c>
      <c r="D86" s="36"/>
      <c r="E86" s="46" t="s">
        <v>27</v>
      </c>
      <c r="F86" s="26">
        <v>1</v>
      </c>
      <c r="G86" s="52"/>
      <c r="H86" s="52"/>
      <c r="I86" s="52"/>
      <c r="J86" s="78"/>
      <c r="K86" s="77"/>
      <c r="L86" s="77"/>
      <c r="M86" s="77"/>
      <c r="N86" s="77"/>
      <c r="O86" s="77"/>
      <c r="P86" s="77"/>
      <c r="Q86" s="77"/>
      <c r="R86" s="46"/>
      <c r="S86" s="46"/>
      <c r="T86" s="79"/>
      <c r="U86" s="79"/>
      <c r="V86" s="33">
        <f t="shared" si="1"/>
        <v>0</v>
      </c>
      <c r="W86" s="65"/>
    </row>
    <row r="87" spans="2:23" ht="47.25">
      <c r="B87" s="23">
        <v>29</v>
      </c>
      <c r="C87" s="36" t="s">
        <v>93</v>
      </c>
      <c r="D87" s="36"/>
      <c r="E87" s="46" t="s">
        <v>27</v>
      </c>
      <c r="F87" s="26">
        <v>1</v>
      </c>
      <c r="G87" s="52"/>
      <c r="H87" s="52"/>
      <c r="I87" s="52"/>
      <c r="J87" s="78"/>
      <c r="K87" s="77"/>
      <c r="L87" s="77"/>
      <c r="M87" s="77"/>
      <c r="N87" s="77"/>
      <c r="O87" s="77"/>
      <c r="P87" s="77"/>
      <c r="Q87" s="77"/>
      <c r="R87" s="46"/>
      <c r="S87" s="46"/>
      <c r="T87" s="79"/>
      <c r="U87" s="79"/>
      <c r="V87" s="33">
        <f t="shared" si="1"/>
        <v>0</v>
      </c>
      <c r="W87" s="65"/>
    </row>
    <row r="88" spans="2:23" ht="47.25">
      <c r="B88" s="23">
        <v>30</v>
      </c>
      <c r="C88" s="36" t="s">
        <v>69</v>
      </c>
      <c r="D88" s="36"/>
      <c r="E88" s="46" t="s">
        <v>22</v>
      </c>
      <c r="F88" s="26">
        <v>1</v>
      </c>
      <c r="G88" s="27"/>
      <c r="H88" s="27"/>
      <c r="I88" s="52"/>
      <c r="J88" s="27"/>
      <c r="K88" s="77"/>
      <c r="L88" s="32"/>
      <c r="M88" s="32"/>
      <c r="N88" s="27"/>
      <c r="O88" s="77"/>
      <c r="P88" s="77"/>
      <c r="Q88" s="77"/>
      <c r="R88" s="46"/>
      <c r="S88" s="46"/>
      <c r="T88" s="32"/>
      <c r="U88" s="32"/>
      <c r="V88" s="33">
        <f t="shared" si="1"/>
        <v>0</v>
      </c>
      <c r="W88" s="65"/>
    </row>
    <row r="89" spans="2:23" ht="47.25">
      <c r="B89" s="23">
        <v>31</v>
      </c>
      <c r="C89" s="36" t="s">
        <v>276</v>
      </c>
      <c r="D89" s="36"/>
      <c r="E89" s="46" t="s">
        <v>27</v>
      </c>
      <c r="F89" s="26">
        <v>1</v>
      </c>
      <c r="G89" s="52"/>
      <c r="H89" s="27"/>
      <c r="I89" s="52"/>
      <c r="J89" s="27"/>
      <c r="K89" s="27"/>
      <c r="L89" s="210"/>
      <c r="M89" s="166"/>
      <c r="N89" s="27"/>
      <c r="O89" s="27"/>
      <c r="P89" s="77"/>
      <c r="Q89" s="77"/>
      <c r="R89" s="46"/>
      <c r="S89" s="46"/>
      <c r="T89" s="32"/>
      <c r="U89" s="32"/>
      <c r="V89" s="33">
        <f t="shared" si="1"/>
        <v>0</v>
      </c>
      <c r="W89" s="65"/>
    </row>
    <row r="90" spans="2:23" ht="47.25">
      <c r="B90" s="23">
        <v>32</v>
      </c>
      <c r="C90" s="36" t="s">
        <v>96</v>
      </c>
      <c r="D90" s="36"/>
      <c r="E90" s="46" t="s">
        <v>22</v>
      </c>
      <c r="F90" s="26">
        <v>1</v>
      </c>
      <c r="G90" s="27"/>
      <c r="H90" s="27"/>
      <c r="I90" s="52"/>
      <c r="J90" s="78"/>
      <c r="K90" s="77"/>
      <c r="L90" s="210"/>
      <c r="M90" s="166"/>
      <c r="N90" s="77"/>
      <c r="O90" s="27"/>
      <c r="P90" s="27"/>
      <c r="Q90" s="27"/>
      <c r="R90" s="27"/>
      <c r="S90" s="46"/>
      <c r="T90" s="32"/>
      <c r="U90" s="32"/>
      <c r="V90" s="33">
        <f t="shared" si="1"/>
        <v>0</v>
      </c>
      <c r="W90" s="65"/>
    </row>
    <row r="91" spans="2:23" ht="47.25">
      <c r="B91" s="23">
        <v>33</v>
      </c>
      <c r="C91" s="36" t="s">
        <v>95</v>
      </c>
      <c r="D91" s="36"/>
      <c r="E91" s="46" t="s">
        <v>22</v>
      </c>
      <c r="F91" s="26">
        <v>1</v>
      </c>
      <c r="G91" s="27"/>
      <c r="H91" s="31"/>
      <c r="I91" s="52"/>
      <c r="J91" s="27"/>
      <c r="K91" s="27"/>
      <c r="L91" s="32" t="s">
        <v>1278</v>
      </c>
      <c r="M91" s="32" t="s">
        <v>24</v>
      </c>
      <c r="N91" s="27"/>
      <c r="O91" s="27"/>
      <c r="P91" s="77"/>
      <c r="Q91" s="27"/>
      <c r="R91" s="27"/>
      <c r="S91" s="46"/>
      <c r="T91" s="32"/>
      <c r="U91" s="32"/>
      <c r="V91" s="33">
        <f t="shared" si="1"/>
        <v>0</v>
      </c>
      <c r="W91" s="65"/>
    </row>
    <row r="92" spans="2:23" ht="47.25">
      <c r="B92" s="23">
        <v>34</v>
      </c>
      <c r="C92" s="36" t="s">
        <v>97</v>
      </c>
      <c r="D92" s="36"/>
      <c r="E92" s="46" t="s">
        <v>22</v>
      </c>
      <c r="F92" s="26">
        <v>1</v>
      </c>
      <c r="G92" s="52"/>
      <c r="H92" s="27"/>
      <c r="I92" s="52"/>
      <c r="J92" s="78"/>
      <c r="K92" s="77"/>
      <c r="L92" s="32"/>
      <c r="M92" s="32"/>
      <c r="N92" s="77"/>
      <c r="O92" s="77"/>
      <c r="P92" s="82"/>
      <c r="Q92" s="27"/>
      <c r="R92" s="46"/>
      <c r="S92" s="46"/>
      <c r="T92" s="32"/>
      <c r="U92" s="32"/>
      <c r="V92" s="33">
        <f t="shared" si="1"/>
        <v>0</v>
      </c>
      <c r="W92" s="65"/>
    </row>
    <row r="93" spans="2:23" ht="47.25">
      <c r="B93" s="23">
        <v>35</v>
      </c>
      <c r="C93" s="36" t="s">
        <v>99</v>
      </c>
      <c r="D93" s="36"/>
      <c r="E93" s="46" t="s">
        <v>27</v>
      </c>
      <c r="F93" s="26">
        <v>1</v>
      </c>
      <c r="G93" s="52"/>
      <c r="H93" s="52"/>
      <c r="I93" s="52"/>
      <c r="J93" s="78"/>
      <c r="K93" s="77"/>
      <c r="L93" s="77"/>
      <c r="M93" s="77"/>
      <c r="N93" s="76"/>
      <c r="O93" s="77"/>
      <c r="P93" s="77"/>
      <c r="Q93" s="77"/>
      <c r="R93" s="46"/>
      <c r="S93" s="46"/>
      <c r="T93" s="30"/>
      <c r="U93" s="84"/>
      <c r="V93" s="33">
        <f t="shared" si="1"/>
        <v>0</v>
      </c>
      <c r="W93" s="65"/>
    </row>
    <row r="94" spans="2:23" ht="47.25">
      <c r="B94" s="23">
        <v>36</v>
      </c>
      <c r="C94" s="36" t="s">
        <v>66</v>
      </c>
      <c r="D94" s="36"/>
      <c r="E94" s="46" t="s">
        <v>22</v>
      </c>
      <c r="F94" s="26">
        <v>1</v>
      </c>
      <c r="G94" s="31"/>
      <c r="H94" s="27"/>
      <c r="I94" s="52"/>
      <c r="J94" s="27"/>
      <c r="K94" s="77"/>
      <c r="L94" s="32" t="s">
        <v>1283</v>
      </c>
      <c r="M94" s="32" t="s">
        <v>24</v>
      </c>
      <c r="N94" s="27"/>
      <c r="O94" s="27"/>
      <c r="P94" s="77"/>
      <c r="Q94" s="27"/>
      <c r="R94" s="27"/>
      <c r="S94" s="46"/>
      <c r="T94" s="32"/>
      <c r="U94" s="32"/>
      <c r="V94" s="33">
        <f t="shared" si="1"/>
        <v>0</v>
      </c>
      <c r="W94" s="65"/>
    </row>
    <row r="95" spans="2:23" ht="47.25">
      <c r="B95" s="23">
        <v>37</v>
      </c>
      <c r="C95" s="36" t="s">
        <v>249</v>
      </c>
      <c r="D95" s="36"/>
      <c r="E95" s="46" t="s">
        <v>27</v>
      </c>
      <c r="F95" s="26"/>
      <c r="G95" s="52"/>
      <c r="H95" s="52"/>
      <c r="I95" s="52"/>
      <c r="J95" s="78"/>
      <c r="K95" s="77"/>
      <c r="L95" s="77"/>
      <c r="M95" s="77"/>
      <c r="N95" s="77"/>
      <c r="O95" s="77"/>
      <c r="P95" s="77"/>
      <c r="Q95" s="77"/>
      <c r="R95" s="46"/>
      <c r="S95" s="46"/>
      <c r="T95" s="79"/>
      <c r="U95" s="79"/>
      <c r="V95" s="33">
        <f t="shared" si="1"/>
        <v>0</v>
      </c>
      <c r="W95" s="65"/>
    </row>
    <row r="96" spans="2:23" ht="47.25">
      <c r="B96" s="23">
        <v>38</v>
      </c>
      <c r="C96" s="45"/>
      <c r="D96" s="45"/>
      <c r="E96" s="55"/>
      <c r="F96" s="26"/>
      <c r="G96" s="52"/>
      <c r="H96" s="52"/>
      <c r="I96" s="52"/>
      <c r="J96" s="78"/>
      <c r="K96" s="77"/>
      <c r="L96" s="77"/>
      <c r="M96" s="77"/>
      <c r="N96" s="77"/>
      <c r="O96" s="77"/>
      <c r="P96" s="77"/>
      <c r="Q96" s="77"/>
      <c r="R96" s="46"/>
      <c r="S96" s="46"/>
      <c r="T96" s="79"/>
      <c r="U96" s="79"/>
      <c r="V96" s="33">
        <f t="shared" si="1"/>
        <v>0</v>
      </c>
      <c r="W96" s="65"/>
    </row>
    <row r="97" spans="2:27" ht="47.25">
      <c r="B97" s="23">
        <v>39</v>
      </c>
      <c r="C97" s="58"/>
      <c r="D97" s="58"/>
      <c r="E97" s="26"/>
      <c r="F97" s="26"/>
      <c r="G97" s="52"/>
      <c r="H97" s="52"/>
      <c r="I97" s="52"/>
      <c r="J97" s="78"/>
      <c r="K97" s="77"/>
      <c r="L97" s="77"/>
      <c r="M97" s="77"/>
      <c r="N97" s="77"/>
      <c r="O97" s="77"/>
      <c r="P97" s="77"/>
      <c r="Q97" s="77"/>
      <c r="R97" s="46"/>
      <c r="S97" s="46"/>
      <c r="T97" s="79"/>
      <c r="U97" s="79"/>
      <c r="V97" s="33">
        <f t="shared" si="1"/>
        <v>0</v>
      </c>
      <c r="W97" s="65"/>
    </row>
    <row r="98" spans="2:27" ht="47.25">
      <c r="B98" s="23">
        <v>40</v>
      </c>
      <c r="C98" s="58"/>
      <c r="D98" s="58"/>
      <c r="E98" s="26"/>
      <c r="F98" s="26"/>
      <c r="G98" s="52"/>
      <c r="H98" s="52"/>
      <c r="I98" s="52"/>
      <c r="J98" s="78"/>
      <c r="K98" s="77"/>
      <c r="L98" s="77"/>
      <c r="M98" s="77"/>
      <c r="N98" s="77"/>
      <c r="O98" s="77"/>
      <c r="P98" s="77"/>
      <c r="Q98" s="77"/>
      <c r="R98" s="46"/>
      <c r="S98" s="46"/>
      <c r="T98" s="79"/>
      <c r="U98" s="79"/>
      <c r="V98" s="33">
        <f t="shared" si="1"/>
        <v>0</v>
      </c>
      <c r="W98" s="65"/>
    </row>
    <row r="99" spans="2:27" ht="47.25">
      <c r="B99" s="23">
        <v>41</v>
      </c>
      <c r="C99" s="58"/>
      <c r="D99" s="58"/>
      <c r="E99" s="26"/>
      <c r="F99" s="26"/>
      <c r="G99" s="52"/>
      <c r="H99" s="52"/>
      <c r="I99" s="52"/>
      <c r="J99" s="78"/>
      <c r="K99" s="77"/>
      <c r="L99" s="77"/>
      <c r="M99" s="77"/>
      <c r="N99" s="77"/>
      <c r="O99" s="77"/>
      <c r="P99" s="77"/>
      <c r="Q99" s="77"/>
      <c r="R99" s="46"/>
      <c r="S99" s="46"/>
      <c r="T99" s="79"/>
      <c r="U99" s="79"/>
      <c r="V99" s="33">
        <f t="shared" si="1"/>
        <v>0</v>
      </c>
      <c r="W99" s="65"/>
    </row>
    <row r="100" spans="2:27" ht="47.25">
      <c r="B100" s="23">
        <v>42</v>
      </c>
      <c r="C100" s="58"/>
      <c r="D100" s="58"/>
      <c r="E100" s="26"/>
      <c r="F100" s="26"/>
      <c r="G100" s="52"/>
      <c r="H100" s="52"/>
      <c r="I100" s="52"/>
      <c r="J100" s="78"/>
      <c r="K100" s="77"/>
      <c r="L100" s="77"/>
      <c r="M100" s="77"/>
      <c r="N100" s="77"/>
      <c r="O100" s="77"/>
      <c r="P100" s="77"/>
      <c r="Q100" s="77"/>
      <c r="R100" s="46"/>
      <c r="S100" s="46"/>
      <c r="T100" s="79"/>
      <c r="U100" s="79"/>
      <c r="V100" s="33">
        <f t="shared" si="1"/>
        <v>0</v>
      </c>
      <c r="W100" s="65"/>
    </row>
    <row r="101" spans="2:27" ht="47.25">
      <c r="B101" s="59" t="s">
        <v>16</v>
      </c>
      <c r="C101" s="58"/>
      <c r="D101" s="58"/>
      <c r="E101" s="26"/>
      <c r="F101" s="26"/>
      <c r="G101" s="36">
        <f>COUNT(G59:G100)</f>
        <v>0</v>
      </c>
      <c r="H101" s="36">
        <f>COUNT(H59:H100)</f>
        <v>0</v>
      </c>
      <c r="I101" s="36">
        <f>COUNT(I59:I100)</f>
        <v>0</v>
      </c>
      <c r="J101" s="36">
        <f>COUNT(J59:J100)</f>
        <v>0</v>
      </c>
      <c r="K101" s="36">
        <f>COUNT(K59:K100)</f>
        <v>0</v>
      </c>
      <c r="L101" s="85"/>
      <c r="M101" s="86"/>
      <c r="N101" s="86">
        <f>COUNT(N59:N100)</f>
        <v>0</v>
      </c>
      <c r="O101" s="86">
        <f>COUNT(O59:O100)</f>
        <v>0</v>
      </c>
      <c r="P101" s="86">
        <f>COUNT(P59:P100)</f>
        <v>0</v>
      </c>
      <c r="Q101" s="86">
        <f>COUNT(Q59:Q100)</f>
        <v>0</v>
      </c>
      <c r="R101" s="86">
        <f>COUNT(R59:R100)</f>
        <v>0</v>
      </c>
      <c r="S101" s="86"/>
      <c r="T101" s="219"/>
      <c r="U101" s="219"/>
      <c r="V101" s="33">
        <f xml:space="preserve"> SUM(G101+H101+I101+J101+K101+N101+O101+P101+Q101+R101)</f>
        <v>0</v>
      </c>
      <c r="W101" s="65"/>
    </row>
    <row r="102" spans="2:27" ht="70.5">
      <c r="B102" s="230" t="s">
        <v>100</v>
      </c>
      <c r="C102" s="230"/>
      <c r="D102" s="230"/>
      <c r="E102" s="230"/>
      <c r="F102" s="216"/>
      <c r="G102" s="63"/>
      <c r="H102" s="63"/>
      <c r="I102" s="63"/>
      <c r="J102" s="64"/>
      <c r="K102" s="65"/>
      <c r="L102" s="65"/>
      <c r="M102" s="65"/>
      <c r="N102" s="65"/>
      <c r="O102" s="65"/>
      <c r="P102" s="65"/>
      <c r="Q102" s="65"/>
      <c r="R102" s="65"/>
      <c r="S102" s="66"/>
      <c r="T102" s="66"/>
      <c r="U102" s="66"/>
      <c r="V102" s="34"/>
      <c r="W102" s="34"/>
    </row>
    <row r="103" spans="2:27" ht="70.5">
      <c r="B103" s="230"/>
      <c r="C103" s="230"/>
      <c r="D103" s="230"/>
      <c r="E103" s="230"/>
      <c r="F103" s="216"/>
      <c r="J103" s="231" t="s">
        <v>1</v>
      </c>
      <c r="K103" s="231"/>
      <c r="L103" s="231"/>
      <c r="M103" s="231"/>
      <c r="N103" s="231"/>
      <c r="O103" s="231"/>
      <c r="P103" s="231"/>
      <c r="Q103" s="231"/>
    </row>
    <row r="104" spans="2:27" ht="70.5">
      <c r="B104" s="230"/>
      <c r="C104" s="230"/>
      <c r="D104" s="230"/>
      <c r="E104" s="230"/>
      <c r="F104" s="216"/>
      <c r="J104" s="268" t="s">
        <v>2</v>
      </c>
      <c r="K104" s="268"/>
      <c r="L104" s="268"/>
      <c r="M104" s="268"/>
      <c r="N104" s="268"/>
      <c r="O104" s="268"/>
      <c r="P104" s="268"/>
      <c r="Q104" s="233" t="s">
        <v>3</v>
      </c>
      <c r="R104" s="234"/>
      <c r="S104" s="234"/>
      <c r="T104" s="234"/>
      <c r="U104" s="234"/>
      <c r="V104" s="235"/>
    </row>
    <row r="105" spans="2:27" ht="70.5">
      <c r="B105" s="230"/>
      <c r="C105" s="230"/>
      <c r="D105" s="230"/>
      <c r="E105" s="230"/>
      <c r="F105" s="216"/>
      <c r="G105" s="2"/>
      <c r="H105" s="2"/>
      <c r="I105" s="2"/>
      <c r="J105" s="2"/>
      <c r="K105" s="2"/>
      <c r="L105" s="2"/>
      <c r="M105" s="2"/>
      <c r="N105" s="2"/>
      <c r="O105" s="3"/>
      <c r="P105" s="4"/>
      <c r="Q105" s="7"/>
      <c r="R105" s="67"/>
      <c r="S105" s="7"/>
      <c r="T105" s="10"/>
      <c r="U105" s="9"/>
      <c r="V105" s="10"/>
      <c r="W105" s="11"/>
    </row>
    <row r="106" spans="2:27" ht="70.5">
      <c r="B106" s="230"/>
      <c r="C106" s="230"/>
      <c r="D106" s="230"/>
      <c r="E106" s="230"/>
      <c r="F106" s="216"/>
      <c r="G106" s="237" t="s">
        <v>4</v>
      </c>
      <c r="H106" s="237"/>
      <c r="I106" s="237" t="s">
        <v>5</v>
      </c>
      <c r="J106" s="237"/>
      <c r="K106" s="12"/>
      <c r="L106" s="217" t="s">
        <v>6</v>
      </c>
      <c r="M106" s="12"/>
      <c r="N106" s="12"/>
      <c r="O106" s="3"/>
      <c r="P106" s="4"/>
      <c r="Q106" s="69"/>
      <c r="R106" s="70"/>
      <c r="S106" s="71"/>
      <c r="T106" s="70"/>
      <c r="U106" s="71"/>
      <c r="V106" s="72"/>
    </row>
    <row r="107" spans="2:27" ht="70.5">
      <c r="B107" s="230"/>
      <c r="C107" s="230"/>
      <c r="D107" s="230"/>
      <c r="E107" s="230"/>
      <c r="F107" s="21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43" t="s">
        <v>7</v>
      </c>
      <c r="R107" s="244"/>
      <c r="S107" s="245" t="s">
        <v>8</v>
      </c>
      <c r="T107" s="245"/>
      <c r="U107" s="257" t="s">
        <v>101</v>
      </c>
      <c r="V107" s="257"/>
    </row>
    <row r="108" spans="2:27" ht="60.75">
      <c r="B108" s="255" t="s">
        <v>10</v>
      </c>
      <c r="C108" s="238" t="s">
        <v>11</v>
      </c>
      <c r="D108" s="218"/>
      <c r="E108" s="248" t="s">
        <v>12</v>
      </c>
      <c r="F108" s="74"/>
      <c r="G108" s="249" t="s">
        <v>1191</v>
      </c>
      <c r="H108" s="250"/>
      <c r="I108" s="250"/>
      <c r="J108" s="250"/>
      <c r="K108" s="251"/>
      <c r="L108" s="246" t="s">
        <v>13</v>
      </c>
      <c r="M108" s="253" t="s">
        <v>14</v>
      </c>
      <c r="N108" s="249" t="s">
        <v>1193</v>
      </c>
      <c r="O108" s="250"/>
      <c r="P108" s="250"/>
      <c r="Q108" s="250"/>
      <c r="R108" s="251"/>
      <c r="S108" s="246" t="s">
        <v>15</v>
      </c>
      <c r="T108" s="246" t="s">
        <v>13</v>
      </c>
      <c r="U108" s="253" t="s">
        <v>14</v>
      </c>
      <c r="V108" s="253" t="s">
        <v>16</v>
      </c>
      <c r="W108" s="19"/>
    </row>
    <row r="109" spans="2:27" ht="61.5">
      <c r="B109" s="256"/>
      <c r="C109" s="238"/>
      <c r="D109" s="218"/>
      <c r="E109" s="248"/>
      <c r="F109" s="220"/>
      <c r="G109" s="21" t="s">
        <v>1195</v>
      </c>
      <c r="H109" s="21" t="s">
        <v>1196</v>
      </c>
      <c r="I109" s="21" t="s">
        <v>1197</v>
      </c>
      <c r="J109" s="21" t="s">
        <v>1198</v>
      </c>
      <c r="K109" s="21" t="s">
        <v>1199</v>
      </c>
      <c r="L109" s="247"/>
      <c r="M109" s="254"/>
      <c r="N109" s="21" t="s">
        <v>1200</v>
      </c>
      <c r="O109" s="21" t="s">
        <v>1201</v>
      </c>
      <c r="P109" s="21" t="s">
        <v>1202</v>
      </c>
      <c r="Q109" s="21" t="s">
        <v>1203</v>
      </c>
      <c r="R109" s="21" t="s">
        <v>1204</v>
      </c>
      <c r="S109" s="247"/>
      <c r="T109" s="247"/>
      <c r="U109" s="254"/>
      <c r="V109" s="254"/>
      <c r="W109" s="22"/>
    </row>
    <row r="110" spans="2:27" ht="47.25">
      <c r="B110" s="23">
        <v>1</v>
      </c>
      <c r="C110" s="48" t="s">
        <v>102</v>
      </c>
      <c r="D110" s="48"/>
      <c r="E110" s="46" t="s">
        <v>22</v>
      </c>
      <c r="F110" s="26">
        <v>1</v>
      </c>
      <c r="G110" s="51"/>
      <c r="H110" s="31"/>
      <c r="I110" s="52"/>
      <c r="J110" s="51"/>
      <c r="K110" s="201"/>
      <c r="L110" s="32" t="s">
        <v>1278</v>
      </c>
      <c r="M110" s="32" t="s">
        <v>24</v>
      </c>
      <c r="N110" s="201"/>
      <c r="O110" s="201"/>
      <c r="P110" s="201"/>
      <c r="Q110" s="27"/>
      <c r="R110" s="201"/>
      <c r="S110" s="201"/>
      <c r="T110" s="32"/>
      <c r="U110" s="32"/>
      <c r="V110" s="36">
        <f>COUNTA(G110:K110,N110:R110)</f>
        <v>0</v>
      </c>
      <c r="W110" s="65"/>
      <c r="X110" s="35" t="s">
        <v>25</v>
      </c>
      <c r="Z110" s="36">
        <f>COUNTIF(D110:D152,"1C")</f>
        <v>0</v>
      </c>
      <c r="AA110" s="36"/>
    </row>
    <row r="111" spans="2:27" ht="47.25">
      <c r="B111" s="23">
        <v>2</v>
      </c>
      <c r="C111" s="42" t="s">
        <v>103</v>
      </c>
      <c r="D111" s="42"/>
      <c r="E111" s="46" t="s">
        <v>27</v>
      </c>
      <c r="F111" s="26">
        <v>1</v>
      </c>
      <c r="G111" s="203"/>
      <c r="H111" s="169"/>
      <c r="I111" s="169"/>
      <c r="J111" s="78"/>
      <c r="K111" s="201"/>
      <c r="L111" s="94"/>
      <c r="M111" s="52"/>
      <c r="N111" s="201"/>
      <c r="O111" s="204"/>
      <c r="P111" s="201"/>
      <c r="Q111" s="201"/>
      <c r="R111" s="55"/>
      <c r="S111" s="55"/>
      <c r="T111" s="94"/>
      <c r="U111" s="52"/>
      <c r="V111" s="36">
        <f t="shared" ref="V111:V151" si="2">COUNTA(G111:K111,N111:R111)</f>
        <v>0</v>
      </c>
      <c r="W111" s="65"/>
      <c r="X111" s="41" t="s">
        <v>28</v>
      </c>
      <c r="Z111" s="36">
        <f>COUNTIF(D110:D152,"1B")</f>
        <v>0</v>
      </c>
      <c r="AA111" s="36"/>
    </row>
    <row r="112" spans="2:27" ht="47.25">
      <c r="B112" s="23">
        <v>3</v>
      </c>
      <c r="C112" s="42" t="s">
        <v>105</v>
      </c>
      <c r="D112" s="42"/>
      <c r="E112" s="46" t="s">
        <v>22</v>
      </c>
      <c r="F112" s="26">
        <v>1</v>
      </c>
      <c r="G112" s="52"/>
      <c r="H112" s="52"/>
      <c r="I112" s="52"/>
      <c r="J112" s="78"/>
      <c r="K112" s="201"/>
      <c r="L112" s="201"/>
      <c r="M112" s="201"/>
      <c r="N112" s="51"/>
      <c r="O112" s="51"/>
      <c r="P112" s="51"/>
      <c r="Q112" s="51"/>
      <c r="R112" s="55"/>
      <c r="S112" s="55"/>
      <c r="T112" s="211"/>
      <c r="U112" s="202"/>
      <c r="V112" s="36">
        <f t="shared" si="2"/>
        <v>0</v>
      </c>
      <c r="W112" s="65"/>
      <c r="X112" s="41" t="s">
        <v>30</v>
      </c>
      <c r="Z112" s="36">
        <f>COUNTIF(D110:D152,"1A")</f>
        <v>0</v>
      </c>
      <c r="AA112" s="36"/>
    </row>
    <row r="113" spans="2:23" ht="47.25">
      <c r="B113" s="23">
        <v>4</v>
      </c>
      <c r="C113" s="48" t="s">
        <v>104</v>
      </c>
      <c r="D113" s="48"/>
      <c r="E113" s="46" t="s">
        <v>22</v>
      </c>
      <c r="F113" s="26">
        <v>1</v>
      </c>
      <c r="G113" s="52"/>
      <c r="H113" s="27"/>
      <c r="I113" s="52"/>
      <c r="J113" s="78"/>
      <c r="K113" s="51"/>
      <c r="L113" s="32"/>
      <c r="M113" s="32"/>
      <c r="N113" s="201"/>
      <c r="O113" s="204"/>
      <c r="P113" s="204"/>
      <c r="Q113" s="204"/>
      <c r="R113" s="204"/>
      <c r="S113" s="55"/>
      <c r="T113" s="94"/>
      <c r="U113" s="52"/>
      <c r="V113" s="36">
        <f t="shared" si="2"/>
        <v>0</v>
      </c>
      <c r="W113" s="65"/>
    </row>
    <row r="114" spans="2:23" ht="47.25">
      <c r="B114" s="23">
        <v>5</v>
      </c>
      <c r="C114" s="42" t="s">
        <v>106</v>
      </c>
      <c r="D114" s="42"/>
      <c r="E114" s="46" t="s">
        <v>22</v>
      </c>
      <c r="F114" s="26">
        <v>1</v>
      </c>
      <c r="G114" s="52"/>
      <c r="H114" s="52"/>
      <c r="I114" s="52"/>
      <c r="J114" s="51"/>
      <c r="K114" s="51"/>
      <c r="L114" s="212"/>
      <c r="M114" s="212"/>
      <c r="N114" s="201"/>
      <c r="O114" s="201"/>
      <c r="P114" s="201"/>
      <c r="Q114" s="27"/>
      <c r="R114" s="55"/>
      <c r="S114" s="55"/>
      <c r="T114" s="32"/>
      <c r="U114" s="32"/>
      <c r="V114" s="36">
        <f t="shared" si="2"/>
        <v>0</v>
      </c>
      <c r="W114" s="65"/>
    </row>
    <row r="115" spans="2:23" ht="47.25">
      <c r="B115" s="23">
        <v>6</v>
      </c>
      <c r="C115" s="42" t="s">
        <v>107</v>
      </c>
      <c r="D115" s="42"/>
      <c r="E115" s="55" t="s">
        <v>22</v>
      </c>
      <c r="F115" s="26">
        <v>1</v>
      </c>
      <c r="G115" s="204"/>
      <c r="H115" s="52"/>
      <c r="I115" s="52"/>
      <c r="J115" s="51"/>
      <c r="K115" s="27"/>
      <c r="L115" s="32"/>
      <c r="M115" s="32"/>
      <c r="N115" s="201"/>
      <c r="O115" s="201"/>
      <c r="P115" s="51"/>
      <c r="Q115" s="201"/>
      <c r="R115" s="55"/>
      <c r="S115" s="205"/>
      <c r="T115" s="94"/>
      <c r="U115" s="94"/>
      <c r="V115" s="36">
        <f t="shared" si="2"/>
        <v>0</v>
      </c>
      <c r="W115" s="65"/>
    </row>
    <row r="116" spans="2:23" ht="47.25">
      <c r="B116" s="23">
        <v>7</v>
      </c>
      <c r="C116" s="48" t="s">
        <v>108</v>
      </c>
      <c r="D116" s="48"/>
      <c r="E116" s="46" t="s">
        <v>27</v>
      </c>
      <c r="F116" s="26">
        <v>1</v>
      </c>
      <c r="G116" s="52"/>
      <c r="H116" s="52"/>
      <c r="I116" s="52"/>
      <c r="J116" s="78"/>
      <c r="K116" s="201"/>
      <c r="L116" s="201"/>
      <c r="M116" s="201"/>
      <c r="N116" s="201"/>
      <c r="O116" s="201"/>
      <c r="P116" s="201"/>
      <c r="Q116" s="201"/>
      <c r="R116" s="55"/>
      <c r="S116" s="55"/>
      <c r="T116" s="201"/>
      <c r="U116" s="206"/>
      <c r="V116" s="36">
        <f t="shared" si="2"/>
        <v>0</v>
      </c>
      <c r="W116" s="65"/>
    </row>
    <row r="117" spans="2:23" ht="47.25">
      <c r="B117" s="23">
        <v>8</v>
      </c>
      <c r="C117" s="48" t="s">
        <v>109</v>
      </c>
      <c r="D117" s="48"/>
      <c r="E117" s="46" t="s">
        <v>46</v>
      </c>
      <c r="F117" s="26">
        <v>1</v>
      </c>
      <c r="G117" s="52"/>
      <c r="H117" s="52"/>
      <c r="I117" s="52"/>
      <c r="J117" s="78"/>
      <c r="K117" s="201"/>
      <c r="L117" s="201"/>
      <c r="M117" s="201"/>
      <c r="N117" s="201"/>
      <c r="O117" s="201"/>
      <c r="P117" s="201"/>
      <c r="Q117" s="201"/>
      <c r="R117" s="55"/>
      <c r="S117" s="55"/>
      <c r="T117" s="79"/>
      <c r="U117" s="79"/>
      <c r="V117" s="36">
        <f t="shared" si="2"/>
        <v>0</v>
      </c>
      <c r="W117" s="65"/>
    </row>
    <row r="118" spans="2:23" ht="47.25">
      <c r="B118" s="23">
        <v>9</v>
      </c>
      <c r="C118" s="42" t="s">
        <v>110</v>
      </c>
      <c r="D118" s="42"/>
      <c r="E118" s="46" t="s">
        <v>27</v>
      </c>
      <c r="F118" s="26">
        <v>1</v>
      </c>
      <c r="G118" s="52"/>
      <c r="H118" s="52"/>
      <c r="I118" s="52"/>
      <c r="J118" s="78"/>
      <c r="K118" s="201"/>
      <c r="L118" s="201"/>
      <c r="M118" s="201"/>
      <c r="N118" s="201"/>
      <c r="O118" s="201"/>
      <c r="P118" s="201"/>
      <c r="Q118" s="201"/>
      <c r="R118" s="55"/>
      <c r="S118" s="55"/>
      <c r="T118" s="79"/>
      <c r="U118" s="79"/>
      <c r="V118" s="36">
        <f t="shared" si="2"/>
        <v>0</v>
      </c>
      <c r="W118" s="65"/>
    </row>
    <row r="119" spans="2:23" ht="47.25">
      <c r="B119" s="23">
        <v>10</v>
      </c>
      <c r="C119" s="48" t="s">
        <v>492</v>
      </c>
      <c r="D119" s="48"/>
      <c r="E119" s="46" t="s">
        <v>27</v>
      </c>
      <c r="F119" s="26">
        <v>1</v>
      </c>
      <c r="G119" s="52"/>
      <c r="H119" s="52"/>
      <c r="I119" s="52"/>
      <c r="J119" s="78"/>
      <c r="K119" s="201"/>
      <c r="L119" s="201"/>
      <c r="M119" s="201"/>
      <c r="N119" s="201"/>
      <c r="O119" s="201"/>
      <c r="P119" s="201"/>
      <c r="Q119" s="201"/>
      <c r="R119" s="55"/>
      <c r="S119" s="55"/>
      <c r="T119" s="79"/>
      <c r="U119" s="79"/>
      <c r="V119" s="36">
        <f t="shared" si="2"/>
        <v>0</v>
      </c>
      <c r="W119" s="65"/>
    </row>
    <row r="120" spans="2:23" ht="47.25">
      <c r="B120" s="23">
        <v>11</v>
      </c>
      <c r="C120" s="42" t="s">
        <v>147</v>
      </c>
      <c r="D120" s="42"/>
      <c r="E120" s="46" t="s">
        <v>27</v>
      </c>
      <c r="F120" s="26">
        <v>1</v>
      </c>
      <c r="G120" s="52"/>
      <c r="H120" s="52"/>
      <c r="I120" s="52"/>
      <c r="J120" s="78"/>
      <c r="K120" s="201"/>
      <c r="L120" s="201"/>
      <c r="M120" s="201"/>
      <c r="N120" s="201"/>
      <c r="O120" s="201"/>
      <c r="P120" s="201"/>
      <c r="Q120" s="201"/>
      <c r="R120" s="55"/>
      <c r="S120" s="55"/>
      <c r="T120" s="79"/>
      <c r="U120" s="79"/>
      <c r="V120" s="36">
        <f t="shared" si="2"/>
        <v>0</v>
      </c>
      <c r="W120" s="65"/>
    </row>
    <row r="121" spans="2:23" ht="47.25">
      <c r="B121" s="23">
        <v>12</v>
      </c>
      <c r="C121" s="45" t="s">
        <v>113</v>
      </c>
      <c r="D121" s="45"/>
      <c r="E121" s="46" t="s">
        <v>27</v>
      </c>
      <c r="F121" s="26">
        <v>1</v>
      </c>
      <c r="G121" s="52"/>
      <c r="H121" s="52"/>
      <c r="I121" s="52"/>
      <c r="J121" s="78"/>
      <c r="K121" s="201"/>
      <c r="L121" s="201"/>
      <c r="M121" s="201"/>
      <c r="N121" s="201"/>
      <c r="O121" s="201"/>
      <c r="P121" s="201"/>
      <c r="Q121" s="201"/>
      <c r="R121" s="55"/>
      <c r="S121" s="55"/>
      <c r="T121" s="79"/>
      <c r="U121" s="79"/>
      <c r="V121" s="36">
        <f t="shared" si="2"/>
        <v>0</v>
      </c>
      <c r="W121" s="65"/>
    </row>
    <row r="122" spans="2:23" ht="47.25">
      <c r="B122" s="23">
        <v>13</v>
      </c>
      <c r="C122" s="42" t="s">
        <v>114</v>
      </c>
      <c r="D122" s="42"/>
      <c r="E122" s="46" t="s">
        <v>22</v>
      </c>
      <c r="F122" s="26">
        <v>1</v>
      </c>
      <c r="G122" s="52"/>
      <c r="H122" s="52"/>
      <c r="I122" s="52"/>
      <c r="J122" s="78"/>
      <c r="K122" s="201"/>
      <c r="L122" s="201"/>
      <c r="M122" s="201"/>
      <c r="N122" s="201"/>
      <c r="O122" s="201"/>
      <c r="P122" s="201"/>
      <c r="Q122" s="201"/>
      <c r="R122" s="55"/>
      <c r="S122" s="55"/>
      <c r="T122" s="79"/>
      <c r="U122" s="79"/>
      <c r="V122" s="36">
        <f t="shared" si="2"/>
        <v>0</v>
      </c>
      <c r="W122" s="65"/>
    </row>
    <row r="123" spans="2:23" ht="46.5">
      <c r="B123" s="23">
        <v>14</v>
      </c>
      <c r="C123" s="48" t="s">
        <v>984</v>
      </c>
      <c r="D123" s="48"/>
      <c r="E123" s="46" t="s">
        <v>22</v>
      </c>
      <c r="F123" s="26">
        <v>1</v>
      </c>
      <c r="G123" s="52"/>
      <c r="H123" s="52"/>
      <c r="I123" s="203"/>
      <c r="J123" s="203"/>
      <c r="K123" s="201"/>
      <c r="L123" s="94"/>
      <c r="M123" s="52"/>
      <c r="N123" s="201"/>
      <c r="O123" s="201"/>
      <c r="P123" s="201"/>
      <c r="Q123" s="201"/>
      <c r="R123" s="55"/>
      <c r="S123" s="55"/>
      <c r="T123" s="79"/>
      <c r="U123" s="79"/>
      <c r="V123" s="36">
        <f t="shared" si="2"/>
        <v>0</v>
      </c>
      <c r="W123" s="65"/>
    </row>
    <row r="124" spans="2:23" ht="47.25">
      <c r="B124" s="23">
        <v>15</v>
      </c>
      <c r="C124" s="48" t="s">
        <v>116</v>
      </c>
      <c r="D124" s="48"/>
      <c r="E124" s="46" t="s">
        <v>22</v>
      </c>
      <c r="F124" s="26">
        <v>1</v>
      </c>
      <c r="G124" s="52"/>
      <c r="H124" s="52"/>
      <c r="I124" s="52"/>
      <c r="J124" s="78"/>
      <c r="K124" s="201"/>
      <c r="L124" s="201"/>
      <c r="M124" s="201"/>
      <c r="N124" s="201"/>
      <c r="O124" s="201"/>
      <c r="P124" s="201"/>
      <c r="Q124" s="201"/>
      <c r="R124" s="55"/>
      <c r="S124" s="55"/>
      <c r="T124" s="79"/>
      <c r="U124" s="79"/>
      <c r="V124" s="36">
        <f t="shared" si="2"/>
        <v>0</v>
      </c>
      <c r="W124" s="65"/>
    </row>
    <row r="125" spans="2:23" ht="47.25">
      <c r="B125" s="23">
        <v>16</v>
      </c>
      <c r="C125" s="42" t="s">
        <v>117</v>
      </c>
      <c r="D125" s="42"/>
      <c r="E125" s="46" t="s">
        <v>46</v>
      </c>
      <c r="F125" s="26">
        <v>1</v>
      </c>
      <c r="G125" s="52"/>
      <c r="H125" s="52"/>
      <c r="I125" s="52"/>
      <c r="J125" s="78"/>
      <c r="K125" s="201"/>
      <c r="L125" s="201"/>
      <c r="M125" s="201"/>
      <c r="N125" s="201"/>
      <c r="O125" s="201"/>
      <c r="P125" s="201"/>
      <c r="Q125" s="201"/>
      <c r="R125" s="55"/>
      <c r="S125" s="55"/>
      <c r="T125" s="79"/>
      <c r="U125" s="79"/>
      <c r="V125" s="36">
        <f t="shared" si="2"/>
        <v>0</v>
      </c>
      <c r="W125" s="65"/>
    </row>
    <row r="126" spans="2:23" ht="47.25">
      <c r="B126" s="23">
        <v>17</v>
      </c>
      <c r="C126" s="42" t="s">
        <v>120</v>
      </c>
      <c r="D126" s="42"/>
      <c r="E126" s="89" t="s">
        <v>22</v>
      </c>
      <c r="F126" s="26">
        <v>1</v>
      </c>
      <c r="G126" s="27"/>
      <c r="H126" s="201"/>
      <c r="I126" s="51"/>
      <c r="J126" s="51"/>
      <c r="K126" s="51"/>
      <c r="L126" s="32"/>
      <c r="M126" s="32"/>
      <c r="N126" s="27"/>
      <c r="O126" s="51"/>
      <c r="P126" s="201"/>
      <c r="Q126" s="51"/>
      <c r="R126" s="51"/>
      <c r="S126" s="55"/>
      <c r="T126" s="32"/>
      <c r="U126" s="32"/>
      <c r="V126" s="36">
        <f t="shared" si="2"/>
        <v>0</v>
      </c>
      <c r="W126" s="65"/>
    </row>
    <row r="127" spans="2:23" ht="47.25">
      <c r="B127" s="23">
        <v>18</v>
      </c>
      <c r="C127" s="48" t="s">
        <v>986</v>
      </c>
      <c r="D127" s="48"/>
      <c r="E127" s="46" t="s">
        <v>22</v>
      </c>
      <c r="F127" s="26">
        <v>1</v>
      </c>
      <c r="G127" s="204"/>
      <c r="H127" s="201"/>
      <c r="I127" s="51"/>
      <c r="J127" s="51"/>
      <c r="K127" s="55"/>
      <c r="L127" s="212"/>
      <c r="M127" s="212"/>
      <c r="N127" s="212"/>
      <c r="O127" s="201"/>
      <c r="P127" s="51"/>
      <c r="Q127" s="51"/>
      <c r="R127" s="55"/>
      <c r="S127" s="55"/>
      <c r="T127" s="212"/>
      <c r="U127" s="212"/>
      <c r="V127" s="36">
        <f t="shared" si="2"/>
        <v>0</v>
      </c>
      <c r="W127" s="65"/>
    </row>
    <row r="128" spans="2:23" ht="47.25">
      <c r="B128" s="23">
        <v>19</v>
      </c>
      <c r="C128" s="48" t="s">
        <v>119</v>
      </c>
      <c r="D128" s="48"/>
      <c r="E128" s="46" t="s">
        <v>22</v>
      </c>
      <c r="F128" s="26">
        <v>1</v>
      </c>
      <c r="G128" s="52"/>
      <c r="H128" s="201"/>
      <c r="I128" s="201"/>
      <c r="J128" s="51"/>
      <c r="K128" s="55"/>
      <c r="L128" s="211"/>
      <c r="M128" s="202"/>
      <c r="N128" s="51"/>
      <c r="O128" s="201"/>
      <c r="P128" s="201"/>
      <c r="Q128" s="201"/>
      <c r="R128" s="51"/>
      <c r="S128" s="55"/>
      <c r="T128" s="212"/>
      <c r="U128" s="212"/>
      <c r="V128" s="36">
        <f t="shared" si="2"/>
        <v>0</v>
      </c>
      <c r="W128" s="65"/>
    </row>
    <row r="129" spans="2:23" ht="47.25">
      <c r="B129" s="23">
        <v>20</v>
      </c>
      <c r="C129" s="48" t="s">
        <v>121</v>
      </c>
      <c r="D129" s="48"/>
      <c r="E129" s="46" t="s">
        <v>27</v>
      </c>
      <c r="F129" s="26">
        <v>1</v>
      </c>
      <c r="G129" s="52"/>
      <c r="H129" s="201"/>
      <c r="I129" s="201"/>
      <c r="J129" s="51"/>
      <c r="K129" s="55"/>
      <c r="L129" s="212"/>
      <c r="M129" s="212"/>
      <c r="N129" s="212"/>
      <c r="O129" s="201"/>
      <c r="P129" s="201"/>
      <c r="Q129" s="51"/>
      <c r="R129" s="55"/>
      <c r="S129" s="55"/>
      <c r="T129" s="212"/>
      <c r="U129" s="212"/>
      <c r="V129" s="36">
        <f t="shared" si="2"/>
        <v>0</v>
      </c>
      <c r="W129" s="65"/>
    </row>
    <row r="130" spans="2:23" ht="46.5">
      <c r="B130" s="23">
        <v>21</v>
      </c>
      <c r="C130" s="48" t="s">
        <v>487</v>
      </c>
      <c r="D130" s="48"/>
      <c r="E130" s="46" t="s">
        <v>46</v>
      </c>
      <c r="F130" s="26">
        <v>1</v>
      </c>
      <c r="G130" s="52"/>
      <c r="H130" s="201"/>
      <c r="I130" s="201"/>
      <c r="J130" s="201"/>
      <c r="K130" s="55"/>
      <c r="L130" s="55"/>
      <c r="M130" s="79"/>
      <c r="N130" s="79"/>
      <c r="O130" s="201"/>
      <c r="P130" s="201"/>
      <c r="Q130" s="201"/>
      <c r="R130" s="55"/>
      <c r="S130" s="55"/>
      <c r="T130" s="79"/>
      <c r="U130" s="79"/>
      <c r="V130" s="36">
        <f t="shared" si="2"/>
        <v>0</v>
      </c>
      <c r="W130" s="65"/>
    </row>
    <row r="131" spans="2:23" ht="46.5">
      <c r="B131" s="23">
        <v>22</v>
      </c>
      <c r="C131" s="207" t="s">
        <v>488</v>
      </c>
      <c r="D131" s="207"/>
      <c r="E131" s="46" t="s">
        <v>22</v>
      </c>
      <c r="F131" s="26">
        <v>1</v>
      </c>
      <c r="G131" s="51"/>
      <c r="H131" s="201"/>
      <c r="I131" s="201"/>
      <c r="J131" s="201"/>
      <c r="K131" s="55"/>
      <c r="L131" s="55"/>
      <c r="M131" s="79"/>
      <c r="N131" s="79"/>
      <c r="O131" s="201"/>
      <c r="P131" s="201"/>
      <c r="Q131" s="201"/>
      <c r="R131" s="55"/>
      <c r="S131" s="55"/>
      <c r="T131" s="79"/>
      <c r="U131" s="79"/>
      <c r="V131" s="36">
        <f t="shared" si="2"/>
        <v>0</v>
      </c>
      <c r="W131" s="65"/>
    </row>
    <row r="132" spans="2:23" ht="47.25">
      <c r="B132" s="23">
        <v>23</v>
      </c>
      <c r="C132" s="42" t="s">
        <v>128</v>
      </c>
      <c r="D132" s="42"/>
      <c r="E132" s="46" t="s">
        <v>22</v>
      </c>
      <c r="F132" s="26">
        <v>1</v>
      </c>
      <c r="G132" s="51"/>
      <c r="H132" s="51"/>
      <c r="I132" s="51"/>
      <c r="J132" s="51"/>
      <c r="K132" s="51"/>
      <c r="L132" s="211"/>
      <c r="M132" s="202"/>
      <c r="N132" s="212"/>
      <c r="O132" s="51"/>
      <c r="P132" s="51"/>
      <c r="Q132" s="201"/>
      <c r="R132" s="51"/>
      <c r="S132" s="55"/>
      <c r="T132" s="212"/>
      <c r="U132" s="212"/>
      <c r="V132" s="36">
        <f t="shared" si="2"/>
        <v>0</v>
      </c>
      <c r="W132" s="65"/>
    </row>
    <row r="133" spans="2:23" ht="47.25">
      <c r="B133" s="23">
        <v>24</v>
      </c>
      <c r="C133" s="207" t="s">
        <v>123</v>
      </c>
      <c r="D133" s="207"/>
      <c r="E133" s="46" t="s">
        <v>22</v>
      </c>
      <c r="F133" s="26">
        <v>1</v>
      </c>
      <c r="G133" s="52"/>
      <c r="H133" s="201"/>
      <c r="I133" s="201"/>
      <c r="J133" s="51"/>
      <c r="K133" s="55"/>
      <c r="L133" s="212"/>
      <c r="M133" s="212"/>
      <c r="N133" s="51"/>
      <c r="O133" s="201"/>
      <c r="P133" s="51"/>
      <c r="Q133" s="51"/>
      <c r="R133" s="55"/>
      <c r="S133" s="55"/>
      <c r="T133" s="211"/>
      <c r="U133" s="202"/>
      <c r="V133" s="36">
        <f t="shared" si="2"/>
        <v>0</v>
      </c>
      <c r="W133" s="65"/>
    </row>
    <row r="134" spans="2:23" ht="47.25">
      <c r="B134" s="23">
        <v>25</v>
      </c>
      <c r="C134" s="207" t="s">
        <v>130</v>
      </c>
      <c r="D134" s="207"/>
      <c r="E134" s="46" t="s">
        <v>27</v>
      </c>
      <c r="F134" s="26">
        <v>1</v>
      </c>
      <c r="G134" s="52"/>
      <c r="H134" s="51"/>
      <c r="I134" s="201"/>
      <c r="J134" s="201"/>
      <c r="K134" s="55"/>
      <c r="L134" s="212"/>
      <c r="M134" s="212"/>
      <c r="N134" s="79"/>
      <c r="O134" s="201"/>
      <c r="P134" s="201"/>
      <c r="Q134" s="201"/>
      <c r="R134" s="55"/>
      <c r="S134" s="55"/>
      <c r="T134" s="79"/>
      <c r="U134" s="79"/>
      <c r="V134" s="36">
        <f t="shared" si="2"/>
        <v>0</v>
      </c>
      <c r="W134" s="65"/>
    </row>
    <row r="135" spans="2:23" ht="46.5">
      <c r="B135" s="23">
        <v>26</v>
      </c>
      <c r="C135" s="208" t="s">
        <v>125</v>
      </c>
      <c r="D135" s="208"/>
      <c r="E135" s="46" t="s">
        <v>27</v>
      </c>
      <c r="F135" s="26">
        <v>1</v>
      </c>
      <c r="G135" s="52"/>
      <c r="H135" s="201"/>
      <c r="I135" s="201"/>
      <c r="J135" s="201"/>
      <c r="K135" s="55"/>
      <c r="L135" s="55"/>
      <c r="M135" s="79"/>
      <c r="N135" s="79"/>
      <c r="O135" s="201"/>
      <c r="P135" s="201"/>
      <c r="Q135" s="201"/>
      <c r="R135" s="55"/>
      <c r="S135" s="55"/>
      <c r="T135" s="79"/>
      <c r="U135" s="79"/>
      <c r="V135" s="36">
        <f t="shared" si="2"/>
        <v>0</v>
      </c>
      <c r="W135" s="65"/>
    </row>
    <row r="136" spans="2:23" ht="46.5">
      <c r="B136" s="23">
        <v>27</v>
      </c>
      <c r="C136" s="36" t="s">
        <v>126</v>
      </c>
      <c r="D136" s="36"/>
      <c r="E136" s="46" t="s">
        <v>27</v>
      </c>
      <c r="F136" s="26">
        <v>1</v>
      </c>
      <c r="G136" s="52"/>
      <c r="H136" s="201"/>
      <c r="I136" s="201"/>
      <c r="J136" s="201"/>
      <c r="K136" s="55"/>
      <c r="L136" s="55"/>
      <c r="M136" s="79"/>
      <c r="N136" s="79"/>
      <c r="O136" s="201"/>
      <c r="P136" s="201"/>
      <c r="Q136" s="201"/>
      <c r="R136" s="55"/>
      <c r="S136" s="55"/>
      <c r="T136" s="79"/>
      <c r="U136" s="79"/>
      <c r="V136" s="36">
        <f t="shared" si="2"/>
        <v>0</v>
      </c>
      <c r="W136" s="65"/>
    </row>
    <row r="137" spans="2:23" ht="46.5">
      <c r="B137" s="23">
        <v>28</v>
      </c>
      <c r="C137" s="52" t="s">
        <v>127</v>
      </c>
      <c r="D137" s="52"/>
      <c r="E137" s="46" t="s">
        <v>27</v>
      </c>
      <c r="F137" s="26">
        <v>1</v>
      </c>
      <c r="G137" s="52"/>
      <c r="H137" s="201"/>
      <c r="I137" s="201"/>
      <c r="J137" s="201"/>
      <c r="K137" s="55"/>
      <c r="L137" s="55"/>
      <c r="M137" s="79"/>
      <c r="N137" s="79"/>
      <c r="O137" s="201"/>
      <c r="P137" s="201"/>
      <c r="Q137" s="201"/>
      <c r="R137" s="55"/>
      <c r="S137" s="55"/>
      <c r="T137" s="79"/>
      <c r="U137" s="79"/>
      <c r="V137" s="36">
        <f t="shared" si="2"/>
        <v>0</v>
      </c>
      <c r="W137" s="65"/>
    </row>
    <row r="138" spans="2:23" ht="46.5">
      <c r="B138" s="23">
        <v>29</v>
      </c>
      <c r="C138" s="52" t="s">
        <v>124</v>
      </c>
      <c r="D138" s="52"/>
      <c r="E138" s="46" t="s">
        <v>27</v>
      </c>
      <c r="F138" s="26">
        <v>1</v>
      </c>
      <c r="G138" s="51"/>
      <c r="H138" s="201"/>
      <c r="I138" s="201"/>
      <c r="J138" s="201"/>
      <c r="K138" s="51"/>
      <c r="L138" s="55"/>
      <c r="M138" s="79"/>
      <c r="N138" s="51"/>
      <c r="O138" s="201"/>
      <c r="P138" s="201"/>
      <c r="Q138" s="51"/>
      <c r="R138" s="51"/>
      <c r="S138" s="55"/>
      <c r="T138" s="211"/>
      <c r="U138" s="202"/>
      <c r="V138" s="36">
        <f t="shared" si="2"/>
        <v>0</v>
      </c>
      <c r="W138" s="65"/>
    </row>
    <row r="139" spans="2:23" ht="47.25">
      <c r="B139" s="23">
        <v>30</v>
      </c>
      <c r="C139" s="36" t="s">
        <v>132</v>
      </c>
      <c r="D139" s="36"/>
      <c r="E139" s="46" t="s">
        <v>27</v>
      </c>
      <c r="F139" s="26">
        <v>1</v>
      </c>
      <c r="G139" s="52"/>
      <c r="H139" s="52"/>
      <c r="I139" s="52"/>
      <c r="J139" s="78"/>
      <c r="K139" s="51"/>
      <c r="L139" s="139"/>
      <c r="M139" s="114"/>
      <c r="N139" s="201"/>
      <c r="O139" s="201"/>
      <c r="P139" s="201"/>
      <c r="Q139" s="201"/>
      <c r="R139" s="55"/>
      <c r="S139" s="55"/>
      <c r="T139" s="79"/>
      <c r="U139" s="79"/>
      <c r="V139" s="36">
        <f t="shared" si="2"/>
        <v>0</v>
      </c>
      <c r="W139" s="65"/>
    </row>
    <row r="140" spans="2:23" ht="47.25">
      <c r="B140" s="23">
        <v>31</v>
      </c>
      <c r="C140" s="92" t="s">
        <v>131</v>
      </c>
      <c r="D140" s="92"/>
      <c r="E140" s="46" t="s">
        <v>22</v>
      </c>
      <c r="F140" s="26">
        <v>1</v>
      </c>
      <c r="G140" s="52"/>
      <c r="H140" s="51"/>
      <c r="I140" s="52"/>
      <c r="J140" s="27"/>
      <c r="K140" s="51"/>
      <c r="L140" s="32"/>
      <c r="M140" s="32"/>
      <c r="N140" s="201"/>
      <c r="O140" s="52"/>
      <c r="P140" s="201"/>
      <c r="Q140" s="201"/>
      <c r="R140" s="55"/>
      <c r="S140" s="55"/>
      <c r="T140" s="79"/>
      <c r="U140" s="79"/>
      <c r="V140" s="36">
        <f t="shared" si="2"/>
        <v>0</v>
      </c>
      <c r="W140" s="65"/>
    </row>
    <row r="141" spans="2:23" ht="47.25">
      <c r="B141" s="23">
        <v>32</v>
      </c>
      <c r="C141" s="92" t="s">
        <v>491</v>
      </c>
      <c r="D141" s="92"/>
      <c r="E141" s="46" t="s">
        <v>22</v>
      </c>
      <c r="F141" s="26">
        <v>1</v>
      </c>
      <c r="G141" s="52"/>
      <c r="H141" s="52"/>
      <c r="I141" s="52"/>
      <c r="J141" s="78"/>
      <c r="K141" s="201"/>
      <c r="L141" s="201"/>
      <c r="M141" s="201"/>
      <c r="N141" s="201"/>
      <c r="O141" s="52"/>
      <c r="P141" s="201"/>
      <c r="Q141" s="201"/>
      <c r="R141" s="55"/>
      <c r="S141" s="55"/>
      <c r="T141" s="79"/>
      <c r="U141" s="79"/>
      <c r="V141" s="36">
        <f t="shared" si="2"/>
        <v>0</v>
      </c>
      <c r="W141" s="65"/>
    </row>
    <row r="142" spans="2:23" ht="47.25">
      <c r="B142" s="23">
        <v>33</v>
      </c>
      <c r="C142" s="36" t="s">
        <v>122</v>
      </c>
      <c r="D142" s="36"/>
      <c r="E142" s="46" t="s">
        <v>22</v>
      </c>
      <c r="F142" s="26">
        <v>1</v>
      </c>
      <c r="G142" s="52"/>
      <c r="H142" s="31"/>
      <c r="I142" s="52"/>
      <c r="J142" s="78"/>
      <c r="K142" s="27"/>
      <c r="L142" s="32" t="s">
        <v>1278</v>
      </c>
      <c r="M142" s="32" t="s">
        <v>24</v>
      </c>
      <c r="N142" s="27"/>
      <c r="O142" s="51"/>
      <c r="P142" s="201"/>
      <c r="Q142" s="201"/>
      <c r="R142" s="27"/>
      <c r="S142" s="55"/>
      <c r="T142" s="32"/>
      <c r="U142" s="32"/>
      <c r="V142" s="36">
        <f t="shared" si="2"/>
        <v>0</v>
      </c>
      <c r="W142" s="65"/>
    </row>
    <row r="143" spans="2:23" ht="47.25">
      <c r="B143" s="23">
        <v>34</v>
      </c>
      <c r="C143" s="106" t="s">
        <v>129</v>
      </c>
      <c r="D143" s="106"/>
      <c r="E143" s="46" t="s">
        <v>22</v>
      </c>
      <c r="F143" s="26">
        <v>1</v>
      </c>
      <c r="G143" s="52"/>
      <c r="H143" s="52"/>
      <c r="I143" s="204"/>
      <c r="J143" s="78"/>
      <c r="K143" s="201"/>
      <c r="L143" s="94"/>
      <c r="M143" s="52"/>
      <c r="N143" s="201"/>
      <c r="O143" s="201"/>
      <c r="P143" s="201"/>
      <c r="Q143" s="201"/>
      <c r="R143" s="55"/>
      <c r="S143" s="55"/>
      <c r="T143" s="79"/>
      <c r="U143" s="79"/>
      <c r="V143" s="36">
        <f t="shared" si="2"/>
        <v>0</v>
      </c>
      <c r="W143" s="65"/>
    </row>
    <row r="144" spans="2:23" ht="46.5">
      <c r="B144" s="23">
        <v>35</v>
      </c>
      <c r="C144" s="106" t="s">
        <v>133</v>
      </c>
      <c r="D144" s="106"/>
      <c r="E144" s="46" t="s">
        <v>22</v>
      </c>
      <c r="F144" s="26">
        <v>1</v>
      </c>
      <c r="G144" s="52"/>
      <c r="H144" s="52"/>
      <c r="I144" s="52"/>
      <c r="J144" s="204"/>
      <c r="K144" s="201"/>
      <c r="L144" s="94"/>
      <c r="M144" s="52"/>
      <c r="N144" s="201"/>
      <c r="O144" s="201"/>
      <c r="P144" s="201"/>
      <c r="Q144" s="201"/>
      <c r="R144" s="55"/>
      <c r="S144" s="55"/>
      <c r="T144" s="79"/>
      <c r="U144" s="79"/>
      <c r="V144" s="36">
        <f t="shared" si="2"/>
        <v>0</v>
      </c>
      <c r="W144" s="65"/>
    </row>
    <row r="145" spans="2:23" ht="47.25">
      <c r="B145" s="23">
        <v>36</v>
      </c>
      <c r="C145" s="52" t="s">
        <v>134</v>
      </c>
      <c r="D145" s="52"/>
      <c r="E145" s="46" t="s">
        <v>22</v>
      </c>
      <c r="F145" s="26">
        <v>1</v>
      </c>
      <c r="G145" s="52"/>
      <c r="H145" s="51"/>
      <c r="I145" s="204"/>
      <c r="J145" s="78"/>
      <c r="K145" s="27"/>
      <c r="L145" s="32"/>
      <c r="M145" s="32"/>
      <c r="N145" s="51"/>
      <c r="O145" s="201"/>
      <c r="P145" s="51"/>
      <c r="Q145" s="201"/>
      <c r="R145" s="55"/>
      <c r="S145" s="55"/>
      <c r="T145" s="32"/>
      <c r="U145" s="32"/>
      <c r="V145" s="36">
        <f t="shared" si="2"/>
        <v>0</v>
      </c>
      <c r="W145" s="65"/>
    </row>
    <row r="146" spans="2:23" ht="47.25">
      <c r="B146" s="23">
        <v>37</v>
      </c>
      <c r="C146" s="52" t="s">
        <v>118</v>
      </c>
      <c r="D146" s="52"/>
      <c r="E146" s="46" t="s">
        <v>22</v>
      </c>
      <c r="F146" s="26"/>
      <c r="G146" s="52"/>
      <c r="H146" s="52"/>
      <c r="I146" s="27"/>
      <c r="J146" s="31"/>
      <c r="K146" s="27"/>
      <c r="L146" s="32"/>
      <c r="M146" s="32"/>
      <c r="N146" s="201"/>
      <c r="O146" s="201"/>
      <c r="P146" s="204"/>
      <c r="Q146" s="204"/>
      <c r="R146" s="27"/>
      <c r="S146" s="55"/>
      <c r="T146" s="94"/>
      <c r="U146" s="52"/>
      <c r="V146" s="36">
        <f t="shared" si="2"/>
        <v>0</v>
      </c>
      <c r="W146" s="65"/>
    </row>
    <row r="147" spans="2:23" ht="47.25">
      <c r="B147" s="23">
        <v>38</v>
      </c>
      <c r="C147" s="52" t="s">
        <v>685</v>
      </c>
      <c r="D147" s="52"/>
      <c r="E147" s="46" t="s">
        <v>22</v>
      </c>
      <c r="F147" s="26"/>
      <c r="G147" s="52"/>
      <c r="H147" s="52"/>
      <c r="I147" s="31"/>
      <c r="J147" s="78"/>
      <c r="K147" s="201"/>
      <c r="L147" s="32" t="s">
        <v>1218</v>
      </c>
      <c r="M147" s="32" t="s">
        <v>24</v>
      </c>
      <c r="N147" s="201"/>
      <c r="O147" s="201"/>
      <c r="P147" s="201"/>
      <c r="Q147" s="201"/>
      <c r="R147" s="55"/>
      <c r="S147" s="55"/>
      <c r="T147" s="79"/>
      <c r="U147" s="79"/>
      <c r="V147" s="36">
        <f t="shared" si="2"/>
        <v>0</v>
      </c>
      <c r="W147" s="65"/>
    </row>
    <row r="148" spans="2:23" ht="47.25">
      <c r="B148" s="23">
        <v>39</v>
      </c>
      <c r="C148" s="58"/>
      <c r="D148" s="58"/>
      <c r="E148" s="26"/>
      <c r="F148" s="26"/>
      <c r="G148" s="52"/>
      <c r="H148" s="52"/>
      <c r="I148" s="52"/>
      <c r="J148" s="78"/>
      <c r="K148" s="201"/>
      <c r="L148" s="201"/>
      <c r="M148" s="201"/>
      <c r="N148" s="201"/>
      <c r="O148" s="201"/>
      <c r="P148" s="201"/>
      <c r="Q148" s="201"/>
      <c r="R148" s="55"/>
      <c r="S148" s="55"/>
      <c r="T148" s="79"/>
      <c r="U148" s="79"/>
      <c r="V148" s="36">
        <f t="shared" si="2"/>
        <v>0</v>
      </c>
      <c r="W148" s="65"/>
    </row>
    <row r="149" spans="2:23" ht="47.25">
      <c r="B149" s="23">
        <v>40</v>
      </c>
      <c r="C149" s="58"/>
      <c r="D149" s="58"/>
      <c r="E149" s="26"/>
      <c r="F149" s="26"/>
      <c r="G149" s="52"/>
      <c r="H149" s="52"/>
      <c r="I149" s="52"/>
      <c r="J149" s="78"/>
      <c r="K149" s="77"/>
      <c r="L149" s="77"/>
      <c r="M149" s="77"/>
      <c r="N149" s="77"/>
      <c r="O149" s="77"/>
      <c r="P149" s="77"/>
      <c r="Q149" s="77"/>
      <c r="R149" s="46"/>
      <c r="S149" s="46"/>
      <c r="T149" s="79"/>
      <c r="U149" s="79"/>
      <c r="V149" s="36">
        <f t="shared" si="2"/>
        <v>0</v>
      </c>
      <c r="W149" s="65"/>
    </row>
    <row r="150" spans="2:23" ht="47.25">
      <c r="B150" s="23">
        <v>41</v>
      </c>
      <c r="C150" s="93"/>
      <c r="D150" s="93"/>
      <c r="E150" s="26"/>
      <c r="F150" s="26"/>
      <c r="G150" s="52"/>
      <c r="H150" s="52"/>
      <c r="I150" s="52"/>
      <c r="J150" s="78"/>
      <c r="K150" s="77"/>
      <c r="L150" s="77"/>
      <c r="M150" s="77"/>
      <c r="N150" s="77"/>
      <c r="O150" s="77"/>
      <c r="P150" s="77"/>
      <c r="Q150" s="77"/>
      <c r="R150" s="46"/>
      <c r="S150" s="46"/>
      <c r="T150" s="94"/>
      <c r="U150" s="94"/>
      <c r="V150" s="36">
        <f t="shared" si="2"/>
        <v>0</v>
      </c>
      <c r="W150" s="65"/>
    </row>
    <row r="151" spans="2:23" ht="47.25">
      <c r="B151" s="23">
        <v>42</v>
      </c>
      <c r="C151" s="93"/>
      <c r="D151" s="93"/>
      <c r="E151" s="26"/>
      <c r="F151" s="26"/>
      <c r="G151" s="52"/>
      <c r="H151" s="52"/>
      <c r="I151" s="52"/>
      <c r="J151" s="78"/>
      <c r="K151" s="77"/>
      <c r="L151" s="77"/>
      <c r="M151" s="77"/>
      <c r="N151" s="77"/>
      <c r="O151" s="77"/>
      <c r="P151" s="77"/>
      <c r="Q151" s="77"/>
      <c r="R151" s="46"/>
      <c r="S151" s="46"/>
      <c r="T151" s="94"/>
      <c r="U151" s="94"/>
      <c r="V151" s="36">
        <f t="shared" si="2"/>
        <v>0</v>
      </c>
      <c r="W151" s="65"/>
    </row>
    <row r="152" spans="2:23" ht="47.25">
      <c r="B152" s="59" t="s">
        <v>16</v>
      </c>
      <c r="C152" s="93"/>
      <c r="D152" s="93"/>
      <c r="E152" s="26"/>
      <c r="F152" s="26"/>
      <c r="G152" s="36">
        <f>COUNT(G110:G151)</f>
        <v>0</v>
      </c>
      <c r="H152" s="36">
        <f>COUNT(H110:H151)</f>
        <v>0</v>
      </c>
      <c r="I152" s="36">
        <f>COUNT(I110:I151)</f>
        <v>0</v>
      </c>
      <c r="J152" s="36">
        <f>COUNT(J110:J151)</f>
        <v>0</v>
      </c>
      <c r="K152" s="36">
        <f>COUNT(K110:K151)</f>
        <v>0</v>
      </c>
      <c r="L152" s="85"/>
      <c r="M152" s="85"/>
      <c r="N152" s="86">
        <f>COUNT(N110:N151)</f>
        <v>0</v>
      </c>
      <c r="O152" s="86">
        <f>COUNT(O110:O151)</f>
        <v>0</v>
      </c>
      <c r="P152" s="86">
        <f>COUNT(P110:P151)</f>
        <v>0</v>
      </c>
      <c r="Q152" s="86">
        <f>COUNT(Q110:Q151)</f>
        <v>0</v>
      </c>
      <c r="R152" s="86">
        <f>COUNT(R110:R151)</f>
        <v>0</v>
      </c>
      <c r="S152" s="86"/>
      <c r="T152" s="95"/>
      <c r="U152" s="95"/>
      <c r="V152" s="36">
        <f xml:space="preserve"> SUM(G152+H152+I152+J152+K152+N152+O152+P152+Q152+R152)</f>
        <v>0</v>
      </c>
      <c r="W152" s="65"/>
    </row>
    <row r="154" spans="2:23" ht="70.5">
      <c r="B154" s="230" t="s">
        <v>1327</v>
      </c>
      <c r="C154" s="230"/>
      <c r="D154" s="230"/>
      <c r="E154" s="230"/>
      <c r="F154" s="216"/>
      <c r="G154" s="63"/>
      <c r="H154" s="63"/>
      <c r="I154" s="63"/>
      <c r="J154" s="64"/>
      <c r="K154" s="65"/>
      <c r="L154" s="65"/>
      <c r="M154" s="65"/>
      <c r="N154" s="65"/>
      <c r="O154" s="65"/>
      <c r="P154" s="65"/>
      <c r="Q154" s="65"/>
      <c r="R154" s="65"/>
      <c r="S154" s="66"/>
      <c r="T154" s="66"/>
      <c r="U154" s="66"/>
      <c r="V154" s="34"/>
      <c r="W154" s="34"/>
    </row>
    <row r="155" spans="2:23" ht="70.5">
      <c r="B155" s="230"/>
      <c r="C155" s="230"/>
      <c r="D155" s="230"/>
      <c r="E155" s="230"/>
      <c r="F155" s="216"/>
      <c r="J155" s="231" t="s">
        <v>1</v>
      </c>
      <c r="K155" s="231"/>
      <c r="L155" s="231"/>
      <c r="M155" s="231"/>
      <c r="N155" s="231"/>
      <c r="O155" s="231"/>
      <c r="P155" s="231"/>
      <c r="Q155" s="231"/>
    </row>
    <row r="156" spans="2:23" ht="70.5">
      <c r="B156" s="230"/>
      <c r="C156" s="230"/>
      <c r="D156" s="230"/>
      <c r="E156" s="230"/>
      <c r="F156" s="216"/>
      <c r="K156" s="268" t="s">
        <v>2</v>
      </c>
      <c r="L156" s="268"/>
      <c r="M156" s="268"/>
      <c r="N156" s="268"/>
      <c r="O156" s="268"/>
      <c r="P156" s="268"/>
      <c r="Q156" s="233" t="s">
        <v>3</v>
      </c>
      <c r="R156" s="234"/>
      <c r="S156" s="234"/>
      <c r="T156" s="234"/>
      <c r="U156" s="234"/>
      <c r="V156" s="235"/>
    </row>
    <row r="157" spans="2:23" ht="70.5">
      <c r="B157" s="230"/>
      <c r="C157" s="230"/>
      <c r="D157" s="230"/>
      <c r="E157" s="230"/>
      <c r="F157" s="216"/>
      <c r="G157" s="2"/>
      <c r="H157" s="2"/>
      <c r="I157" s="2"/>
      <c r="J157" s="2"/>
      <c r="K157" s="2"/>
      <c r="L157" s="2"/>
      <c r="M157" s="2"/>
      <c r="N157" s="2"/>
      <c r="O157" s="3"/>
      <c r="P157" s="4"/>
      <c r="Q157" s="7"/>
      <c r="R157" s="67"/>
      <c r="S157" s="7"/>
      <c r="T157" s="10"/>
      <c r="U157" s="9"/>
      <c r="V157" s="10"/>
      <c r="W157" s="11"/>
    </row>
    <row r="158" spans="2:23" ht="70.5">
      <c r="B158" s="230"/>
      <c r="C158" s="230"/>
      <c r="D158" s="230"/>
      <c r="E158" s="230"/>
      <c r="F158" s="216"/>
      <c r="G158" s="237" t="s">
        <v>4</v>
      </c>
      <c r="H158" s="237"/>
      <c r="I158" s="237" t="s">
        <v>5</v>
      </c>
      <c r="J158" s="237"/>
      <c r="K158" s="12"/>
      <c r="L158" s="217" t="s">
        <v>6</v>
      </c>
      <c r="M158" s="12"/>
      <c r="N158" s="12"/>
      <c r="O158" s="3"/>
      <c r="P158" s="4"/>
      <c r="Q158" s="69"/>
      <c r="R158" s="70"/>
      <c r="S158" s="71"/>
      <c r="T158" s="70"/>
      <c r="U158" s="71"/>
      <c r="V158" s="72"/>
    </row>
    <row r="159" spans="2:23" ht="70.5">
      <c r="B159" s="230"/>
      <c r="C159" s="230"/>
      <c r="D159" s="230"/>
      <c r="E159" s="230"/>
      <c r="F159" s="21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43" t="s">
        <v>7</v>
      </c>
      <c r="R159" s="244"/>
      <c r="S159" s="245" t="s">
        <v>8</v>
      </c>
      <c r="T159" s="245"/>
      <c r="U159" s="257" t="s">
        <v>101</v>
      </c>
      <c r="V159" s="257"/>
    </row>
    <row r="160" spans="2:23" ht="60.75">
      <c r="B160" s="255" t="s">
        <v>10</v>
      </c>
      <c r="C160" s="238" t="s">
        <v>11</v>
      </c>
      <c r="D160" s="218"/>
      <c r="E160" s="248" t="s">
        <v>12</v>
      </c>
      <c r="F160" s="74"/>
      <c r="G160" s="249" t="s">
        <v>1191</v>
      </c>
      <c r="H160" s="250"/>
      <c r="I160" s="250"/>
      <c r="J160" s="250"/>
      <c r="K160" s="251"/>
      <c r="L160" s="246" t="s">
        <v>13</v>
      </c>
      <c r="M160" s="253" t="s">
        <v>14</v>
      </c>
      <c r="N160" s="249" t="s">
        <v>1193</v>
      </c>
      <c r="O160" s="250"/>
      <c r="P160" s="250"/>
      <c r="Q160" s="250"/>
      <c r="R160" s="251"/>
      <c r="S160" s="246" t="s">
        <v>15</v>
      </c>
      <c r="T160" s="246" t="s">
        <v>13</v>
      </c>
      <c r="U160" s="253" t="s">
        <v>14</v>
      </c>
      <c r="V160" s="253" t="s">
        <v>16</v>
      </c>
      <c r="W160" s="19"/>
    </row>
    <row r="161" spans="2:26" ht="61.5">
      <c r="B161" s="256"/>
      <c r="C161" s="238"/>
      <c r="D161" s="218"/>
      <c r="E161" s="248"/>
      <c r="F161" s="220"/>
      <c r="G161" s="21" t="s">
        <v>1195</v>
      </c>
      <c r="H161" s="21" t="s">
        <v>1196</v>
      </c>
      <c r="I161" s="21" t="s">
        <v>1197</v>
      </c>
      <c r="J161" s="21" t="s">
        <v>1198</v>
      </c>
      <c r="K161" s="21" t="s">
        <v>1199</v>
      </c>
      <c r="L161" s="247"/>
      <c r="M161" s="254"/>
      <c r="N161" s="21" t="s">
        <v>1200</v>
      </c>
      <c r="O161" s="21" t="s">
        <v>1201</v>
      </c>
      <c r="P161" s="21" t="s">
        <v>1202</v>
      </c>
      <c r="Q161" s="21" t="s">
        <v>1203</v>
      </c>
      <c r="R161" s="21" t="s">
        <v>1204</v>
      </c>
      <c r="S161" s="247"/>
      <c r="T161" s="247"/>
      <c r="U161" s="254"/>
      <c r="V161" s="254"/>
      <c r="W161" s="22"/>
    </row>
    <row r="162" spans="2:26" ht="47.25">
      <c r="B162" s="23">
        <v>1</v>
      </c>
      <c r="C162" s="42" t="s">
        <v>1663</v>
      </c>
      <c r="D162" s="173"/>
      <c r="E162" s="97" t="s">
        <v>22</v>
      </c>
      <c r="F162" s="26">
        <v>1</v>
      </c>
      <c r="G162" s="52"/>
      <c r="H162" s="52"/>
      <c r="I162" s="52"/>
      <c r="J162" s="78"/>
      <c r="K162" s="77"/>
      <c r="L162" s="77"/>
      <c r="M162" s="77"/>
      <c r="N162" s="77"/>
      <c r="O162" s="27"/>
      <c r="P162" s="27"/>
      <c r="Q162" s="77"/>
      <c r="R162" s="77"/>
      <c r="S162" s="77"/>
      <c r="T162" s="32"/>
      <c r="U162" s="32"/>
      <c r="V162" s="36">
        <f>COUNTA(G162:K162,N162:R162)</f>
        <v>0</v>
      </c>
      <c r="W162" s="65"/>
      <c r="X162" s="35" t="s">
        <v>25</v>
      </c>
      <c r="Z162" s="36">
        <f>COUNTIF(D162:D204,"1C")</f>
        <v>0</v>
      </c>
    </row>
    <row r="163" spans="2:26" ht="47.25">
      <c r="B163" s="23">
        <v>2</v>
      </c>
      <c r="C163" s="42" t="s">
        <v>1664</v>
      </c>
      <c r="D163" s="173"/>
      <c r="E163" s="97" t="s">
        <v>22</v>
      </c>
      <c r="F163" s="26">
        <v>1</v>
      </c>
      <c r="G163" s="38"/>
      <c r="H163" s="38"/>
      <c r="I163" s="38"/>
      <c r="J163" s="78"/>
      <c r="K163" s="77"/>
      <c r="L163" s="77"/>
      <c r="M163" s="77"/>
      <c r="N163" s="77"/>
      <c r="O163" s="77"/>
      <c r="P163" s="77"/>
      <c r="Q163" s="77"/>
      <c r="R163" s="46"/>
      <c r="S163" s="46"/>
      <c r="T163" s="79"/>
      <c r="U163" s="79"/>
      <c r="V163" s="36">
        <f t="shared" ref="V163:V203" si="3">COUNTA(G163:K163,N163:R163)</f>
        <v>0</v>
      </c>
      <c r="W163" s="65"/>
      <c r="X163" s="41" t="s">
        <v>28</v>
      </c>
      <c r="Z163" s="36">
        <f>COUNTIF(D162:D204,"1B")</f>
        <v>0</v>
      </c>
    </row>
    <row r="164" spans="2:26" ht="47.25">
      <c r="B164" s="23">
        <v>3</v>
      </c>
      <c r="C164" s="42" t="s">
        <v>1665</v>
      </c>
      <c r="D164" s="173"/>
      <c r="E164" s="97" t="s">
        <v>22</v>
      </c>
      <c r="F164" s="26">
        <v>1</v>
      </c>
      <c r="G164" s="27"/>
      <c r="H164" s="77"/>
      <c r="I164" s="77"/>
      <c r="J164" s="77"/>
      <c r="K164" s="82"/>
      <c r="L164" s="30"/>
      <c r="M164" s="84"/>
      <c r="N164" s="27"/>
      <c r="O164" s="77"/>
      <c r="P164" s="77"/>
      <c r="Q164" s="77"/>
      <c r="R164" s="82"/>
      <c r="S164" s="46"/>
      <c r="T164" s="32"/>
      <c r="U164" s="32"/>
      <c r="V164" s="36">
        <f t="shared" si="3"/>
        <v>0</v>
      </c>
      <c r="W164" s="65"/>
      <c r="X164" s="41" t="s">
        <v>30</v>
      </c>
      <c r="Z164" s="36">
        <f>COUNTIF(D162:D204,"1A")</f>
        <v>0</v>
      </c>
    </row>
    <row r="165" spans="2:26" ht="47.25">
      <c r="B165" s="23">
        <v>4</v>
      </c>
      <c r="C165" s="42" t="s">
        <v>1666</v>
      </c>
      <c r="D165" s="176"/>
      <c r="E165" s="99" t="s">
        <v>46</v>
      </c>
      <c r="F165" s="26">
        <v>1</v>
      </c>
      <c r="G165" s="77"/>
      <c r="H165" s="27"/>
      <c r="I165" s="77"/>
      <c r="J165" s="27"/>
      <c r="K165" s="46"/>
      <c r="L165" s="32"/>
      <c r="M165" s="32"/>
      <c r="N165" s="77"/>
      <c r="O165" s="27"/>
      <c r="P165" s="27"/>
      <c r="Q165" s="77"/>
      <c r="R165" s="46"/>
      <c r="S165" s="46"/>
      <c r="T165" s="210"/>
      <c r="U165" s="166"/>
      <c r="V165" s="36">
        <f t="shared" si="3"/>
        <v>0</v>
      </c>
      <c r="W165" s="65"/>
    </row>
    <row r="166" spans="2:26" ht="47.25">
      <c r="B166" s="23">
        <v>5</v>
      </c>
      <c r="C166" s="42" t="s">
        <v>1667</v>
      </c>
      <c r="D166" s="173"/>
      <c r="E166" s="97" t="s">
        <v>46</v>
      </c>
      <c r="F166" s="26">
        <v>1</v>
      </c>
      <c r="G166" s="77"/>
      <c r="H166" s="77"/>
      <c r="I166" s="77"/>
      <c r="J166" s="77"/>
      <c r="K166" s="46"/>
      <c r="L166" s="32"/>
      <c r="M166" s="32"/>
      <c r="N166" s="77"/>
      <c r="O166" s="77"/>
      <c r="P166" s="77"/>
      <c r="Q166" s="77"/>
      <c r="R166" s="46"/>
      <c r="S166" s="46"/>
      <c r="T166" s="79"/>
      <c r="U166" s="79"/>
      <c r="V166" s="36">
        <f t="shared" si="3"/>
        <v>0</v>
      </c>
      <c r="W166" s="65"/>
    </row>
    <row r="167" spans="2:26" ht="47.25">
      <c r="B167" s="23">
        <v>6</v>
      </c>
      <c r="C167" s="42" t="s">
        <v>1668</v>
      </c>
      <c r="D167" s="173"/>
      <c r="E167" s="97" t="s">
        <v>46</v>
      </c>
      <c r="F167" s="26">
        <v>1</v>
      </c>
      <c r="G167" s="77"/>
      <c r="H167" s="77"/>
      <c r="I167" s="77"/>
      <c r="J167" s="77"/>
      <c r="K167" s="46"/>
      <c r="L167" s="30"/>
      <c r="M167" s="84"/>
      <c r="N167" s="77"/>
      <c r="O167" s="77"/>
      <c r="P167" s="77"/>
      <c r="Q167" s="77"/>
      <c r="R167" s="46"/>
      <c r="S167" s="80"/>
      <c r="T167" s="81"/>
      <c r="U167" s="81"/>
      <c r="V167" s="36">
        <f t="shared" si="3"/>
        <v>0</v>
      </c>
      <c r="W167" s="65"/>
    </row>
    <row r="168" spans="2:26" ht="47.25">
      <c r="B168" s="23">
        <v>7</v>
      </c>
      <c r="C168" s="42" t="s">
        <v>1669</v>
      </c>
      <c r="D168" s="173"/>
      <c r="E168" s="97" t="s">
        <v>46</v>
      </c>
      <c r="F168" s="26">
        <v>1</v>
      </c>
      <c r="G168" s="77"/>
      <c r="H168" s="77"/>
      <c r="I168" s="77"/>
      <c r="J168" s="77"/>
      <c r="K168" s="46"/>
      <c r="L168" s="77"/>
      <c r="M168" s="77"/>
      <c r="N168" s="77"/>
      <c r="O168" s="77"/>
      <c r="P168" s="77"/>
      <c r="Q168" s="77"/>
      <c r="R168" s="46"/>
      <c r="S168" s="46"/>
      <c r="T168" s="77"/>
      <c r="U168" s="88"/>
      <c r="V168" s="36">
        <f t="shared" si="3"/>
        <v>0</v>
      </c>
      <c r="W168" s="65"/>
    </row>
    <row r="169" spans="2:26" ht="47.25">
      <c r="B169" s="23">
        <v>8</v>
      </c>
      <c r="C169" s="42" t="s">
        <v>1670</v>
      </c>
      <c r="D169" s="173"/>
      <c r="E169" s="97" t="s">
        <v>22</v>
      </c>
      <c r="F169" s="26">
        <v>1</v>
      </c>
      <c r="G169" s="77"/>
      <c r="H169" s="77"/>
      <c r="I169" s="77"/>
      <c r="J169" s="77"/>
      <c r="K169" s="46"/>
      <c r="L169" s="77"/>
      <c r="M169" s="77"/>
      <c r="N169" s="77"/>
      <c r="O169" s="77"/>
      <c r="P169" s="77"/>
      <c r="Q169" s="77"/>
      <c r="R169" s="46"/>
      <c r="S169" s="46"/>
      <c r="T169" s="79"/>
      <c r="U169" s="79"/>
      <c r="V169" s="36">
        <f t="shared" si="3"/>
        <v>0</v>
      </c>
      <c r="W169" s="65"/>
    </row>
    <row r="170" spans="2:26" ht="47.25">
      <c r="B170" s="23">
        <v>9</v>
      </c>
      <c r="C170" s="42" t="s">
        <v>1671</v>
      </c>
      <c r="D170" s="173"/>
      <c r="E170" s="97" t="s">
        <v>27</v>
      </c>
      <c r="F170" s="26">
        <v>1</v>
      </c>
      <c r="G170" s="77"/>
      <c r="H170" s="77"/>
      <c r="I170" s="77"/>
      <c r="J170" s="77"/>
      <c r="K170" s="46"/>
      <c r="L170" s="77"/>
      <c r="M170" s="77"/>
      <c r="N170" s="77"/>
      <c r="O170" s="77"/>
      <c r="P170" s="77"/>
      <c r="Q170" s="77"/>
      <c r="R170" s="46"/>
      <c r="S170" s="46"/>
      <c r="T170" s="79"/>
      <c r="U170" s="79"/>
      <c r="V170" s="36">
        <f t="shared" si="3"/>
        <v>0</v>
      </c>
      <c r="W170" s="65"/>
    </row>
    <row r="171" spans="2:26" ht="47.25">
      <c r="B171" s="23">
        <v>10</v>
      </c>
      <c r="C171" s="42" t="s">
        <v>1672</v>
      </c>
      <c r="D171" s="173"/>
      <c r="E171" s="97" t="s">
        <v>1347</v>
      </c>
      <c r="F171" s="26">
        <v>1</v>
      </c>
      <c r="G171" s="77"/>
      <c r="H171" s="77"/>
      <c r="I171" s="77"/>
      <c r="J171" s="77"/>
      <c r="K171" s="46"/>
      <c r="L171" s="77"/>
      <c r="M171" s="77"/>
      <c r="N171" s="77"/>
      <c r="O171" s="77"/>
      <c r="P171" s="77"/>
      <c r="Q171" s="77"/>
      <c r="R171" s="46"/>
      <c r="S171" s="46"/>
      <c r="T171" s="79"/>
      <c r="U171" s="79"/>
      <c r="V171" s="36">
        <f t="shared" si="3"/>
        <v>0</v>
      </c>
      <c r="W171" s="65"/>
    </row>
    <row r="172" spans="2:26" ht="47.25">
      <c r="B172" s="23">
        <v>11</v>
      </c>
      <c r="C172" s="42" t="s">
        <v>1673</v>
      </c>
      <c r="D172" s="173"/>
      <c r="E172" s="97" t="s">
        <v>22</v>
      </c>
      <c r="F172" s="26">
        <v>1</v>
      </c>
      <c r="G172" s="77"/>
      <c r="H172" s="77"/>
      <c r="I172" s="77"/>
      <c r="J172" s="77"/>
      <c r="K172" s="46"/>
      <c r="L172" s="77"/>
      <c r="M172" s="77"/>
      <c r="N172" s="77"/>
      <c r="O172" s="77"/>
      <c r="P172" s="77"/>
      <c r="Q172" s="77"/>
      <c r="R172" s="46"/>
      <c r="S172" s="46"/>
      <c r="T172" s="79"/>
      <c r="U172" s="79"/>
      <c r="V172" s="36">
        <f t="shared" si="3"/>
        <v>0</v>
      </c>
      <c r="W172" s="65"/>
    </row>
    <row r="173" spans="2:26" ht="47.25">
      <c r="B173" s="23">
        <v>12</v>
      </c>
      <c r="C173" s="42" t="s">
        <v>1674</v>
      </c>
      <c r="D173" s="173"/>
      <c r="E173" s="97" t="s">
        <v>22</v>
      </c>
      <c r="F173" s="26">
        <v>1</v>
      </c>
      <c r="G173" s="77"/>
      <c r="H173" s="77"/>
      <c r="I173" s="77"/>
      <c r="J173" s="77"/>
      <c r="K173" s="46"/>
      <c r="L173" s="77"/>
      <c r="M173" s="77"/>
      <c r="N173" s="77"/>
      <c r="O173" s="77"/>
      <c r="P173" s="77"/>
      <c r="Q173" s="77"/>
      <c r="R173" s="46"/>
      <c r="S173" s="46"/>
      <c r="T173" s="79"/>
      <c r="U173" s="79"/>
      <c r="V173" s="36">
        <f t="shared" si="3"/>
        <v>0</v>
      </c>
      <c r="W173" s="65"/>
    </row>
    <row r="174" spans="2:26" ht="47.25">
      <c r="B174" s="23">
        <v>13</v>
      </c>
      <c r="C174" s="42" t="s">
        <v>1675</v>
      </c>
      <c r="D174" s="173"/>
      <c r="E174" s="97" t="s">
        <v>46</v>
      </c>
      <c r="F174" s="26">
        <v>1</v>
      </c>
      <c r="G174" s="77"/>
      <c r="H174" s="77"/>
      <c r="I174" s="77"/>
      <c r="J174" s="77"/>
      <c r="K174" s="46"/>
      <c r="L174" s="30"/>
      <c r="M174" s="84"/>
      <c r="N174" s="77"/>
      <c r="O174" s="77"/>
      <c r="P174" s="77"/>
      <c r="Q174" s="77"/>
      <c r="R174" s="46"/>
      <c r="S174" s="46"/>
      <c r="T174" s="79"/>
      <c r="U174" s="79"/>
      <c r="V174" s="36">
        <f t="shared" si="3"/>
        <v>0</v>
      </c>
      <c r="W174" s="65"/>
    </row>
    <row r="175" spans="2:26" ht="47.25">
      <c r="B175" s="23">
        <v>14</v>
      </c>
      <c r="C175" s="42" t="s">
        <v>1676</v>
      </c>
      <c r="D175" s="173"/>
      <c r="E175" s="99" t="s">
        <v>46</v>
      </c>
      <c r="F175" s="26">
        <v>1</v>
      </c>
      <c r="G175" s="77"/>
      <c r="H175" s="77"/>
      <c r="I175" s="77"/>
      <c r="J175" s="77"/>
      <c r="K175" s="46"/>
      <c r="L175" s="77"/>
      <c r="M175" s="77"/>
      <c r="N175" s="77"/>
      <c r="O175" s="77"/>
      <c r="P175" s="77"/>
      <c r="Q175" s="77"/>
      <c r="R175" s="46"/>
      <c r="S175" s="46"/>
      <c r="T175" s="79"/>
      <c r="U175" s="79"/>
      <c r="V175" s="36">
        <f t="shared" si="3"/>
        <v>0</v>
      </c>
      <c r="W175" s="65"/>
    </row>
    <row r="176" spans="2:26" ht="47.25">
      <c r="B176" s="23">
        <v>15</v>
      </c>
      <c r="C176" s="42" t="s">
        <v>1677</v>
      </c>
      <c r="D176" s="173"/>
      <c r="E176" s="99" t="s">
        <v>46</v>
      </c>
      <c r="F176" s="26">
        <v>1</v>
      </c>
      <c r="G176" s="77"/>
      <c r="H176" s="77"/>
      <c r="I176" s="77"/>
      <c r="J176" s="77"/>
      <c r="K176" s="46"/>
      <c r="L176" s="77"/>
      <c r="M176" s="77"/>
      <c r="N176" s="77"/>
      <c r="O176" s="77"/>
      <c r="P176" s="77"/>
      <c r="Q176" s="77"/>
      <c r="R176" s="46"/>
      <c r="S176" s="46"/>
      <c r="T176" s="79"/>
      <c r="U176" s="79"/>
      <c r="V176" s="36">
        <f t="shared" si="3"/>
        <v>0</v>
      </c>
      <c r="W176" s="65"/>
    </row>
    <row r="177" spans="2:23" ht="47.25">
      <c r="B177" s="23">
        <v>16</v>
      </c>
      <c r="C177" s="42" t="s">
        <v>1678</v>
      </c>
      <c r="D177" s="173"/>
      <c r="E177" s="99" t="s">
        <v>46</v>
      </c>
      <c r="F177" s="26">
        <v>1</v>
      </c>
      <c r="G177" s="77"/>
      <c r="H177" s="77"/>
      <c r="I177" s="77"/>
      <c r="J177" s="77"/>
      <c r="K177" s="46"/>
      <c r="L177" s="77"/>
      <c r="M177" s="77"/>
      <c r="N177" s="77"/>
      <c r="O177" s="77"/>
      <c r="P177" s="77"/>
      <c r="Q177" s="77"/>
      <c r="R177" s="46"/>
      <c r="S177" s="46"/>
      <c r="T177" s="79"/>
      <c r="U177" s="79"/>
      <c r="V177" s="36">
        <f t="shared" si="3"/>
        <v>0</v>
      </c>
      <c r="W177" s="65"/>
    </row>
    <row r="178" spans="2:23" ht="47.25">
      <c r="B178" s="23">
        <v>17</v>
      </c>
      <c r="C178" s="42" t="s">
        <v>1679</v>
      </c>
      <c r="D178" s="173"/>
      <c r="E178" s="99" t="s">
        <v>22</v>
      </c>
      <c r="F178" s="26">
        <v>1</v>
      </c>
      <c r="G178" s="77"/>
      <c r="H178" s="77"/>
      <c r="I178" s="77"/>
      <c r="J178" s="77"/>
      <c r="K178" s="46"/>
      <c r="L178" s="30"/>
      <c r="M178" s="30"/>
      <c r="N178" s="77"/>
      <c r="O178" s="77"/>
      <c r="P178" s="77"/>
      <c r="Q178" s="77"/>
      <c r="R178" s="46"/>
      <c r="S178" s="46"/>
      <c r="T178" s="79"/>
      <c r="U178" s="79"/>
      <c r="V178" s="36">
        <f t="shared" si="3"/>
        <v>0</v>
      </c>
      <c r="W178" s="65"/>
    </row>
    <row r="179" spans="2:23" ht="47.25">
      <c r="B179" s="23">
        <v>18</v>
      </c>
      <c r="C179" s="100" t="s">
        <v>1680</v>
      </c>
      <c r="D179" s="175"/>
      <c r="E179" s="99" t="s">
        <v>22</v>
      </c>
      <c r="F179" s="26">
        <v>1</v>
      </c>
      <c r="G179" s="27"/>
      <c r="H179" s="77"/>
      <c r="I179" s="77"/>
      <c r="J179" s="77"/>
      <c r="K179" s="46"/>
      <c r="L179" s="32"/>
      <c r="M179" s="32"/>
      <c r="N179" s="77"/>
      <c r="O179" s="77"/>
      <c r="P179" s="77"/>
      <c r="Q179" s="77"/>
      <c r="R179" s="46"/>
      <c r="S179" s="46"/>
      <c r="T179" s="79"/>
      <c r="U179" s="79"/>
      <c r="V179" s="36">
        <f t="shared" si="3"/>
        <v>0</v>
      </c>
      <c r="W179" s="65"/>
    </row>
    <row r="180" spans="2:23" ht="47.25">
      <c r="B180" s="23">
        <v>19</v>
      </c>
      <c r="C180" s="45" t="s">
        <v>1681</v>
      </c>
      <c r="D180" s="176"/>
      <c r="E180" s="99" t="s">
        <v>27</v>
      </c>
      <c r="F180" s="26">
        <v>1</v>
      </c>
      <c r="G180" s="82"/>
      <c r="H180" s="77"/>
      <c r="I180" s="27"/>
      <c r="J180" s="77"/>
      <c r="K180" s="27"/>
      <c r="L180" s="32"/>
      <c r="M180" s="32"/>
      <c r="N180" s="82"/>
      <c r="O180" s="77"/>
      <c r="P180" s="27"/>
      <c r="Q180" s="77"/>
      <c r="R180" s="27"/>
      <c r="S180" s="46"/>
      <c r="T180" s="32"/>
      <c r="U180" s="32"/>
      <c r="V180" s="36">
        <f t="shared" si="3"/>
        <v>0</v>
      </c>
      <c r="W180" s="65"/>
    </row>
    <row r="181" spans="2:23" ht="47.25">
      <c r="B181" s="23">
        <v>20</v>
      </c>
      <c r="C181" s="45" t="s">
        <v>1682</v>
      </c>
      <c r="D181" s="176"/>
      <c r="E181" s="99" t="s">
        <v>22</v>
      </c>
      <c r="F181" s="26">
        <v>1</v>
      </c>
      <c r="G181" s="52"/>
      <c r="H181" s="52"/>
      <c r="I181" s="52"/>
      <c r="J181" s="27"/>
      <c r="K181" s="77"/>
      <c r="L181" s="32"/>
      <c r="M181" s="32"/>
      <c r="N181" s="77"/>
      <c r="O181" s="77"/>
      <c r="P181" s="77"/>
      <c r="Q181" s="77"/>
      <c r="R181" s="27"/>
      <c r="S181" s="46"/>
      <c r="T181" s="79"/>
      <c r="U181" s="79"/>
      <c r="V181" s="36">
        <f t="shared" si="3"/>
        <v>0</v>
      </c>
      <c r="W181" s="65"/>
    </row>
    <row r="182" spans="2:23" ht="47.25">
      <c r="B182" s="23">
        <v>21</v>
      </c>
      <c r="C182" s="36" t="s">
        <v>1683</v>
      </c>
      <c r="D182" s="177"/>
      <c r="E182" s="99" t="s">
        <v>22</v>
      </c>
      <c r="F182" s="26">
        <v>1</v>
      </c>
      <c r="G182" s="52"/>
      <c r="H182" s="52"/>
      <c r="I182" s="52"/>
      <c r="J182" s="78"/>
      <c r="K182" s="77"/>
      <c r="L182" s="77"/>
      <c r="M182" s="77"/>
      <c r="N182" s="77"/>
      <c r="O182" s="77"/>
      <c r="P182" s="77"/>
      <c r="Q182" s="77"/>
      <c r="R182" s="27"/>
      <c r="S182" s="46"/>
      <c r="T182" s="79"/>
      <c r="U182" s="79"/>
      <c r="V182" s="36">
        <f t="shared" si="3"/>
        <v>0</v>
      </c>
      <c r="W182" s="65"/>
    </row>
    <row r="183" spans="2:23" ht="47.25">
      <c r="B183" s="23">
        <v>22</v>
      </c>
      <c r="C183" s="36" t="s">
        <v>1684</v>
      </c>
      <c r="D183" s="177"/>
      <c r="E183" s="99" t="s">
        <v>22</v>
      </c>
      <c r="F183" s="26">
        <v>1</v>
      </c>
      <c r="G183" s="27"/>
      <c r="H183" s="52"/>
      <c r="I183" s="52"/>
      <c r="J183" s="78"/>
      <c r="K183" s="27"/>
      <c r="L183" s="30"/>
      <c r="M183" s="30"/>
      <c r="N183" s="77"/>
      <c r="O183" s="77"/>
      <c r="P183" s="77"/>
      <c r="Q183" s="77"/>
      <c r="R183" s="46"/>
      <c r="S183" s="46"/>
      <c r="T183" s="79"/>
      <c r="U183" s="79"/>
      <c r="V183" s="36">
        <f t="shared" si="3"/>
        <v>0</v>
      </c>
      <c r="W183" s="65"/>
    </row>
    <row r="184" spans="2:23" ht="47.25">
      <c r="B184" s="23">
        <v>23</v>
      </c>
      <c r="C184" s="36" t="s">
        <v>1685</v>
      </c>
      <c r="D184" s="177"/>
      <c r="E184" s="99" t="s">
        <v>27</v>
      </c>
      <c r="F184" s="26">
        <v>1</v>
      </c>
      <c r="G184" s="52"/>
      <c r="H184" s="52"/>
      <c r="I184" s="52"/>
      <c r="J184" s="78"/>
      <c r="K184" s="77"/>
      <c r="L184" s="77"/>
      <c r="M184" s="77"/>
      <c r="N184" s="77"/>
      <c r="O184" s="77"/>
      <c r="P184" s="77"/>
      <c r="Q184" s="77"/>
      <c r="R184" s="46"/>
      <c r="S184" s="46"/>
      <c r="T184" s="79"/>
      <c r="U184" s="79"/>
      <c r="V184" s="36">
        <f t="shared" si="3"/>
        <v>0</v>
      </c>
      <c r="W184" s="65"/>
    </row>
    <row r="185" spans="2:23" ht="47.25">
      <c r="B185" s="23">
        <v>24</v>
      </c>
      <c r="C185" s="36" t="s">
        <v>1686</v>
      </c>
      <c r="D185" s="177"/>
      <c r="E185" s="97" t="s">
        <v>27</v>
      </c>
      <c r="F185" s="26">
        <v>1</v>
      </c>
      <c r="G185" s="52"/>
      <c r="H185" s="76"/>
      <c r="I185" s="27"/>
      <c r="J185" s="27"/>
      <c r="K185" s="27"/>
      <c r="L185" s="30"/>
      <c r="M185" s="30"/>
      <c r="N185" s="77"/>
      <c r="O185" s="77"/>
      <c r="P185" s="77"/>
      <c r="Q185" s="77"/>
      <c r="R185" s="46"/>
      <c r="S185" s="46"/>
      <c r="T185" s="30"/>
      <c r="U185" s="84"/>
      <c r="V185" s="36">
        <f t="shared" si="3"/>
        <v>0</v>
      </c>
      <c r="W185" s="65"/>
    </row>
    <row r="186" spans="2:23" ht="47.25">
      <c r="B186" s="23">
        <v>25</v>
      </c>
      <c r="C186" s="36" t="s">
        <v>1687</v>
      </c>
      <c r="D186" s="177"/>
      <c r="E186" s="97" t="s">
        <v>46</v>
      </c>
      <c r="F186" s="26">
        <v>1</v>
      </c>
      <c r="G186" s="52"/>
      <c r="H186" s="52"/>
      <c r="I186" s="52"/>
      <c r="J186" s="78"/>
      <c r="K186" s="77"/>
      <c r="L186" s="77"/>
      <c r="M186" s="77"/>
      <c r="N186" s="77"/>
      <c r="O186" s="77"/>
      <c r="P186" s="77"/>
      <c r="Q186" s="77"/>
      <c r="R186" s="46"/>
      <c r="S186" s="46"/>
      <c r="T186" s="79"/>
      <c r="U186" s="79"/>
      <c r="V186" s="36">
        <f t="shared" si="3"/>
        <v>0</v>
      </c>
      <c r="W186" s="65"/>
    </row>
    <row r="187" spans="2:23" ht="47.25">
      <c r="B187" s="23">
        <v>26</v>
      </c>
      <c r="C187" s="83" t="s">
        <v>1688</v>
      </c>
      <c r="D187" s="178"/>
      <c r="E187" s="97" t="s">
        <v>46</v>
      </c>
      <c r="F187" s="26">
        <v>1</v>
      </c>
      <c r="G187" s="52"/>
      <c r="H187" s="52"/>
      <c r="I187" s="52"/>
      <c r="J187" s="78"/>
      <c r="K187" s="77"/>
      <c r="L187" s="77"/>
      <c r="M187" s="77"/>
      <c r="N187" s="77"/>
      <c r="O187" s="77"/>
      <c r="P187" s="77"/>
      <c r="Q187" s="77"/>
      <c r="R187" s="46"/>
      <c r="S187" s="46"/>
      <c r="T187" s="79"/>
      <c r="U187" s="79"/>
      <c r="V187" s="36">
        <f t="shared" si="3"/>
        <v>0</v>
      </c>
      <c r="W187" s="65"/>
    </row>
    <row r="188" spans="2:23" ht="47.25">
      <c r="B188" s="23">
        <v>27</v>
      </c>
      <c r="C188" s="42" t="s">
        <v>1689</v>
      </c>
      <c r="D188" s="173"/>
      <c r="E188" s="97" t="s">
        <v>22</v>
      </c>
      <c r="F188" s="26">
        <v>1</v>
      </c>
      <c r="G188" s="52"/>
      <c r="H188" s="52"/>
      <c r="I188" s="52"/>
      <c r="J188" s="78"/>
      <c r="K188" s="77"/>
      <c r="L188" s="77"/>
      <c r="M188" s="77"/>
      <c r="N188" s="77"/>
      <c r="O188" s="77"/>
      <c r="P188" s="77"/>
      <c r="Q188" s="77"/>
      <c r="R188" s="46"/>
      <c r="S188" s="46"/>
      <c r="T188" s="79"/>
      <c r="U188" s="79"/>
      <c r="V188" s="36">
        <f t="shared" si="3"/>
        <v>0</v>
      </c>
      <c r="W188" s="65"/>
    </row>
    <row r="189" spans="2:23" ht="47.25">
      <c r="B189" s="23">
        <v>28</v>
      </c>
      <c r="C189" s="42" t="s">
        <v>1690</v>
      </c>
      <c r="D189" s="173"/>
      <c r="E189" s="97" t="s">
        <v>46</v>
      </c>
      <c r="F189" s="26">
        <v>1</v>
      </c>
      <c r="G189" s="52"/>
      <c r="H189" s="52"/>
      <c r="I189" s="52"/>
      <c r="J189" s="78"/>
      <c r="K189" s="77"/>
      <c r="L189" s="77"/>
      <c r="M189" s="77"/>
      <c r="N189" s="77"/>
      <c r="O189" s="77"/>
      <c r="P189" s="77"/>
      <c r="Q189" s="77"/>
      <c r="R189" s="46"/>
      <c r="S189" s="46"/>
      <c r="T189" s="79"/>
      <c r="U189" s="79"/>
      <c r="V189" s="36">
        <f t="shared" si="3"/>
        <v>0</v>
      </c>
      <c r="W189" s="65"/>
    </row>
    <row r="190" spans="2:23" ht="47.25">
      <c r="B190" s="23">
        <v>29</v>
      </c>
      <c r="C190" s="42" t="s">
        <v>1691</v>
      </c>
      <c r="D190" s="173"/>
      <c r="E190" s="97" t="s">
        <v>46</v>
      </c>
      <c r="F190" s="26">
        <v>1</v>
      </c>
      <c r="G190" s="52"/>
      <c r="H190" s="52"/>
      <c r="I190" s="52"/>
      <c r="J190" s="78"/>
      <c r="K190" s="77"/>
      <c r="L190" s="77"/>
      <c r="M190" s="77"/>
      <c r="N190" s="77"/>
      <c r="O190" s="77"/>
      <c r="P190" s="77"/>
      <c r="Q190" s="77"/>
      <c r="R190" s="46"/>
      <c r="S190" s="46"/>
      <c r="T190" s="79"/>
      <c r="U190" s="79"/>
      <c r="V190" s="36">
        <f t="shared" si="3"/>
        <v>0</v>
      </c>
      <c r="W190" s="65"/>
    </row>
    <row r="191" spans="2:23" ht="47.25">
      <c r="B191" s="23">
        <v>30</v>
      </c>
      <c r="C191" s="83" t="s">
        <v>1692</v>
      </c>
      <c r="D191" s="178"/>
      <c r="E191" s="97" t="s">
        <v>46</v>
      </c>
      <c r="F191" s="26">
        <v>1</v>
      </c>
      <c r="G191" s="52"/>
      <c r="H191" s="52"/>
      <c r="I191" s="52"/>
      <c r="J191" s="27"/>
      <c r="K191" s="77"/>
      <c r="L191" s="77"/>
      <c r="M191" s="84"/>
      <c r="N191" s="77"/>
      <c r="O191" s="77"/>
      <c r="P191" s="77"/>
      <c r="Q191" s="77"/>
      <c r="R191" s="46"/>
      <c r="S191" s="46"/>
      <c r="T191" s="91"/>
      <c r="U191" s="91"/>
      <c r="V191" s="36">
        <f t="shared" si="3"/>
        <v>0</v>
      </c>
      <c r="W191" s="65"/>
    </row>
    <row r="192" spans="2:23" ht="47.25">
      <c r="B192" s="23">
        <v>31</v>
      </c>
      <c r="C192" s="83" t="s">
        <v>1693</v>
      </c>
      <c r="D192" s="178"/>
      <c r="E192" s="97" t="s">
        <v>22</v>
      </c>
      <c r="F192" s="26">
        <v>1</v>
      </c>
      <c r="G192" s="52"/>
      <c r="H192" s="52"/>
      <c r="I192" s="52"/>
      <c r="J192" s="78"/>
      <c r="K192" s="77"/>
      <c r="L192" s="101"/>
      <c r="M192" s="77"/>
      <c r="N192" s="77"/>
      <c r="O192" s="52"/>
      <c r="P192" s="77"/>
      <c r="Q192" s="77"/>
      <c r="R192" s="46"/>
      <c r="S192" s="46"/>
      <c r="T192" s="79"/>
      <c r="U192" s="79"/>
      <c r="V192" s="36">
        <f t="shared" si="3"/>
        <v>0</v>
      </c>
      <c r="W192" s="65"/>
    </row>
    <row r="193" spans="2:23" ht="47.25">
      <c r="B193" s="23">
        <v>32</v>
      </c>
      <c r="C193" s="83" t="s">
        <v>1694</v>
      </c>
      <c r="D193" s="178"/>
      <c r="E193" s="97" t="s">
        <v>46</v>
      </c>
      <c r="F193" s="26">
        <v>1</v>
      </c>
      <c r="G193" s="52"/>
      <c r="H193" s="52"/>
      <c r="I193" s="52"/>
      <c r="J193" s="78"/>
      <c r="K193" s="77"/>
      <c r="L193" s="77"/>
      <c r="M193" s="77"/>
      <c r="N193" s="77"/>
      <c r="O193" s="52"/>
      <c r="P193" s="77"/>
      <c r="Q193" s="27"/>
      <c r="R193" s="46"/>
      <c r="S193" s="46"/>
      <c r="T193" s="79"/>
      <c r="U193" s="79"/>
      <c r="V193" s="36">
        <f t="shared" si="3"/>
        <v>0</v>
      </c>
      <c r="W193" s="65"/>
    </row>
    <row r="194" spans="2:23" ht="47.25">
      <c r="B194" s="23">
        <v>33</v>
      </c>
      <c r="C194" s="102" t="s">
        <v>1695</v>
      </c>
      <c r="D194" s="179"/>
      <c r="E194" s="97" t="s">
        <v>27</v>
      </c>
      <c r="F194" s="26">
        <v>1</v>
      </c>
      <c r="G194" s="27"/>
      <c r="H194" s="52"/>
      <c r="I194" s="52"/>
      <c r="J194" s="78"/>
      <c r="K194" s="77"/>
      <c r="L194" s="77"/>
      <c r="M194" s="77"/>
      <c r="N194" s="77"/>
      <c r="O194" s="77"/>
      <c r="P194" s="77"/>
      <c r="Q194" s="77"/>
      <c r="R194" s="46"/>
      <c r="S194" s="46"/>
      <c r="T194" s="79"/>
      <c r="U194" s="79"/>
      <c r="V194" s="36">
        <f t="shared" si="3"/>
        <v>0</v>
      </c>
      <c r="W194" s="65"/>
    </row>
    <row r="195" spans="2:23" ht="47.25">
      <c r="B195" s="23">
        <v>34</v>
      </c>
      <c r="C195" s="102" t="s">
        <v>1696</v>
      </c>
      <c r="D195" s="179"/>
      <c r="E195" s="97" t="s">
        <v>22</v>
      </c>
      <c r="F195" s="26">
        <v>1</v>
      </c>
      <c r="G195" s="52"/>
      <c r="H195" s="52"/>
      <c r="I195" s="52"/>
      <c r="J195" s="78"/>
      <c r="K195" s="77"/>
      <c r="L195" s="77"/>
      <c r="M195" s="77"/>
      <c r="N195" s="77"/>
      <c r="O195" s="77"/>
      <c r="P195" s="77"/>
      <c r="Q195" s="77"/>
      <c r="R195" s="46"/>
      <c r="S195" s="46"/>
      <c r="T195" s="79"/>
      <c r="U195" s="79"/>
      <c r="V195" s="36">
        <f t="shared" si="3"/>
        <v>0</v>
      </c>
      <c r="W195" s="65"/>
    </row>
    <row r="196" spans="2:23" ht="47.25">
      <c r="B196" s="23">
        <v>35</v>
      </c>
      <c r="C196" s="102" t="s">
        <v>1697</v>
      </c>
      <c r="D196" s="179"/>
      <c r="E196" s="97" t="s">
        <v>22</v>
      </c>
      <c r="F196" s="26">
        <v>1</v>
      </c>
      <c r="G196" s="52"/>
      <c r="H196" s="52"/>
      <c r="I196" s="52"/>
      <c r="J196" s="78"/>
      <c r="K196" s="77"/>
      <c r="L196" s="77"/>
      <c r="M196" s="77"/>
      <c r="N196" s="77"/>
      <c r="O196" s="77"/>
      <c r="P196" s="77"/>
      <c r="Q196" s="77"/>
      <c r="R196" s="82"/>
      <c r="S196" s="46"/>
      <c r="T196" s="79"/>
      <c r="U196" s="79"/>
      <c r="V196" s="36">
        <f t="shared" si="3"/>
        <v>0</v>
      </c>
      <c r="W196" s="65"/>
    </row>
    <row r="197" spans="2:23" ht="47.25">
      <c r="B197" s="23">
        <v>36</v>
      </c>
      <c r="C197" s="102" t="s">
        <v>1698</v>
      </c>
      <c r="D197" s="179"/>
      <c r="E197" s="97" t="s">
        <v>22</v>
      </c>
      <c r="F197" s="26">
        <v>1</v>
      </c>
      <c r="G197" s="52"/>
      <c r="H197" s="52"/>
      <c r="I197" s="52"/>
      <c r="J197" s="78"/>
      <c r="K197" s="27"/>
      <c r="L197" s="30"/>
      <c r="M197" s="30"/>
      <c r="N197" s="77"/>
      <c r="O197" s="77"/>
      <c r="P197" s="77"/>
      <c r="Q197" s="77"/>
      <c r="R197" s="46"/>
      <c r="S197" s="46"/>
      <c r="T197" s="79"/>
      <c r="U197" s="79"/>
      <c r="V197" s="36">
        <f t="shared" si="3"/>
        <v>0</v>
      </c>
      <c r="W197" s="65"/>
    </row>
    <row r="198" spans="2:23" ht="47.25">
      <c r="B198" s="23">
        <v>37</v>
      </c>
      <c r="C198" s="102" t="s">
        <v>1699</v>
      </c>
      <c r="D198" s="179"/>
      <c r="E198" s="97" t="s">
        <v>46</v>
      </c>
      <c r="F198" s="26"/>
      <c r="G198" s="52"/>
      <c r="H198" s="52"/>
      <c r="I198" s="52"/>
      <c r="J198" s="27"/>
      <c r="K198" s="77"/>
      <c r="L198" s="32"/>
      <c r="M198" s="32"/>
      <c r="N198" s="77"/>
      <c r="O198" s="77"/>
      <c r="P198" s="77"/>
      <c r="Q198" s="77"/>
      <c r="R198" s="46"/>
      <c r="S198" s="46"/>
      <c r="T198" s="79"/>
      <c r="U198" s="79"/>
      <c r="V198" s="36">
        <f t="shared" si="3"/>
        <v>0</v>
      </c>
      <c r="W198" s="65"/>
    </row>
    <row r="199" spans="2:23" ht="47.25">
      <c r="B199" s="23">
        <v>38</v>
      </c>
      <c r="C199" s="102"/>
      <c r="D199" s="102"/>
      <c r="E199" s="219"/>
      <c r="F199" s="26"/>
      <c r="G199" s="52"/>
      <c r="H199" s="52"/>
      <c r="I199" s="52"/>
      <c r="J199" s="78"/>
      <c r="K199" s="77"/>
      <c r="L199" s="77"/>
      <c r="M199" s="77"/>
      <c r="N199" s="77"/>
      <c r="O199" s="77"/>
      <c r="P199" s="77"/>
      <c r="Q199" s="77"/>
      <c r="R199" s="46"/>
      <c r="S199" s="46"/>
      <c r="T199" s="79"/>
      <c r="U199" s="79"/>
      <c r="V199" s="36">
        <f t="shared" si="3"/>
        <v>0</v>
      </c>
      <c r="W199" s="65"/>
    </row>
    <row r="200" spans="2:23" ht="47.25">
      <c r="B200" s="23">
        <v>39</v>
      </c>
      <c r="C200" s="102"/>
      <c r="D200" s="102"/>
      <c r="E200" s="219"/>
      <c r="F200" s="26"/>
      <c r="G200" s="52"/>
      <c r="H200" s="52"/>
      <c r="I200" s="52"/>
      <c r="J200" s="78"/>
      <c r="K200" s="77"/>
      <c r="L200" s="77"/>
      <c r="M200" s="77"/>
      <c r="N200" s="77"/>
      <c r="O200" s="77"/>
      <c r="P200" s="77"/>
      <c r="Q200" s="77"/>
      <c r="R200" s="46"/>
      <c r="S200" s="46"/>
      <c r="T200" s="79"/>
      <c r="U200" s="79"/>
      <c r="V200" s="36">
        <f t="shared" si="3"/>
        <v>0</v>
      </c>
      <c r="W200" s="65"/>
    </row>
    <row r="201" spans="2:23" ht="47.25">
      <c r="B201" s="23">
        <v>40</v>
      </c>
      <c r="C201" s="58"/>
      <c r="D201" s="58"/>
      <c r="E201" s="26"/>
      <c r="F201" s="26"/>
      <c r="G201" s="52"/>
      <c r="H201" s="52"/>
      <c r="I201" s="52"/>
      <c r="J201" s="78"/>
      <c r="K201" s="77"/>
      <c r="L201" s="77"/>
      <c r="M201" s="77"/>
      <c r="N201" s="77"/>
      <c r="O201" s="77"/>
      <c r="P201" s="77"/>
      <c r="Q201" s="77"/>
      <c r="R201" s="46"/>
      <c r="S201" s="46"/>
      <c r="T201" s="79"/>
      <c r="U201" s="79"/>
      <c r="V201" s="36">
        <f t="shared" si="3"/>
        <v>0</v>
      </c>
      <c r="W201" s="65"/>
    </row>
    <row r="202" spans="2:23" ht="47.25">
      <c r="B202" s="23">
        <v>41</v>
      </c>
      <c r="C202" s="93"/>
      <c r="D202" s="93"/>
      <c r="E202" s="26"/>
      <c r="F202" s="26"/>
      <c r="G202" s="52"/>
      <c r="H202" s="52"/>
      <c r="I202" s="52"/>
      <c r="J202" s="78"/>
      <c r="K202" s="77"/>
      <c r="L202" s="77"/>
      <c r="M202" s="77"/>
      <c r="N202" s="77"/>
      <c r="O202" s="77"/>
      <c r="P202" s="77"/>
      <c r="Q202" s="77"/>
      <c r="R202" s="46"/>
      <c r="S202" s="46"/>
      <c r="T202" s="94"/>
      <c r="U202" s="94"/>
      <c r="V202" s="36">
        <f t="shared" si="3"/>
        <v>0</v>
      </c>
      <c r="W202" s="65"/>
    </row>
    <row r="203" spans="2:23" ht="47.25">
      <c r="B203" s="23">
        <v>42</v>
      </c>
      <c r="C203" s="93"/>
      <c r="D203" s="93"/>
      <c r="E203" s="26"/>
      <c r="F203" s="26"/>
      <c r="G203" s="36"/>
      <c r="H203" s="36"/>
      <c r="I203" s="36"/>
      <c r="J203" s="86"/>
      <c r="K203" s="85"/>
      <c r="L203" s="85"/>
      <c r="M203" s="85"/>
      <c r="N203" s="85"/>
      <c r="O203" s="85"/>
      <c r="P203" s="85"/>
      <c r="Q203" s="85"/>
      <c r="R203" s="219"/>
      <c r="S203" s="219"/>
      <c r="T203" s="95"/>
      <c r="U203" s="95"/>
      <c r="V203" s="36">
        <f t="shared" si="3"/>
        <v>0</v>
      </c>
      <c r="W203" s="65"/>
    </row>
    <row r="204" spans="2:23" ht="47.25">
      <c r="B204" s="59" t="s">
        <v>16</v>
      </c>
      <c r="C204" s="93"/>
      <c r="D204" s="93"/>
      <c r="E204" s="26"/>
      <c r="F204" s="26"/>
      <c r="G204" s="36">
        <f>COUNT(G162:G203)</f>
        <v>0</v>
      </c>
      <c r="H204" s="36">
        <f>COUNT(H162:H203)</f>
        <v>0</v>
      </c>
      <c r="I204" s="36">
        <f>COUNT(I162:I203)</f>
        <v>0</v>
      </c>
      <c r="J204" s="36">
        <f>COUNT(J162:J203)</f>
        <v>0</v>
      </c>
      <c r="K204" s="36">
        <f>COUNT(K162:K203)</f>
        <v>0</v>
      </c>
      <c r="L204" s="85"/>
      <c r="M204" s="85"/>
      <c r="N204" s="86">
        <f>COUNT(N162:N203)</f>
        <v>0</v>
      </c>
      <c r="O204" s="86">
        <f>COUNT(O162:O203)</f>
        <v>0</v>
      </c>
      <c r="P204" s="86">
        <f>COUNT(P162:P203)</f>
        <v>0</v>
      </c>
      <c r="Q204" s="86">
        <f>COUNT(Q162:Q203)</f>
        <v>0</v>
      </c>
      <c r="R204" s="86">
        <f>COUNT(R162:R203)</f>
        <v>0</v>
      </c>
      <c r="S204" s="86"/>
      <c r="T204" s="95"/>
      <c r="U204" s="95"/>
      <c r="V204" s="36">
        <f xml:space="preserve"> SUM(G204+H204+I204+J204+K204+N204+O204+P204+Q204+R204)</f>
        <v>0</v>
      </c>
      <c r="W204" s="65"/>
    </row>
    <row r="206" spans="2:23" ht="70.5">
      <c r="B206" s="230" t="s">
        <v>1335</v>
      </c>
      <c r="C206" s="230"/>
      <c r="D206" s="230"/>
      <c r="E206" s="230"/>
      <c r="F206" s="216"/>
      <c r="G206" s="63"/>
      <c r="H206" s="63"/>
      <c r="I206" s="63"/>
      <c r="J206" s="64"/>
      <c r="K206" s="65"/>
      <c r="L206" s="65"/>
      <c r="M206" s="65"/>
      <c r="N206" s="65"/>
      <c r="O206" s="65"/>
      <c r="P206" s="65"/>
      <c r="Q206" s="65"/>
      <c r="R206" s="65"/>
      <c r="S206" s="66"/>
      <c r="T206" s="66"/>
      <c r="U206" s="66"/>
      <c r="V206" s="34"/>
      <c r="W206" s="34"/>
    </row>
    <row r="207" spans="2:23" ht="70.5">
      <c r="B207" s="230"/>
      <c r="C207" s="230"/>
      <c r="D207" s="230"/>
      <c r="E207" s="230"/>
      <c r="F207" s="216"/>
      <c r="J207" s="231" t="s">
        <v>1</v>
      </c>
      <c r="K207" s="231"/>
      <c r="L207" s="231"/>
      <c r="M207" s="231"/>
      <c r="N207" s="231"/>
      <c r="O207" s="231"/>
      <c r="P207" s="231"/>
      <c r="Q207" s="231"/>
      <c r="R207" s="231"/>
    </row>
    <row r="208" spans="2:23" ht="70.5">
      <c r="B208" s="230"/>
      <c r="C208" s="230"/>
      <c r="D208" s="230"/>
      <c r="E208" s="230"/>
      <c r="F208" s="216"/>
      <c r="J208" s="268" t="s">
        <v>2</v>
      </c>
      <c r="K208" s="268"/>
      <c r="L208" s="268"/>
      <c r="M208" s="268"/>
      <c r="N208" s="268"/>
      <c r="O208" s="268"/>
      <c r="P208" s="268"/>
      <c r="Q208" s="233" t="s">
        <v>3</v>
      </c>
      <c r="R208" s="234"/>
      <c r="S208" s="234"/>
      <c r="T208" s="234"/>
      <c r="U208" s="234"/>
      <c r="V208" s="235"/>
    </row>
    <row r="209" spans="2:26" ht="70.5">
      <c r="B209" s="230"/>
      <c r="C209" s="230"/>
      <c r="D209" s="230"/>
      <c r="E209" s="230"/>
      <c r="F209" s="216"/>
      <c r="G209" s="2"/>
      <c r="H209" s="2"/>
      <c r="I209" s="2"/>
      <c r="J209" s="2"/>
      <c r="K209" s="2"/>
      <c r="L209" s="2"/>
      <c r="M209" s="2"/>
      <c r="N209" s="2"/>
      <c r="O209" s="3"/>
      <c r="P209" s="4"/>
      <c r="Q209" s="7"/>
      <c r="R209" s="67"/>
      <c r="S209" s="7"/>
      <c r="T209" s="10"/>
      <c r="U209" s="9"/>
      <c r="V209" s="10"/>
      <c r="W209" s="11"/>
    </row>
    <row r="210" spans="2:26" ht="70.5">
      <c r="B210" s="230"/>
      <c r="C210" s="230"/>
      <c r="D210" s="230"/>
      <c r="E210" s="230"/>
      <c r="F210" s="216"/>
      <c r="G210" s="237" t="s">
        <v>4</v>
      </c>
      <c r="H210" s="237"/>
      <c r="I210" s="237" t="s">
        <v>5</v>
      </c>
      <c r="J210" s="237"/>
      <c r="K210" s="12"/>
      <c r="L210" s="217" t="s">
        <v>6</v>
      </c>
      <c r="M210" s="12"/>
      <c r="N210" s="12"/>
      <c r="O210" s="3"/>
      <c r="P210" s="4"/>
      <c r="Q210" s="69"/>
      <c r="R210" s="70"/>
      <c r="S210" s="71"/>
      <c r="T210" s="70"/>
      <c r="U210" s="71"/>
      <c r="V210" s="72"/>
    </row>
    <row r="211" spans="2:26" ht="70.5">
      <c r="B211" s="230"/>
      <c r="C211" s="230"/>
      <c r="D211" s="230"/>
      <c r="E211" s="230"/>
      <c r="F211" s="21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43" t="s">
        <v>7</v>
      </c>
      <c r="R211" s="244"/>
      <c r="S211" s="245" t="s">
        <v>8</v>
      </c>
      <c r="T211" s="245"/>
      <c r="U211" s="257" t="s">
        <v>101</v>
      </c>
      <c r="V211" s="257"/>
    </row>
    <row r="212" spans="2:26" ht="60.75">
      <c r="B212" s="255" t="s">
        <v>10</v>
      </c>
      <c r="C212" s="238" t="s">
        <v>11</v>
      </c>
      <c r="D212" s="218"/>
      <c r="E212" s="248" t="s">
        <v>12</v>
      </c>
      <c r="F212" s="74"/>
      <c r="G212" s="249" t="s">
        <v>1191</v>
      </c>
      <c r="H212" s="250"/>
      <c r="I212" s="250"/>
      <c r="J212" s="250"/>
      <c r="K212" s="251"/>
      <c r="L212" s="246" t="s">
        <v>13</v>
      </c>
      <c r="M212" s="253" t="s">
        <v>14</v>
      </c>
      <c r="N212" s="249" t="s">
        <v>1193</v>
      </c>
      <c r="O212" s="250"/>
      <c r="P212" s="250"/>
      <c r="Q212" s="250"/>
      <c r="R212" s="251"/>
      <c r="S212" s="246" t="s">
        <v>15</v>
      </c>
      <c r="T212" s="246" t="s">
        <v>13</v>
      </c>
      <c r="U212" s="253" t="s">
        <v>14</v>
      </c>
      <c r="V212" s="253" t="s">
        <v>16</v>
      </c>
      <c r="W212" s="19"/>
    </row>
    <row r="213" spans="2:26" ht="61.5">
      <c r="B213" s="256"/>
      <c r="C213" s="238"/>
      <c r="D213" s="218"/>
      <c r="E213" s="248"/>
      <c r="F213" s="220"/>
      <c r="G213" s="21" t="s">
        <v>1195</v>
      </c>
      <c r="H213" s="21" t="s">
        <v>1196</v>
      </c>
      <c r="I213" s="21" t="s">
        <v>1197</v>
      </c>
      <c r="J213" s="21" t="s">
        <v>1198</v>
      </c>
      <c r="K213" s="21" t="s">
        <v>1199</v>
      </c>
      <c r="L213" s="247"/>
      <c r="M213" s="254"/>
      <c r="N213" s="21" t="s">
        <v>1200</v>
      </c>
      <c r="O213" s="21" t="s">
        <v>1201</v>
      </c>
      <c r="P213" s="21" t="s">
        <v>1202</v>
      </c>
      <c r="Q213" s="21" t="s">
        <v>1203</v>
      </c>
      <c r="R213" s="21" t="s">
        <v>1204</v>
      </c>
      <c r="S213" s="247"/>
      <c r="T213" s="247"/>
      <c r="U213" s="254"/>
      <c r="V213" s="254"/>
      <c r="W213" s="22"/>
    </row>
    <row r="214" spans="2:26" ht="47.25">
      <c r="B214" s="23">
        <v>1</v>
      </c>
      <c r="C214" s="42" t="s">
        <v>587</v>
      </c>
      <c r="D214" s="173"/>
      <c r="E214" s="97" t="s">
        <v>22</v>
      </c>
      <c r="F214" s="26">
        <v>1</v>
      </c>
      <c r="G214" s="52"/>
      <c r="H214" s="52"/>
      <c r="I214" s="52"/>
      <c r="J214" s="78"/>
      <c r="K214" s="77"/>
      <c r="L214" s="77"/>
      <c r="M214" s="77"/>
      <c r="N214" s="77"/>
      <c r="O214" s="77"/>
      <c r="P214" s="77"/>
      <c r="Q214" s="77"/>
      <c r="R214" s="77"/>
      <c r="S214" s="77"/>
      <c r="T214" s="79"/>
      <c r="U214" s="79"/>
      <c r="V214" s="36">
        <f>COUNTA(G214:K214,N214:R214)</f>
        <v>0</v>
      </c>
      <c r="W214" s="65"/>
      <c r="X214" s="35" t="s">
        <v>25</v>
      </c>
      <c r="Z214" s="36">
        <f>COUNTIF(D214:D256,"1C")</f>
        <v>0</v>
      </c>
    </row>
    <row r="215" spans="2:26" ht="47.25">
      <c r="B215" s="23">
        <v>2</v>
      </c>
      <c r="C215" s="42" t="s">
        <v>639</v>
      </c>
      <c r="D215" s="173"/>
      <c r="E215" s="97" t="s">
        <v>22</v>
      </c>
      <c r="F215" s="26">
        <v>1</v>
      </c>
      <c r="G215" s="38"/>
      <c r="H215" s="38"/>
      <c r="I215" s="38"/>
      <c r="J215" s="27"/>
      <c r="K215" s="77"/>
      <c r="L215" s="32"/>
      <c r="M215" s="32"/>
      <c r="N215" s="77"/>
      <c r="O215" s="77"/>
      <c r="P215" s="77"/>
      <c r="Q215" s="77"/>
      <c r="R215" s="46"/>
      <c r="S215" s="46"/>
      <c r="T215" s="79"/>
      <c r="U215" s="79"/>
      <c r="V215" s="36">
        <f t="shared" ref="V215:V255" si="4">COUNTA(G215:K215,N215:R215)</f>
        <v>0</v>
      </c>
      <c r="W215" s="65"/>
      <c r="X215" s="41" t="s">
        <v>28</v>
      </c>
      <c r="Z215" s="36">
        <f>COUNTIF(D214:D256,"1B")</f>
        <v>0</v>
      </c>
    </row>
    <row r="216" spans="2:26" ht="47.25">
      <c r="B216" s="23">
        <v>3</v>
      </c>
      <c r="C216" s="42" t="s">
        <v>893</v>
      </c>
      <c r="D216" s="173"/>
      <c r="E216" s="97" t="s">
        <v>46</v>
      </c>
      <c r="F216" s="26">
        <v>1</v>
      </c>
      <c r="G216" s="52"/>
      <c r="H216" s="52"/>
      <c r="I216" s="52"/>
      <c r="J216" s="78"/>
      <c r="K216" s="77"/>
      <c r="L216" s="77"/>
      <c r="M216" s="77"/>
      <c r="N216" s="77"/>
      <c r="O216" s="77"/>
      <c r="P216" s="77"/>
      <c r="Q216" s="77"/>
      <c r="R216" s="27"/>
      <c r="S216" s="46"/>
      <c r="T216" s="79"/>
      <c r="U216" s="79"/>
      <c r="V216" s="36">
        <f t="shared" si="4"/>
        <v>0</v>
      </c>
      <c r="W216" s="65"/>
      <c r="X216" s="41" t="s">
        <v>30</v>
      </c>
      <c r="Z216" s="36">
        <f>COUNTIF(D214:D256,"1A")</f>
        <v>0</v>
      </c>
    </row>
    <row r="217" spans="2:26" ht="47.25">
      <c r="B217" s="23">
        <v>4</v>
      </c>
      <c r="C217" s="42" t="s">
        <v>195</v>
      </c>
      <c r="D217" s="173"/>
      <c r="E217" s="99" t="s">
        <v>46</v>
      </c>
      <c r="F217" s="26">
        <v>1</v>
      </c>
      <c r="G217" s="52"/>
      <c r="H217" s="52"/>
      <c r="I217" s="52"/>
      <c r="J217" s="78"/>
      <c r="K217" s="77"/>
      <c r="L217" s="77"/>
      <c r="M217" s="77"/>
      <c r="N217" s="77"/>
      <c r="O217" s="77"/>
      <c r="P217" s="27"/>
      <c r="Q217" s="77"/>
      <c r="R217" s="46"/>
      <c r="S217" s="46"/>
      <c r="T217" s="32"/>
      <c r="U217" s="32"/>
      <c r="V217" s="36">
        <f t="shared" si="4"/>
        <v>0</v>
      </c>
      <c r="W217" s="65"/>
      <c r="X217" s="41" t="s">
        <v>30</v>
      </c>
      <c r="Z217" s="36">
        <f>COUNT(G224:K224,N224:R224,G241:K241,N241:R241)</f>
        <v>0</v>
      </c>
    </row>
    <row r="218" spans="2:26" ht="47.25">
      <c r="B218" s="23">
        <v>5</v>
      </c>
      <c r="C218" s="42" t="s">
        <v>1341</v>
      </c>
      <c r="D218" s="173"/>
      <c r="E218" s="97" t="s">
        <v>46</v>
      </c>
      <c r="F218" s="26">
        <v>1</v>
      </c>
      <c r="G218" s="52"/>
      <c r="H218" s="52"/>
      <c r="I218" s="52"/>
      <c r="J218" s="78"/>
      <c r="K218" s="27"/>
      <c r="L218" s="30"/>
      <c r="M218" s="30"/>
      <c r="N218" s="77"/>
      <c r="O218" s="77"/>
      <c r="P218" s="77"/>
      <c r="Q218" s="77"/>
      <c r="R218" s="46"/>
      <c r="S218" s="46"/>
      <c r="T218" s="79"/>
      <c r="U218" s="79"/>
      <c r="V218" s="36">
        <f t="shared" si="4"/>
        <v>0</v>
      </c>
      <c r="W218" s="65"/>
    </row>
    <row r="219" spans="2:26" ht="47.25">
      <c r="B219" s="23">
        <v>6</v>
      </c>
      <c r="C219" s="42" t="s">
        <v>686</v>
      </c>
      <c r="D219" s="173"/>
      <c r="E219" s="97" t="s">
        <v>46</v>
      </c>
      <c r="F219" s="26">
        <v>1</v>
      </c>
      <c r="G219" s="52"/>
      <c r="H219" s="27"/>
      <c r="I219" s="27"/>
      <c r="J219" s="82"/>
      <c r="K219" s="77"/>
      <c r="L219" s="32"/>
      <c r="M219" s="32"/>
      <c r="N219" s="27"/>
      <c r="O219" s="77"/>
      <c r="P219" s="77"/>
      <c r="Q219" s="77"/>
      <c r="R219" s="46"/>
      <c r="S219" s="80"/>
      <c r="T219" s="32"/>
      <c r="U219" s="32"/>
      <c r="V219" s="36">
        <f t="shared" si="4"/>
        <v>0</v>
      </c>
      <c r="W219" s="65"/>
    </row>
    <row r="220" spans="2:26" ht="47.25">
      <c r="B220" s="23">
        <v>7</v>
      </c>
      <c r="C220" s="42" t="s">
        <v>687</v>
      </c>
      <c r="D220" s="173"/>
      <c r="E220" s="97" t="s">
        <v>46</v>
      </c>
      <c r="F220" s="26">
        <v>1</v>
      </c>
      <c r="G220" s="52"/>
      <c r="H220" s="52"/>
      <c r="I220" s="52"/>
      <c r="J220" s="78"/>
      <c r="K220" s="77"/>
      <c r="L220" s="77"/>
      <c r="M220" s="77"/>
      <c r="N220" s="77"/>
      <c r="O220" s="77"/>
      <c r="P220" s="77"/>
      <c r="Q220" s="77"/>
      <c r="R220" s="46"/>
      <c r="S220" s="46"/>
      <c r="T220" s="77"/>
      <c r="U220" s="88"/>
      <c r="V220" s="36">
        <f t="shared" si="4"/>
        <v>0</v>
      </c>
      <c r="W220" s="65"/>
    </row>
    <row r="221" spans="2:26" ht="47.25">
      <c r="B221" s="23">
        <v>8</v>
      </c>
      <c r="C221" s="42" t="s">
        <v>1344</v>
      </c>
      <c r="D221" s="173"/>
      <c r="E221" s="97" t="s">
        <v>22</v>
      </c>
      <c r="F221" s="26">
        <v>1</v>
      </c>
      <c r="G221" s="52"/>
      <c r="H221" s="52"/>
      <c r="I221" s="52"/>
      <c r="J221" s="78"/>
      <c r="K221" s="77"/>
      <c r="L221" s="77"/>
      <c r="M221" s="77"/>
      <c r="N221" s="77"/>
      <c r="O221" s="27"/>
      <c r="P221" s="77"/>
      <c r="Q221" s="77"/>
      <c r="R221" s="46"/>
      <c r="S221" s="46"/>
      <c r="T221" s="30"/>
      <c r="U221" s="30"/>
      <c r="V221" s="36">
        <f t="shared" si="4"/>
        <v>0</v>
      </c>
      <c r="W221" s="65"/>
    </row>
    <row r="222" spans="2:26" ht="47.25">
      <c r="B222" s="23">
        <v>9</v>
      </c>
      <c r="C222" s="42" t="s">
        <v>1345</v>
      </c>
      <c r="D222" s="173"/>
      <c r="E222" s="97" t="s">
        <v>27</v>
      </c>
      <c r="F222" s="26">
        <v>1</v>
      </c>
      <c r="G222" s="52"/>
      <c r="H222" s="52"/>
      <c r="I222" s="52"/>
      <c r="J222" s="78"/>
      <c r="K222" s="77"/>
      <c r="L222" s="77"/>
      <c r="M222" s="77"/>
      <c r="N222" s="77"/>
      <c r="O222" s="77"/>
      <c r="P222" s="77"/>
      <c r="Q222" s="77"/>
      <c r="R222" s="46"/>
      <c r="S222" s="46"/>
      <c r="T222" s="79"/>
      <c r="U222" s="79"/>
      <c r="V222" s="36">
        <f t="shared" si="4"/>
        <v>0</v>
      </c>
      <c r="W222" s="65"/>
    </row>
    <row r="223" spans="2:26" ht="47.25">
      <c r="B223" s="23">
        <v>10</v>
      </c>
      <c r="C223" s="103" t="s">
        <v>1346</v>
      </c>
      <c r="D223" s="180"/>
      <c r="E223" s="97" t="s">
        <v>1347</v>
      </c>
      <c r="F223" s="26">
        <v>1</v>
      </c>
      <c r="G223" s="52"/>
      <c r="H223" s="52"/>
      <c r="I223" s="52"/>
      <c r="J223" s="78"/>
      <c r="K223" s="77"/>
      <c r="L223" s="77"/>
      <c r="M223" s="77"/>
      <c r="N223" s="77"/>
      <c r="O223" s="77"/>
      <c r="P223" s="77"/>
      <c r="Q223" s="77"/>
      <c r="R223" s="46"/>
      <c r="S223" s="46"/>
      <c r="T223" s="79"/>
      <c r="U223" s="79"/>
      <c r="V223" s="36">
        <f t="shared" si="4"/>
        <v>0</v>
      </c>
      <c r="W223" s="65"/>
    </row>
    <row r="224" spans="2:26" ht="47.25">
      <c r="B224" s="23">
        <v>11</v>
      </c>
      <c r="C224" s="42" t="s">
        <v>1348</v>
      </c>
      <c r="D224" s="173"/>
      <c r="E224" s="97" t="s">
        <v>22</v>
      </c>
      <c r="F224" s="26">
        <v>1</v>
      </c>
      <c r="G224" s="52"/>
      <c r="H224" s="52"/>
      <c r="I224" s="52"/>
      <c r="J224" s="78"/>
      <c r="K224" s="77"/>
      <c r="L224" s="77"/>
      <c r="M224" s="77"/>
      <c r="N224" s="77"/>
      <c r="O224" s="77"/>
      <c r="P224" s="77"/>
      <c r="Q224" s="77"/>
      <c r="R224" s="46"/>
      <c r="S224" s="46"/>
      <c r="T224" s="79"/>
      <c r="U224" s="79"/>
      <c r="V224" s="36">
        <f t="shared" si="4"/>
        <v>0</v>
      </c>
      <c r="W224" s="65"/>
    </row>
    <row r="225" spans="2:23" ht="47.25">
      <c r="B225" s="23">
        <v>12</v>
      </c>
      <c r="C225" s="42" t="s">
        <v>305</v>
      </c>
      <c r="D225" s="173"/>
      <c r="E225" s="97" t="s">
        <v>22</v>
      </c>
      <c r="F225" s="26">
        <v>1</v>
      </c>
      <c r="G225" s="52"/>
      <c r="H225" s="52"/>
      <c r="I225" s="52"/>
      <c r="J225" s="78"/>
      <c r="K225" s="27"/>
      <c r="L225" s="57"/>
      <c r="M225" s="57"/>
      <c r="N225" s="27"/>
      <c r="O225" s="27"/>
      <c r="P225" s="77"/>
      <c r="Q225" s="77"/>
      <c r="R225" s="46"/>
      <c r="S225" s="46"/>
      <c r="T225" s="30"/>
      <c r="U225" s="30"/>
      <c r="V225" s="36">
        <f t="shared" si="4"/>
        <v>0</v>
      </c>
      <c r="W225" s="65"/>
    </row>
    <row r="226" spans="2:23" ht="47.25">
      <c r="B226" s="23">
        <v>13</v>
      </c>
      <c r="C226" s="103" t="s">
        <v>207</v>
      </c>
      <c r="D226" s="180"/>
      <c r="E226" s="97" t="s">
        <v>46</v>
      </c>
      <c r="F226" s="26">
        <v>1</v>
      </c>
      <c r="G226" s="52"/>
      <c r="H226" s="52"/>
      <c r="I226" s="52"/>
      <c r="J226" s="78"/>
      <c r="K226" s="77"/>
      <c r="L226" s="77"/>
      <c r="M226" s="77"/>
      <c r="N226" s="77"/>
      <c r="O226" s="77"/>
      <c r="P226" s="77"/>
      <c r="Q226" s="77"/>
      <c r="R226" s="46"/>
      <c r="S226" s="46"/>
      <c r="T226" s="79"/>
      <c r="U226" s="79"/>
      <c r="V226" s="36">
        <f t="shared" si="4"/>
        <v>0</v>
      </c>
      <c r="W226" s="65"/>
    </row>
    <row r="227" spans="2:23" ht="47.25">
      <c r="B227" s="23">
        <v>14</v>
      </c>
      <c r="C227" s="103" t="s">
        <v>1351</v>
      </c>
      <c r="D227" s="180"/>
      <c r="E227" s="97" t="s">
        <v>46</v>
      </c>
      <c r="F227" s="26">
        <v>1</v>
      </c>
      <c r="G227" s="52"/>
      <c r="H227" s="27"/>
      <c r="I227" s="52"/>
      <c r="J227" s="78"/>
      <c r="K227" s="27"/>
      <c r="L227" s="56"/>
      <c r="M227" s="57"/>
      <c r="N227" s="77"/>
      <c r="O227" s="77"/>
      <c r="P227" s="77"/>
      <c r="Q227" s="77"/>
      <c r="R227" s="46"/>
      <c r="S227" s="46"/>
      <c r="T227" s="79"/>
      <c r="U227" s="79"/>
      <c r="V227" s="36">
        <f t="shared" si="4"/>
        <v>0</v>
      </c>
      <c r="W227" s="65"/>
    </row>
    <row r="228" spans="2:23" ht="47.25">
      <c r="B228" s="23">
        <v>15</v>
      </c>
      <c r="C228" s="42" t="s">
        <v>157</v>
      </c>
      <c r="D228" s="173"/>
      <c r="E228" s="97" t="s">
        <v>46</v>
      </c>
      <c r="F228" s="26">
        <v>1</v>
      </c>
      <c r="G228" s="27"/>
      <c r="H228" s="27"/>
      <c r="I228" s="52"/>
      <c r="J228" s="78"/>
      <c r="K228" s="27"/>
      <c r="L228" s="30"/>
      <c r="M228" s="30"/>
      <c r="N228" s="82"/>
      <c r="O228" s="77"/>
      <c r="P228" s="77"/>
      <c r="Q228" s="27"/>
      <c r="R228" s="82"/>
      <c r="S228" s="46"/>
      <c r="T228" s="30"/>
      <c r="U228" s="84"/>
      <c r="V228" s="36">
        <f t="shared" si="4"/>
        <v>0</v>
      </c>
      <c r="W228" s="65"/>
    </row>
    <row r="229" spans="2:23" ht="47.25">
      <c r="B229" s="23">
        <v>16</v>
      </c>
      <c r="C229" s="42" t="s">
        <v>1352</v>
      </c>
      <c r="D229" s="173"/>
      <c r="E229" s="97" t="s">
        <v>46</v>
      </c>
      <c r="F229" s="26">
        <v>1</v>
      </c>
      <c r="G229" s="52"/>
      <c r="H229" s="52"/>
      <c r="I229" s="52"/>
      <c r="J229" s="78"/>
      <c r="K229" s="27"/>
      <c r="L229" s="30"/>
      <c r="M229" s="30"/>
      <c r="N229" s="77"/>
      <c r="O229" s="77"/>
      <c r="P229" s="77"/>
      <c r="Q229" s="77"/>
      <c r="R229" s="46"/>
      <c r="S229" s="46"/>
      <c r="T229" s="79"/>
      <c r="U229" s="79"/>
      <c r="V229" s="36">
        <f t="shared" si="4"/>
        <v>0</v>
      </c>
      <c r="W229" s="65"/>
    </row>
    <row r="230" spans="2:23" ht="47.25">
      <c r="B230" s="23">
        <v>17</v>
      </c>
      <c r="C230" s="103" t="s">
        <v>1353</v>
      </c>
      <c r="D230" s="180"/>
      <c r="E230" s="97" t="s">
        <v>22</v>
      </c>
      <c r="F230" s="26">
        <v>1</v>
      </c>
      <c r="G230" s="52"/>
      <c r="H230" s="52"/>
      <c r="I230" s="52"/>
      <c r="J230" s="82"/>
      <c r="K230" s="77"/>
      <c r="L230" s="30"/>
      <c r="M230" s="84"/>
      <c r="N230" s="77"/>
      <c r="O230" s="77"/>
      <c r="P230" s="27"/>
      <c r="Q230" s="77"/>
      <c r="R230" s="46"/>
      <c r="S230" s="46"/>
      <c r="T230" s="30"/>
      <c r="U230" s="30"/>
      <c r="V230" s="36">
        <f t="shared" si="4"/>
        <v>0</v>
      </c>
      <c r="W230" s="65"/>
    </row>
    <row r="231" spans="2:23" ht="47.25">
      <c r="B231" s="23">
        <v>18</v>
      </c>
      <c r="C231" s="42" t="s">
        <v>688</v>
      </c>
      <c r="D231" s="173"/>
      <c r="E231" s="97" t="s">
        <v>22</v>
      </c>
      <c r="F231" s="26">
        <v>1</v>
      </c>
      <c r="G231" s="31"/>
      <c r="H231" s="31"/>
      <c r="I231" s="52"/>
      <c r="J231" s="31"/>
      <c r="K231" s="77"/>
      <c r="L231" s="32"/>
      <c r="M231" s="32"/>
      <c r="N231" s="77"/>
      <c r="O231" s="77"/>
      <c r="P231" s="77"/>
      <c r="Q231" s="77"/>
      <c r="R231" s="46"/>
      <c r="S231" s="46"/>
      <c r="T231" s="79"/>
      <c r="U231" s="79"/>
      <c r="V231" s="36">
        <f t="shared" si="4"/>
        <v>0</v>
      </c>
      <c r="W231" s="65"/>
    </row>
    <row r="232" spans="2:23" ht="47.25">
      <c r="B232" s="23">
        <v>19</v>
      </c>
      <c r="C232" s="42" t="s">
        <v>1355</v>
      </c>
      <c r="D232" s="173"/>
      <c r="E232" s="97" t="s">
        <v>22</v>
      </c>
      <c r="F232" s="26">
        <v>1</v>
      </c>
      <c r="G232" s="52"/>
      <c r="H232" s="52"/>
      <c r="I232" s="52"/>
      <c r="J232" s="78"/>
      <c r="K232" s="77"/>
      <c r="L232" s="77"/>
      <c r="M232" s="77"/>
      <c r="N232" s="77"/>
      <c r="O232" s="77"/>
      <c r="P232" s="77"/>
      <c r="Q232" s="77"/>
      <c r="R232" s="46"/>
      <c r="S232" s="46"/>
      <c r="T232" s="79"/>
      <c r="U232" s="79"/>
      <c r="V232" s="36">
        <f t="shared" si="4"/>
        <v>0</v>
      </c>
      <c r="W232" s="65"/>
    </row>
    <row r="233" spans="2:23" ht="47.25">
      <c r="B233" s="23">
        <v>20</v>
      </c>
      <c r="C233" s="45" t="s">
        <v>1356</v>
      </c>
      <c r="D233" s="176"/>
      <c r="E233" s="97" t="s">
        <v>22</v>
      </c>
      <c r="F233" s="26">
        <v>1</v>
      </c>
      <c r="G233" s="52"/>
      <c r="H233" s="27"/>
      <c r="I233" s="52"/>
      <c r="J233" s="76"/>
      <c r="K233" s="77"/>
      <c r="L233" s="32"/>
      <c r="M233" s="32"/>
      <c r="N233" s="77"/>
      <c r="O233" s="77"/>
      <c r="P233" s="76"/>
      <c r="Q233" s="77"/>
      <c r="R233" s="76"/>
      <c r="S233" s="46"/>
      <c r="T233" s="30"/>
      <c r="U233" s="84"/>
      <c r="V233" s="36">
        <f t="shared" si="4"/>
        <v>0</v>
      </c>
      <c r="W233" s="65"/>
    </row>
    <row r="234" spans="2:23" ht="47.25">
      <c r="B234" s="23">
        <v>21</v>
      </c>
      <c r="C234" s="42" t="s">
        <v>193</v>
      </c>
      <c r="D234" s="173"/>
      <c r="E234" s="97" t="s">
        <v>22</v>
      </c>
      <c r="F234" s="26">
        <v>1</v>
      </c>
      <c r="G234" s="27"/>
      <c r="H234" s="27"/>
      <c r="I234" s="27"/>
      <c r="J234" s="77"/>
      <c r="K234" s="27"/>
      <c r="L234" s="32"/>
      <c r="M234" s="32"/>
      <c r="N234" s="27"/>
      <c r="O234" s="77"/>
      <c r="P234" s="27"/>
      <c r="Q234" s="77"/>
      <c r="R234" s="27"/>
      <c r="S234" s="46"/>
      <c r="T234" s="32"/>
      <c r="U234" s="32"/>
      <c r="V234" s="36">
        <f t="shared" si="4"/>
        <v>0</v>
      </c>
      <c r="W234" s="65"/>
    </row>
    <row r="235" spans="2:23" ht="47.25">
      <c r="B235" s="23">
        <v>22</v>
      </c>
      <c r="C235" s="42" t="s">
        <v>192</v>
      </c>
      <c r="D235" s="173"/>
      <c r="E235" s="97" t="s">
        <v>22</v>
      </c>
      <c r="F235" s="26">
        <v>1</v>
      </c>
      <c r="G235" s="52"/>
      <c r="H235" s="52"/>
      <c r="I235" s="52"/>
      <c r="J235" s="78"/>
      <c r="K235" s="77"/>
      <c r="L235" s="77"/>
      <c r="M235" s="77"/>
      <c r="N235" s="77"/>
      <c r="O235" s="77"/>
      <c r="P235" s="77"/>
      <c r="Q235" s="77"/>
      <c r="R235" s="46"/>
      <c r="S235" s="46"/>
      <c r="T235" s="79"/>
      <c r="U235" s="79"/>
      <c r="V235" s="36">
        <f t="shared" si="4"/>
        <v>0</v>
      </c>
      <c r="W235" s="65"/>
    </row>
    <row r="236" spans="2:23" ht="47.25">
      <c r="B236" s="23">
        <v>23</v>
      </c>
      <c r="C236" s="42" t="s">
        <v>191</v>
      </c>
      <c r="D236" s="173"/>
      <c r="E236" s="97" t="s">
        <v>27</v>
      </c>
      <c r="F236" s="26">
        <v>1</v>
      </c>
      <c r="G236" s="52"/>
      <c r="H236" s="52"/>
      <c r="I236" s="52"/>
      <c r="J236" s="78"/>
      <c r="K236" s="27"/>
      <c r="L236" s="56"/>
      <c r="M236" s="57"/>
      <c r="N236" s="77"/>
      <c r="O236" s="77"/>
      <c r="P236" s="77"/>
      <c r="Q236" s="77"/>
      <c r="R236" s="46"/>
      <c r="S236" s="46"/>
      <c r="T236" s="79"/>
      <c r="U236" s="79"/>
      <c r="V236" s="36">
        <f t="shared" si="4"/>
        <v>0</v>
      </c>
      <c r="W236" s="65"/>
    </row>
    <row r="237" spans="2:23" ht="47.25">
      <c r="B237" s="23">
        <v>24</v>
      </c>
      <c r="C237" s="42" t="s">
        <v>186</v>
      </c>
      <c r="D237" s="173"/>
      <c r="E237" s="97" t="s">
        <v>27</v>
      </c>
      <c r="F237" s="26">
        <v>1</v>
      </c>
      <c r="G237" s="52"/>
      <c r="H237" s="52"/>
      <c r="I237" s="52"/>
      <c r="J237" s="78"/>
      <c r="K237" s="76"/>
      <c r="L237" s="30"/>
      <c r="M237" s="84"/>
      <c r="N237" s="77"/>
      <c r="O237" s="77"/>
      <c r="P237" s="76"/>
      <c r="Q237" s="77"/>
      <c r="R237" s="46"/>
      <c r="S237" s="46"/>
      <c r="T237" s="30"/>
      <c r="U237" s="84"/>
      <c r="V237" s="36">
        <f t="shared" si="4"/>
        <v>0</v>
      </c>
      <c r="W237" s="65"/>
    </row>
    <row r="238" spans="2:23" ht="47.25">
      <c r="B238" s="23">
        <v>25</v>
      </c>
      <c r="C238" s="100" t="s">
        <v>860</v>
      </c>
      <c r="D238" s="175"/>
      <c r="E238" s="97" t="s">
        <v>46</v>
      </c>
      <c r="F238" s="26">
        <v>1</v>
      </c>
      <c r="G238" s="52"/>
      <c r="H238" s="52"/>
      <c r="I238" s="52"/>
      <c r="J238" s="78"/>
      <c r="K238" s="77"/>
      <c r="L238" s="77"/>
      <c r="M238" s="77"/>
      <c r="N238" s="77"/>
      <c r="O238" s="27"/>
      <c r="P238" s="27"/>
      <c r="Q238" s="27"/>
      <c r="R238" s="46"/>
      <c r="S238" s="46"/>
      <c r="T238" s="79"/>
      <c r="U238" s="79"/>
      <c r="V238" s="36">
        <f t="shared" si="4"/>
        <v>0</v>
      </c>
      <c r="W238" s="65"/>
    </row>
    <row r="239" spans="2:23" ht="47.25">
      <c r="B239" s="23">
        <v>26</v>
      </c>
      <c r="C239" s="42" t="s">
        <v>1362</v>
      </c>
      <c r="D239" s="173"/>
      <c r="E239" s="97" t="s">
        <v>46</v>
      </c>
      <c r="F239" s="26">
        <v>1</v>
      </c>
      <c r="G239" s="52"/>
      <c r="H239" s="27"/>
      <c r="I239" s="52"/>
      <c r="J239" s="82"/>
      <c r="K239" s="77"/>
      <c r="L239" s="30"/>
      <c r="M239" s="30"/>
      <c r="N239" s="77"/>
      <c r="O239" s="77"/>
      <c r="P239" s="77"/>
      <c r="Q239" s="27"/>
      <c r="R239" s="46"/>
      <c r="S239" s="46"/>
      <c r="T239" s="79"/>
      <c r="U239" s="79"/>
      <c r="V239" s="36">
        <f t="shared" si="4"/>
        <v>0</v>
      </c>
      <c r="W239" s="65"/>
    </row>
    <row r="240" spans="2:23" ht="47.25">
      <c r="B240" s="23">
        <v>27</v>
      </c>
      <c r="C240" s="42" t="s">
        <v>1363</v>
      </c>
      <c r="D240" s="173"/>
      <c r="E240" s="97" t="s">
        <v>22</v>
      </c>
      <c r="F240" s="26">
        <v>1</v>
      </c>
      <c r="G240" s="52"/>
      <c r="H240" s="52"/>
      <c r="I240" s="52"/>
      <c r="J240" s="78"/>
      <c r="K240" s="76"/>
      <c r="L240" s="30"/>
      <c r="M240" s="84"/>
      <c r="N240" s="77"/>
      <c r="O240" s="77"/>
      <c r="P240" s="77"/>
      <c r="Q240" s="77"/>
      <c r="R240" s="76"/>
      <c r="S240" s="46"/>
      <c r="T240" s="79"/>
      <c r="U240" s="79"/>
      <c r="V240" s="36">
        <f t="shared" si="4"/>
        <v>0</v>
      </c>
      <c r="W240" s="65"/>
    </row>
    <row r="241" spans="2:23" ht="47.25">
      <c r="B241" s="23">
        <v>28</v>
      </c>
      <c r="C241" s="42" t="s">
        <v>197</v>
      </c>
      <c r="D241" s="173"/>
      <c r="E241" s="97" t="s">
        <v>46</v>
      </c>
      <c r="F241" s="26">
        <v>1</v>
      </c>
      <c r="G241" s="52"/>
      <c r="H241" s="52"/>
      <c r="I241" s="52"/>
      <c r="J241" s="78"/>
      <c r="K241" s="77"/>
      <c r="L241" s="77"/>
      <c r="M241" s="77"/>
      <c r="N241" s="77"/>
      <c r="O241" s="77"/>
      <c r="P241" s="77"/>
      <c r="Q241" s="77"/>
      <c r="R241" s="46"/>
      <c r="S241" s="46"/>
      <c r="T241" s="79"/>
      <c r="U241" s="79"/>
      <c r="V241" s="36">
        <f t="shared" si="4"/>
        <v>0</v>
      </c>
      <c r="W241" s="65"/>
    </row>
    <row r="242" spans="2:23" ht="47.25">
      <c r="B242" s="23">
        <v>29</v>
      </c>
      <c r="C242" s="42" t="s">
        <v>196</v>
      </c>
      <c r="D242" s="173"/>
      <c r="E242" s="97" t="s">
        <v>46</v>
      </c>
      <c r="F242" s="26">
        <v>1</v>
      </c>
      <c r="G242" s="52"/>
      <c r="H242" s="52"/>
      <c r="I242" s="52"/>
      <c r="J242" s="78"/>
      <c r="K242" s="77"/>
      <c r="L242" s="77"/>
      <c r="M242" s="77"/>
      <c r="N242" s="77"/>
      <c r="O242" s="77"/>
      <c r="P242" s="77"/>
      <c r="Q242" s="77"/>
      <c r="R242" s="46"/>
      <c r="S242" s="46"/>
      <c r="T242" s="79"/>
      <c r="U242" s="79"/>
      <c r="V242" s="36">
        <f t="shared" si="4"/>
        <v>0</v>
      </c>
      <c r="W242" s="65"/>
    </row>
    <row r="243" spans="2:23" ht="47.25">
      <c r="B243" s="23">
        <v>30</v>
      </c>
      <c r="C243" s="42" t="s">
        <v>232</v>
      </c>
      <c r="D243" s="173"/>
      <c r="E243" s="97" t="s">
        <v>46</v>
      </c>
      <c r="F243" s="26">
        <v>1</v>
      </c>
      <c r="G243" s="52"/>
      <c r="H243" s="52"/>
      <c r="I243" s="52"/>
      <c r="J243" s="78"/>
      <c r="K243" s="27"/>
      <c r="L243" s="30"/>
      <c r="M243" s="30"/>
      <c r="N243" s="77"/>
      <c r="O243" s="77"/>
      <c r="P243" s="77"/>
      <c r="Q243" s="77"/>
      <c r="R243" s="46"/>
      <c r="S243" s="46"/>
      <c r="T243" s="91"/>
      <c r="U243" s="91"/>
      <c r="V243" s="36">
        <f t="shared" si="4"/>
        <v>0</v>
      </c>
      <c r="W243" s="65"/>
    </row>
    <row r="244" spans="2:23" ht="47.25">
      <c r="B244" s="23">
        <v>31</v>
      </c>
      <c r="C244" s="42" t="s">
        <v>1367</v>
      </c>
      <c r="D244" s="173"/>
      <c r="E244" s="97" t="s">
        <v>22</v>
      </c>
      <c r="F244" s="26">
        <v>1</v>
      </c>
      <c r="G244" s="52"/>
      <c r="H244" s="52"/>
      <c r="I244" s="52"/>
      <c r="J244" s="78"/>
      <c r="K244" s="77"/>
      <c r="L244" s="101"/>
      <c r="M244" s="77"/>
      <c r="N244" s="77"/>
      <c r="O244" s="52"/>
      <c r="P244" s="77"/>
      <c r="Q244" s="77"/>
      <c r="R244" s="46"/>
      <c r="S244" s="46"/>
      <c r="T244" s="79"/>
      <c r="U244" s="79"/>
      <c r="V244" s="36">
        <f t="shared" si="4"/>
        <v>0</v>
      </c>
      <c r="W244" s="65"/>
    </row>
    <row r="245" spans="2:23" ht="47.25">
      <c r="B245" s="23">
        <v>32</v>
      </c>
      <c r="C245" s="42" t="s">
        <v>1368</v>
      </c>
      <c r="D245" s="173"/>
      <c r="E245" s="97" t="s">
        <v>46</v>
      </c>
      <c r="F245" s="26">
        <v>1</v>
      </c>
      <c r="G245" s="52"/>
      <c r="H245" s="52"/>
      <c r="I245" s="52"/>
      <c r="J245" s="78"/>
      <c r="K245" s="77"/>
      <c r="L245" s="77"/>
      <c r="M245" s="77"/>
      <c r="N245" s="77"/>
      <c r="O245" s="52"/>
      <c r="P245" s="77"/>
      <c r="Q245" s="77"/>
      <c r="R245" s="46"/>
      <c r="S245" s="46"/>
      <c r="T245" s="79"/>
      <c r="U245" s="79"/>
      <c r="V245" s="36">
        <f t="shared" si="4"/>
        <v>0</v>
      </c>
      <c r="W245" s="65"/>
    </row>
    <row r="246" spans="2:23" ht="47.25">
      <c r="B246" s="23">
        <v>33</v>
      </c>
      <c r="C246" s="48" t="s">
        <v>184</v>
      </c>
      <c r="D246" s="181"/>
      <c r="E246" s="97" t="s">
        <v>27</v>
      </c>
      <c r="F246" s="26">
        <v>1</v>
      </c>
      <c r="G246" s="27"/>
      <c r="H246" s="52"/>
      <c r="I246" s="52"/>
      <c r="J246" s="78"/>
      <c r="K246" s="77"/>
      <c r="L246" s="30"/>
      <c r="M246" s="30"/>
      <c r="N246" s="77"/>
      <c r="O246" s="77"/>
      <c r="P246" s="77"/>
      <c r="Q246" s="77"/>
      <c r="R246" s="46"/>
      <c r="S246" s="46"/>
      <c r="T246" s="79"/>
      <c r="U246" s="79"/>
      <c r="V246" s="36">
        <f t="shared" si="4"/>
        <v>0</v>
      </c>
      <c r="W246" s="65"/>
    </row>
    <row r="247" spans="2:23" ht="47.25">
      <c r="B247" s="23">
        <v>34</v>
      </c>
      <c r="C247" s="48" t="s">
        <v>175</v>
      </c>
      <c r="D247" s="181"/>
      <c r="E247" s="97" t="s">
        <v>22</v>
      </c>
      <c r="F247" s="26">
        <v>1</v>
      </c>
      <c r="G247" s="82"/>
      <c r="H247" s="52"/>
      <c r="I247" s="52"/>
      <c r="J247" s="78"/>
      <c r="K247" s="77"/>
      <c r="L247" s="30"/>
      <c r="M247" s="84"/>
      <c r="N247" s="77"/>
      <c r="O247" s="27"/>
      <c r="P247" s="77"/>
      <c r="Q247" s="27"/>
      <c r="R247" s="46"/>
      <c r="S247" s="46"/>
      <c r="T247" s="56"/>
      <c r="U247" s="57"/>
      <c r="V247" s="36">
        <f t="shared" si="4"/>
        <v>0</v>
      </c>
      <c r="W247" s="65"/>
    </row>
    <row r="248" spans="2:23" ht="47.25">
      <c r="B248" s="23">
        <v>35</v>
      </c>
      <c r="C248" s="42" t="s">
        <v>1371</v>
      </c>
      <c r="D248" s="173"/>
      <c r="E248" s="97" t="s">
        <v>22</v>
      </c>
      <c r="F248" s="26">
        <v>1</v>
      </c>
      <c r="G248" s="52"/>
      <c r="H248" s="52"/>
      <c r="I248" s="52"/>
      <c r="J248" s="78"/>
      <c r="K248" s="77"/>
      <c r="L248" s="77"/>
      <c r="M248" s="77"/>
      <c r="N248" s="77"/>
      <c r="O248" s="77"/>
      <c r="P248" s="77"/>
      <c r="Q248" s="77"/>
      <c r="R248" s="46"/>
      <c r="S248" s="46"/>
      <c r="T248" s="79"/>
      <c r="U248" s="79"/>
      <c r="V248" s="36">
        <f t="shared" si="4"/>
        <v>0</v>
      </c>
      <c r="W248" s="65"/>
    </row>
    <row r="249" spans="2:23" ht="47.25">
      <c r="B249" s="23">
        <v>36</v>
      </c>
      <c r="C249" s="42" t="s">
        <v>208</v>
      </c>
      <c r="D249" s="173"/>
      <c r="E249" s="97" t="s">
        <v>22</v>
      </c>
      <c r="F249" s="26">
        <v>1</v>
      </c>
      <c r="G249" s="52"/>
      <c r="H249" s="52"/>
      <c r="I249" s="52"/>
      <c r="J249" s="78"/>
      <c r="K249" s="76"/>
      <c r="L249" s="30"/>
      <c r="M249" s="84"/>
      <c r="N249" s="77"/>
      <c r="O249" s="77"/>
      <c r="P249" s="77"/>
      <c r="Q249" s="77"/>
      <c r="R249" s="46"/>
      <c r="S249" s="46"/>
      <c r="T249" s="79"/>
      <c r="U249" s="79"/>
      <c r="V249" s="36">
        <f t="shared" si="4"/>
        <v>0</v>
      </c>
      <c r="W249" s="65"/>
    </row>
    <row r="250" spans="2:23" ht="47.25">
      <c r="B250" s="23">
        <v>37</v>
      </c>
      <c r="C250" s="48" t="s">
        <v>1373</v>
      </c>
      <c r="D250" s="181"/>
      <c r="E250" s="97" t="s">
        <v>22</v>
      </c>
      <c r="F250" s="26"/>
      <c r="G250" s="52"/>
      <c r="H250" s="52"/>
      <c r="I250" s="52"/>
      <c r="J250" s="78"/>
      <c r="K250" s="77"/>
      <c r="L250" s="77"/>
      <c r="M250" s="77"/>
      <c r="N250" s="77"/>
      <c r="O250" s="77"/>
      <c r="P250" s="77"/>
      <c r="Q250" s="77"/>
      <c r="R250" s="46"/>
      <c r="S250" s="46"/>
      <c r="T250" s="79"/>
      <c r="U250" s="79"/>
      <c r="V250" s="36">
        <f t="shared" si="4"/>
        <v>0</v>
      </c>
      <c r="W250" s="65"/>
    </row>
    <row r="251" spans="2:23" ht="47.25">
      <c r="B251" s="23">
        <v>38</v>
      </c>
      <c r="C251" s="48" t="s">
        <v>149</v>
      </c>
      <c r="D251" s="181"/>
      <c r="E251" s="97" t="s">
        <v>46</v>
      </c>
      <c r="F251" s="26"/>
      <c r="G251" s="52"/>
      <c r="H251" s="52"/>
      <c r="I251" s="52"/>
      <c r="J251" s="78"/>
      <c r="K251" s="77"/>
      <c r="L251" s="77"/>
      <c r="M251" s="77"/>
      <c r="N251" s="77"/>
      <c r="O251" s="77"/>
      <c r="P251" s="77"/>
      <c r="Q251" s="77"/>
      <c r="R251" s="46"/>
      <c r="S251" s="46"/>
      <c r="T251" s="79"/>
      <c r="U251" s="79"/>
      <c r="V251" s="36">
        <f t="shared" si="4"/>
        <v>0</v>
      </c>
      <c r="W251" s="65"/>
    </row>
    <row r="252" spans="2:23" ht="47.25">
      <c r="B252" s="23">
        <v>39</v>
      </c>
      <c r="C252" s="48"/>
      <c r="D252" s="48"/>
      <c r="E252" s="219"/>
      <c r="F252" s="26"/>
      <c r="G252" s="27"/>
      <c r="H252" s="52"/>
      <c r="I252" s="52"/>
      <c r="J252" s="78"/>
      <c r="K252" s="77"/>
      <c r="L252" s="32"/>
      <c r="M252" s="32"/>
      <c r="N252" s="77"/>
      <c r="O252" s="77"/>
      <c r="P252" s="77"/>
      <c r="Q252" s="77"/>
      <c r="R252" s="27"/>
      <c r="S252" s="46"/>
      <c r="T252" s="79"/>
      <c r="U252" s="79"/>
      <c r="V252" s="36">
        <f t="shared" si="4"/>
        <v>0</v>
      </c>
      <c r="W252" s="65"/>
    </row>
    <row r="253" spans="2:23" ht="47.25">
      <c r="B253" s="23">
        <v>40</v>
      </c>
      <c r="C253" s="58"/>
      <c r="D253" s="58"/>
      <c r="E253" s="26"/>
      <c r="F253" s="26"/>
      <c r="G253" s="52"/>
      <c r="H253" s="52"/>
      <c r="I253" s="52"/>
      <c r="J253" s="78"/>
      <c r="K253" s="77"/>
      <c r="L253" s="77"/>
      <c r="M253" s="77"/>
      <c r="N253" s="77"/>
      <c r="O253" s="77"/>
      <c r="P253" s="77"/>
      <c r="Q253" s="77"/>
      <c r="R253" s="46"/>
      <c r="S253" s="46"/>
      <c r="T253" s="79"/>
      <c r="U253" s="79"/>
      <c r="V253" s="36">
        <f t="shared" si="4"/>
        <v>0</v>
      </c>
      <c r="W253" s="65"/>
    </row>
    <row r="254" spans="2:23" ht="47.25">
      <c r="B254" s="23">
        <v>41</v>
      </c>
      <c r="C254" s="93"/>
      <c r="D254" s="93"/>
      <c r="E254" s="26"/>
      <c r="F254" s="26"/>
      <c r="G254" s="52"/>
      <c r="H254" s="52"/>
      <c r="I254" s="52"/>
      <c r="J254" s="78"/>
      <c r="K254" s="77"/>
      <c r="L254" s="77"/>
      <c r="M254" s="77"/>
      <c r="N254" s="77"/>
      <c r="O254" s="77"/>
      <c r="P254" s="77"/>
      <c r="Q254" s="77"/>
      <c r="R254" s="46"/>
      <c r="S254" s="46"/>
      <c r="T254" s="94"/>
      <c r="U254" s="94"/>
      <c r="V254" s="36">
        <f t="shared" si="4"/>
        <v>0</v>
      </c>
      <c r="W254" s="65"/>
    </row>
    <row r="255" spans="2:23" ht="47.25">
      <c r="B255" s="23">
        <v>42</v>
      </c>
      <c r="C255" s="93"/>
      <c r="D255" s="93"/>
      <c r="E255" s="26"/>
      <c r="F255" s="26"/>
      <c r="G255" s="36"/>
      <c r="H255" s="36"/>
      <c r="I255" s="36"/>
      <c r="J255" s="86"/>
      <c r="K255" s="85"/>
      <c r="L255" s="85"/>
      <c r="M255" s="85"/>
      <c r="N255" s="85"/>
      <c r="O255" s="85"/>
      <c r="P255" s="85"/>
      <c r="Q255" s="85"/>
      <c r="R255" s="219"/>
      <c r="S255" s="219"/>
      <c r="T255" s="95"/>
      <c r="U255" s="95"/>
      <c r="V255" s="36">
        <f t="shared" si="4"/>
        <v>0</v>
      </c>
      <c r="W255" s="65"/>
    </row>
    <row r="256" spans="2:23" ht="47.25">
      <c r="B256" s="59" t="s">
        <v>16</v>
      </c>
      <c r="C256" s="93"/>
      <c r="D256" s="93"/>
      <c r="E256" s="26"/>
      <c r="F256" s="26"/>
      <c r="G256" s="36">
        <f>COUNT(G214:G255)</f>
        <v>0</v>
      </c>
      <c r="H256" s="36">
        <f>COUNT(H214:H255)</f>
        <v>0</v>
      </c>
      <c r="I256" s="36">
        <f>COUNT(I214:I255)</f>
        <v>0</v>
      </c>
      <c r="J256" s="36">
        <f>COUNT(J214:J255)</f>
        <v>0</v>
      </c>
      <c r="K256" s="36">
        <f>COUNT(K214:K255)</f>
        <v>0</v>
      </c>
      <c r="L256" s="85"/>
      <c r="M256" s="85"/>
      <c r="N256" s="86">
        <f>COUNT(N214:N255)</f>
        <v>0</v>
      </c>
      <c r="O256" s="86">
        <f>COUNT(O214:O255)</f>
        <v>0</v>
      </c>
      <c r="P256" s="86">
        <f>COUNT(P214:P255)</f>
        <v>0</v>
      </c>
      <c r="Q256" s="86">
        <f>COUNT(Q214:Q255)</f>
        <v>0</v>
      </c>
      <c r="R256" s="86">
        <f>COUNT(R214:R255)</f>
        <v>0</v>
      </c>
      <c r="S256" s="86"/>
      <c r="T256" s="95"/>
      <c r="U256" s="95"/>
      <c r="V256" s="36">
        <f xml:space="preserve"> SUM(G256+H256+I256+J256+K256+N256+O256+P256+Q256+R256)</f>
        <v>0</v>
      </c>
      <c r="W256" s="65"/>
    </row>
    <row r="258" spans="2:28" ht="54.95" customHeight="1">
      <c r="B258" s="230" t="s">
        <v>1374</v>
      </c>
      <c r="C258" s="230"/>
      <c r="D258" s="230"/>
      <c r="E258" s="230"/>
      <c r="F258" s="216"/>
      <c r="G258" s="63"/>
      <c r="H258" s="63"/>
      <c r="I258" s="63"/>
      <c r="J258" s="64"/>
      <c r="K258" s="65"/>
      <c r="L258" s="65"/>
      <c r="M258" s="65"/>
      <c r="N258" s="65"/>
      <c r="O258" s="65"/>
      <c r="P258" s="65"/>
      <c r="Q258" s="65"/>
      <c r="R258" s="65"/>
      <c r="S258" s="66"/>
      <c r="T258" s="66"/>
      <c r="U258" s="66"/>
      <c r="V258" s="34"/>
      <c r="W258" s="34"/>
    </row>
    <row r="259" spans="2:28" ht="54.95" customHeight="1">
      <c r="B259" s="230"/>
      <c r="C259" s="230"/>
      <c r="D259" s="230"/>
      <c r="E259" s="230"/>
      <c r="F259" s="216"/>
      <c r="K259" s="104" t="s">
        <v>1</v>
      </c>
      <c r="L259" s="104"/>
      <c r="M259" s="104"/>
      <c r="N259" s="104"/>
      <c r="O259" s="104"/>
      <c r="P259" s="104"/>
      <c r="Q259" s="104"/>
    </row>
    <row r="260" spans="2:28" ht="54.95" customHeight="1">
      <c r="B260" s="230"/>
      <c r="C260" s="230"/>
      <c r="D260" s="230"/>
      <c r="E260" s="230"/>
      <c r="F260" s="216"/>
      <c r="J260" s="268" t="s">
        <v>2</v>
      </c>
      <c r="K260" s="268"/>
      <c r="L260" s="268"/>
      <c r="M260" s="268"/>
      <c r="N260" s="268"/>
      <c r="O260" s="268"/>
      <c r="P260" s="268"/>
      <c r="Q260" s="233" t="s">
        <v>3</v>
      </c>
      <c r="R260" s="234"/>
      <c r="S260" s="234"/>
      <c r="T260" s="234"/>
      <c r="U260" s="234"/>
      <c r="V260" s="235"/>
    </row>
    <row r="261" spans="2:28" ht="54.95" customHeight="1">
      <c r="B261" s="230"/>
      <c r="C261" s="230"/>
      <c r="D261" s="230"/>
      <c r="E261" s="230"/>
      <c r="F261" s="216"/>
      <c r="G261" s="2"/>
      <c r="H261" s="2"/>
      <c r="I261" s="2"/>
      <c r="J261" s="2"/>
      <c r="K261" s="2"/>
      <c r="L261" s="2"/>
      <c r="M261" s="2"/>
      <c r="N261" s="2"/>
      <c r="O261" s="3"/>
      <c r="P261" s="4"/>
      <c r="Q261" s="239"/>
      <c r="R261" s="240"/>
      <c r="S261" s="239"/>
      <c r="T261" s="240"/>
      <c r="U261" s="269"/>
      <c r="V261" s="270"/>
      <c r="W261" s="11"/>
    </row>
    <row r="262" spans="2:28" ht="54.95" customHeight="1">
      <c r="B262" s="230"/>
      <c r="C262" s="230"/>
      <c r="D262" s="230"/>
      <c r="E262" s="230"/>
      <c r="F262" s="216"/>
      <c r="G262" s="237" t="s">
        <v>4</v>
      </c>
      <c r="H262" s="237"/>
      <c r="I262" s="237" t="s">
        <v>5</v>
      </c>
      <c r="J262" s="237"/>
      <c r="K262" s="12"/>
      <c r="L262" s="217" t="s">
        <v>6</v>
      </c>
      <c r="M262" s="12"/>
      <c r="N262" s="12"/>
      <c r="O262" s="3"/>
      <c r="P262" s="4"/>
      <c r="Q262" s="241"/>
      <c r="R262" s="242"/>
      <c r="S262" s="241"/>
      <c r="T262" s="242"/>
      <c r="U262" s="271"/>
      <c r="V262" s="272"/>
    </row>
    <row r="263" spans="2:28" ht="54.95" customHeight="1">
      <c r="B263" s="230"/>
      <c r="C263" s="230"/>
      <c r="D263" s="230"/>
      <c r="E263" s="230"/>
      <c r="F263" s="21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43" t="s">
        <v>7</v>
      </c>
      <c r="R263" s="244"/>
      <c r="S263" s="245" t="s">
        <v>8</v>
      </c>
      <c r="T263" s="245"/>
      <c r="U263" s="257" t="s">
        <v>101</v>
      </c>
      <c r="V263" s="257"/>
    </row>
    <row r="264" spans="2:28" ht="90" customHeight="1">
      <c r="B264" s="255" t="s">
        <v>10</v>
      </c>
      <c r="C264" s="238" t="s">
        <v>11</v>
      </c>
      <c r="D264" s="218"/>
      <c r="E264" s="248" t="s">
        <v>12</v>
      </c>
      <c r="F264" s="74"/>
      <c r="G264" s="249" t="s">
        <v>1191</v>
      </c>
      <c r="H264" s="250"/>
      <c r="I264" s="250"/>
      <c r="J264" s="250"/>
      <c r="K264" s="251"/>
      <c r="L264" s="246" t="s">
        <v>13</v>
      </c>
      <c r="M264" s="253" t="s">
        <v>14</v>
      </c>
      <c r="N264" s="249" t="s">
        <v>1193</v>
      </c>
      <c r="O264" s="250"/>
      <c r="P264" s="250"/>
      <c r="Q264" s="250"/>
      <c r="R264" s="251"/>
      <c r="S264" s="246" t="s">
        <v>15</v>
      </c>
      <c r="T264" s="246" t="s">
        <v>13</v>
      </c>
      <c r="U264" s="253" t="s">
        <v>14</v>
      </c>
      <c r="V264" s="253" t="s">
        <v>16</v>
      </c>
      <c r="W264" s="19"/>
    </row>
    <row r="265" spans="2:28" ht="90" customHeight="1">
      <c r="B265" s="256"/>
      <c r="C265" s="238"/>
      <c r="D265" s="218"/>
      <c r="E265" s="248"/>
      <c r="F265" s="220"/>
      <c r="G265" s="21" t="s">
        <v>1195</v>
      </c>
      <c r="H265" s="21" t="s">
        <v>1196</v>
      </c>
      <c r="I265" s="21" t="s">
        <v>1197</v>
      </c>
      <c r="J265" s="21" t="s">
        <v>1198</v>
      </c>
      <c r="K265" s="21" t="s">
        <v>1199</v>
      </c>
      <c r="L265" s="247"/>
      <c r="M265" s="254"/>
      <c r="N265" s="21" t="s">
        <v>1200</v>
      </c>
      <c r="O265" s="21" t="s">
        <v>1201</v>
      </c>
      <c r="P265" s="21" t="s">
        <v>1202</v>
      </c>
      <c r="Q265" s="21" t="s">
        <v>1203</v>
      </c>
      <c r="R265" s="21" t="s">
        <v>1204</v>
      </c>
      <c r="S265" s="247"/>
      <c r="T265" s="247"/>
      <c r="U265" s="254"/>
      <c r="V265" s="254"/>
      <c r="W265" s="22"/>
    </row>
    <row r="266" spans="2:28" ht="47.25">
      <c r="B266" s="23">
        <v>1</v>
      </c>
      <c r="C266" s="42" t="s">
        <v>1375</v>
      </c>
      <c r="D266" s="173"/>
      <c r="E266" s="97" t="s">
        <v>22</v>
      </c>
      <c r="F266" s="26">
        <v>1</v>
      </c>
      <c r="G266" s="82"/>
      <c r="H266" s="27"/>
      <c r="I266" s="52"/>
      <c r="J266" s="78"/>
      <c r="K266" s="77"/>
      <c r="L266" s="57"/>
      <c r="M266" s="57"/>
      <c r="N266" s="77"/>
      <c r="O266" s="27"/>
      <c r="P266" s="27"/>
      <c r="Q266" s="27"/>
      <c r="R266" s="77"/>
      <c r="S266" s="77"/>
      <c r="T266" s="79"/>
      <c r="U266" s="79"/>
      <c r="V266" s="36">
        <f>COUNTA(G266:K266,N266:R266)</f>
        <v>0</v>
      </c>
      <c r="W266" s="65"/>
      <c r="X266" s="35" t="s">
        <v>25</v>
      </c>
      <c r="Z266" s="36">
        <f>COUNTIF(D266:D308,"1C")</f>
        <v>0</v>
      </c>
    </row>
    <row r="267" spans="2:28" ht="47.25">
      <c r="B267" s="23">
        <v>2</v>
      </c>
      <c r="C267" s="42" t="s">
        <v>1376</v>
      </c>
      <c r="D267" s="173"/>
      <c r="E267" s="97" t="s">
        <v>22</v>
      </c>
      <c r="F267" s="26">
        <v>1</v>
      </c>
      <c r="G267" s="27"/>
      <c r="H267" s="27"/>
      <c r="I267" s="38"/>
      <c r="J267" s="82"/>
      <c r="K267" s="27"/>
      <c r="L267" s="30"/>
      <c r="M267" s="84"/>
      <c r="N267" s="82"/>
      <c r="O267" s="27"/>
      <c r="P267" s="27"/>
      <c r="Q267" s="77"/>
      <c r="R267" s="46"/>
      <c r="S267" s="46"/>
      <c r="T267" s="30"/>
      <c r="U267" s="84"/>
      <c r="V267" s="36">
        <f t="shared" ref="V267:V307" si="5">COUNTA(G267:K267,N267:R267)</f>
        <v>0</v>
      </c>
      <c r="W267" s="65"/>
      <c r="X267" s="41" t="s">
        <v>28</v>
      </c>
      <c r="Z267" s="36">
        <f>COUNTIF(D266:D308,"1B")</f>
        <v>0</v>
      </c>
    </row>
    <row r="268" spans="2:28" ht="47.25">
      <c r="B268" s="23">
        <v>3</v>
      </c>
      <c r="C268" s="42" t="s">
        <v>204</v>
      </c>
      <c r="D268" s="173"/>
      <c r="E268" s="97" t="s">
        <v>46</v>
      </c>
      <c r="F268" s="26">
        <v>1</v>
      </c>
      <c r="G268" s="27"/>
      <c r="H268" s="27"/>
      <c r="I268" s="52"/>
      <c r="J268" s="78"/>
      <c r="K268" s="77"/>
      <c r="L268" s="56"/>
      <c r="M268" s="57"/>
      <c r="N268" s="77"/>
      <c r="O268" s="77"/>
      <c r="P268" s="77"/>
      <c r="Q268" s="77"/>
      <c r="R268" s="46"/>
      <c r="S268" s="46"/>
      <c r="T268" s="79"/>
      <c r="U268" s="79"/>
      <c r="V268" s="36">
        <f t="shared" si="5"/>
        <v>0</v>
      </c>
      <c r="W268" s="65"/>
      <c r="X268" s="41" t="s">
        <v>30</v>
      </c>
      <c r="Z268" s="36">
        <f>COUNTIF(D266:D308,"1A")</f>
        <v>0</v>
      </c>
    </row>
    <row r="269" spans="2:28" ht="47.25">
      <c r="B269" s="23">
        <v>4</v>
      </c>
      <c r="C269" s="42" t="s">
        <v>678</v>
      </c>
      <c r="D269" s="173"/>
      <c r="E269" s="213" t="s">
        <v>46</v>
      </c>
      <c r="F269" s="26">
        <v>1</v>
      </c>
      <c r="G269" s="52"/>
      <c r="H269" s="52"/>
      <c r="I269" s="52"/>
      <c r="J269" s="78"/>
      <c r="K269" s="27"/>
      <c r="L269" s="32"/>
      <c r="M269" s="32"/>
      <c r="N269" s="77"/>
      <c r="O269" s="77"/>
      <c r="P269" s="77"/>
      <c r="Q269" s="77"/>
      <c r="R269" s="27"/>
      <c r="S269" s="46"/>
      <c r="T269" s="79"/>
      <c r="U269" s="79"/>
      <c r="V269" s="36">
        <f t="shared" si="5"/>
        <v>0</v>
      </c>
      <c r="W269" s="65"/>
    </row>
    <row r="270" spans="2:28" ht="47.25">
      <c r="B270" s="23">
        <v>5</v>
      </c>
      <c r="C270" s="42" t="s">
        <v>307</v>
      </c>
      <c r="D270" s="173"/>
      <c r="E270" s="97" t="s">
        <v>46</v>
      </c>
      <c r="F270" s="26">
        <v>1</v>
      </c>
      <c r="G270" s="52"/>
      <c r="H270" s="52"/>
      <c r="I270" s="52"/>
      <c r="J270" s="78"/>
      <c r="K270" s="77"/>
      <c r="L270" s="77"/>
      <c r="M270" s="77"/>
      <c r="N270" s="77"/>
      <c r="O270" s="77"/>
      <c r="P270" s="77"/>
      <c r="Q270" s="77"/>
      <c r="R270" s="46"/>
      <c r="S270" s="46"/>
      <c r="T270" s="79"/>
      <c r="U270" s="79"/>
      <c r="V270" s="36">
        <f t="shared" si="5"/>
        <v>0</v>
      </c>
      <c r="W270" s="65"/>
      <c r="Z270" s="35"/>
      <c r="AB270" s="36"/>
    </row>
    <row r="271" spans="2:28" ht="47.25">
      <c r="B271" s="23">
        <v>6</v>
      </c>
      <c r="C271" s="42" t="s">
        <v>530</v>
      </c>
      <c r="D271" s="173"/>
      <c r="E271" s="97" t="s">
        <v>46</v>
      </c>
      <c r="F271" s="26">
        <v>1</v>
      </c>
      <c r="G271" s="52"/>
      <c r="H271" s="27"/>
      <c r="I271" s="52"/>
      <c r="J271" s="78"/>
      <c r="K271" s="77"/>
      <c r="L271" s="30"/>
      <c r="M271" s="30"/>
      <c r="N271" s="77"/>
      <c r="O271" s="77"/>
      <c r="P271" s="77"/>
      <c r="Q271" s="77"/>
      <c r="R271" s="46"/>
      <c r="S271" s="80"/>
      <c r="T271" s="81"/>
      <c r="U271" s="81"/>
      <c r="V271" s="36">
        <f t="shared" si="5"/>
        <v>0</v>
      </c>
      <c r="W271" s="65"/>
      <c r="Z271" s="41"/>
      <c r="AB271" s="36"/>
    </row>
    <row r="272" spans="2:28" ht="47.25">
      <c r="B272" s="23">
        <v>7</v>
      </c>
      <c r="C272" s="42" t="s">
        <v>222</v>
      </c>
      <c r="D272" s="173"/>
      <c r="E272" s="97" t="s">
        <v>22</v>
      </c>
      <c r="F272" s="26">
        <v>1</v>
      </c>
      <c r="G272" s="52"/>
      <c r="H272" s="52"/>
      <c r="I272" s="52"/>
      <c r="J272" s="78"/>
      <c r="K272" s="77"/>
      <c r="L272" s="77"/>
      <c r="M272" s="77"/>
      <c r="N272" s="82"/>
      <c r="O272" s="82"/>
      <c r="P272" s="82"/>
      <c r="Q272" s="27"/>
      <c r="R272" s="82"/>
      <c r="S272" s="46"/>
      <c r="T272" s="30"/>
      <c r="U272" s="84"/>
      <c r="V272" s="36">
        <f t="shared" si="5"/>
        <v>0</v>
      </c>
      <c r="W272" s="65"/>
      <c r="Z272" s="41"/>
      <c r="AB272" s="36"/>
    </row>
    <row r="273" spans="2:23" ht="47.25">
      <c r="B273" s="23">
        <v>8</v>
      </c>
      <c r="C273" s="42" t="s">
        <v>529</v>
      </c>
      <c r="D273" s="173"/>
      <c r="E273" s="97" t="s">
        <v>22</v>
      </c>
      <c r="F273" s="26">
        <v>1</v>
      </c>
      <c r="G273" s="52"/>
      <c r="H273" s="52"/>
      <c r="I273" s="52"/>
      <c r="J273" s="78"/>
      <c r="K273" s="77"/>
      <c r="L273" s="77"/>
      <c r="M273" s="77"/>
      <c r="N273" s="77"/>
      <c r="O273" s="77"/>
      <c r="P273" s="27"/>
      <c r="Q273" s="77"/>
      <c r="R273" s="46"/>
      <c r="S273" s="46"/>
      <c r="T273" s="30"/>
      <c r="U273" s="30"/>
      <c r="V273" s="36">
        <f t="shared" si="5"/>
        <v>0</v>
      </c>
      <c r="W273" s="65"/>
    </row>
    <row r="274" spans="2:23" ht="47.25">
      <c r="B274" s="23">
        <v>9</v>
      </c>
      <c r="C274" s="42" t="s">
        <v>187</v>
      </c>
      <c r="D274" s="173"/>
      <c r="E274" s="97" t="s">
        <v>27</v>
      </c>
      <c r="F274" s="26">
        <v>1</v>
      </c>
      <c r="G274" s="52"/>
      <c r="H274" s="52"/>
      <c r="I274" s="52"/>
      <c r="J274" s="78"/>
      <c r="K274" s="77"/>
      <c r="L274" s="77"/>
      <c r="M274" s="77"/>
      <c r="N274" s="77"/>
      <c r="O274" s="77"/>
      <c r="P274" s="77"/>
      <c r="Q274" s="77"/>
      <c r="R274" s="46"/>
      <c r="S274" s="46"/>
      <c r="T274" s="79"/>
      <c r="U274" s="79"/>
      <c r="V274" s="36">
        <f t="shared" si="5"/>
        <v>0</v>
      </c>
      <c r="W274" s="65"/>
    </row>
    <row r="275" spans="2:23" ht="47.25">
      <c r="B275" s="23">
        <v>10</v>
      </c>
      <c r="C275" s="42" t="s">
        <v>1384</v>
      </c>
      <c r="D275" s="173"/>
      <c r="E275" s="97" t="s">
        <v>1347</v>
      </c>
      <c r="F275" s="26">
        <v>1</v>
      </c>
      <c r="G275" s="52"/>
      <c r="H275" s="52"/>
      <c r="I275" s="52"/>
      <c r="J275" s="78"/>
      <c r="K275" s="27"/>
      <c r="L275" s="30"/>
      <c r="M275" s="30"/>
      <c r="N275" s="77"/>
      <c r="O275" s="77"/>
      <c r="P275" s="77"/>
      <c r="Q275" s="77"/>
      <c r="R275" s="46"/>
      <c r="S275" s="46"/>
      <c r="T275" s="79"/>
      <c r="U275" s="79"/>
      <c r="V275" s="36">
        <f t="shared" si="5"/>
        <v>0</v>
      </c>
      <c r="W275" s="65"/>
    </row>
    <row r="276" spans="2:23" ht="47.25">
      <c r="B276" s="23">
        <v>11</v>
      </c>
      <c r="C276" s="42" t="s">
        <v>259</v>
      </c>
      <c r="D276" s="173"/>
      <c r="E276" s="99" t="s">
        <v>22</v>
      </c>
      <c r="F276" s="26">
        <v>1</v>
      </c>
      <c r="G276" s="27"/>
      <c r="H276" s="27"/>
      <c r="I276" s="27"/>
      <c r="J276" s="78"/>
      <c r="K276" s="27"/>
      <c r="L276" s="210"/>
      <c r="M276" s="166"/>
      <c r="N276" s="27"/>
      <c r="O276" s="77"/>
      <c r="P276" s="77"/>
      <c r="Q276" s="77"/>
      <c r="R276" s="46"/>
      <c r="S276" s="46"/>
      <c r="T276" s="32"/>
      <c r="U276" s="32"/>
      <c r="V276" s="36">
        <f t="shared" si="5"/>
        <v>0</v>
      </c>
      <c r="W276" s="65"/>
    </row>
    <row r="277" spans="2:23" ht="47.25">
      <c r="B277" s="23">
        <v>12</v>
      </c>
      <c r="C277" s="42" t="s">
        <v>528</v>
      </c>
      <c r="D277" s="173"/>
      <c r="E277" s="97" t="s">
        <v>46</v>
      </c>
      <c r="F277" s="26">
        <v>1</v>
      </c>
      <c r="G277" s="52"/>
      <c r="H277" s="27"/>
      <c r="I277" s="52"/>
      <c r="J277" s="27"/>
      <c r="K277" s="77"/>
      <c r="L277" s="30"/>
      <c r="M277" s="84"/>
      <c r="N277" s="77"/>
      <c r="O277" s="77"/>
      <c r="P277" s="77"/>
      <c r="Q277" s="77"/>
      <c r="R277" s="82"/>
      <c r="S277" s="46"/>
      <c r="T277" s="79"/>
      <c r="U277" s="79"/>
      <c r="V277" s="36">
        <f t="shared" si="5"/>
        <v>0</v>
      </c>
      <c r="W277" s="65"/>
    </row>
    <row r="278" spans="2:23" ht="47.25">
      <c r="B278" s="23">
        <v>13</v>
      </c>
      <c r="C278" s="42" t="s">
        <v>224</v>
      </c>
      <c r="D278" s="173"/>
      <c r="E278" s="97" t="s">
        <v>46</v>
      </c>
      <c r="F278" s="26">
        <v>1</v>
      </c>
      <c r="G278" s="52"/>
      <c r="H278" s="52"/>
      <c r="I278" s="82"/>
      <c r="J278" s="78"/>
      <c r="K278" s="27"/>
      <c r="L278" s="30"/>
      <c r="M278" s="30"/>
      <c r="N278" s="77"/>
      <c r="O278" s="77"/>
      <c r="P278" s="77"/>
      <c r="Q278" s="77"/>
      <c r="R278" s="46"/>
      <c r="S278" s="46"/>
      <c r="T278" s="79"/>
      <c r="U278" s="79"/>
      <c r="V278" s="36">
        <f t="shared" si="5"/>
        <v>0</v>
      </c>
      <c r="W278" s="65"/>
    </row>
    <row r="279" spans="2:23" ht="47.25">
      <c r="B279" s="23">
        <v>14</v>
      </c>
      <c r="C279" s="42" t="s">
        <v>852</v>
      </c>
      <c r="D279" s="173"/>
      <c r="E279" s="97" t="s">
        <v>46</v>
      </c>
      <c r="F279" s="26">
        <v>1</v>
      </c>
      <c r="G279" s="52"/>
      <c r="H279" s="52"/>
      <c r="I279" s="52"/>
      <c r="J279" s="78"/>
      <c r="K279" s="77"/>
      <c r="L279" s="77"/>
      <c r="M279" s="77"/>
      <c r="N279" s="77"/>
      <c r="O279" s="77"/>
      <c r="P279" s="77"/>
      <c r="Q279" s="77"/>
      <c r="R279" s="82"/>
      <c r="S279" s="46"/>
      <c r="T279" s="79"/>
      <c r="U279" s="79"/>
      <c r="V279" s="36">
        <f t="shared" si="5"/>
        <v>0</v>
      </c>
      <c r="W279" s="65"/>
    </row>
    <row r="280" spans="2:23" ht="47.25">
      <c r="B280" s="23">
        <v>15</v>
      </c>
      <c r="C280" s="42" t="s">
        <v>302</v>
      </c>
      <c r="D280" s="173"/>
      <c r="E280" s="97" t="s">
        <v>46</v>
      </c>
      <c r="F280" s="26">
        <v>1</v>
      </c>
      <c r="G280" s="52"/>
      <c r="H280" s="52"/>
      <c r="I280" s="52"/>
      <c r="J280" s="78"/>
      <c r="K280" s="77"/>
      <c r="L280" s="77"/>
      <c r="M280" s="77"/>
      <c r="N280" s="77"/>
      <c r="O280" s="77"/>
      <c r="P280" s="77"/>
      <c r="Q280" s="77"/>
      <c r="R280" s="46"/>
      <c r="S280" s="46"/>
      <c r="T280" s="79"/>
      <c r="U280" s="79"/>
      <c r="V280" s="36">
        <f t="shared" si="5"/>
        <v>0</v>
      </c>
      <c r="W280" s="65"/>
    </row>
    <row r="281" spans="2:23" ht="47.25">
      <c r="B281" s="23">
        <v>16</v>
      </c>
      <c r="C281" s="42" t="s">
        <v>915</v>
      </c>
      <c r="D281" s="173"/>
      <c r="E281" s="97" t="s">
        <v>22</v>
      </c>
      <c r="F281" s="26">
        <v>1</v>
      </c>
      <c r="G281" s="52"/>
      <c r="H281" s="52"/>
      <c r="I281" s="52"/>
      <c r="J281" s="78"/>
      <c r="K281" s="77"/>
      <c r="L281" s="77"/>
      <c r="M281" s="77"/>
      <c r="N281" s="77"/>
      <c r="O281" s="77"/>
      <c r="P281" s="27"/>
      <c r="Q281" s="77"/>
      <c r="R281" s="46"/>
      <c r="S281" s="46"/>
      <c r="T281" s="79"/>
      <c r="U281" s="79"/>
      <c r="V281" s="36">
        <f t="shared" si="5"/>
        <v>0</v>
      </c>
      <c r="W281" s="65"/>
    </row>
    <row r="282" spans="2:23" ht="47.25">
      <c r="B282" s="23">
        <v>17</v>
      </c>
      <c r="C282" s="42" t="s">
        <v>223</v>
      </c>
      <c r="D282" s="173"/>
      <c r="E282" s="99" t="s">
        <v>22</v>
      </c>
      <c r="F282" s="26">
        <v>1</v>
      </c>
      <c r="G282" s="52"/>
      <c r="H282" s="27"/>
      <c r="I282" s="52"/>
      <c r="J282" s="78"/>
      <c r="K282" s="27"/>
      <c r="L282" s="32"/>
      <c r="M282" s="32"/>
      <c r="N282" s="77"/>
      <c r="O282" s="27"/>
      <c r="P282" s="77"/>
      <c r="Q282" s="77"/>
      <c r="R282" s="46"/>
      <c r="S282" s="46"/>
      <c r="T282" s="32"/>
      <c r="U282" s="32"/>
      <c r="V282" s="36">
        <f t="shared" si="5"/>
        <v>0</v>
      </c>
      <c r="W282" s="65"/>
    </row>
    <row r="283" spans="2:23" ht="47.25">
      <c r="B283" s="23">
        <v>18</v>
      </c>
      <c r="C283" s="42" t="s">
        <v>559</v>
      </c>
      <c r="D283" s="173"/>
      <c r="E283" s="99" t="s">
        <v>22</v>
      </c>
      <c r="F283" s="26">
        <v>1</v>
      </c>
      <c r="G283" s="52"/>
      <c r="H283" s="82"/>
      <c r="I283" s="52"/>
      <c r="J283" s="78"/>
      <c r="K283" s="77"/>
      <c r="L283" s="30"/>
      <c r="M283" s="84"/>
      <c r="N283" s="77"/>
      <c r="O283" s="77"/>
      <c r="P283" s="77"/>
      <c r="Q283" s="77"/>
      <c r="R283" s="46"/>
      <c r="S283" s="46"/>
      <c r="T283" s="79"/>
      <c r="U283" s="79"/>
      <c r="V283" s="36">
        <f t="shared" si="5"/>
        <v>0</v>
      </c>
      <c r="W283" s="65"/>
    </row>
    <row r="284" spans="2:23" ht="47.25">
      <c r="B284" s="23">
        <v>19</v>
      </c>
      <c r="C284" s="42" t="s">
        <v>1391</v>
      </c>
      <c r="D284" s="173"/>
      <c r="E284" s="99" t="s">
        <v>46</v>
      </c>
      <c r="F284" s="26">
        <v>1</v>
      </c>
      <c r="G284" s="82"/>
      <c r="H284" s="27"/>
      <c r="I284" s="52"/>
      <c r="J284" s="78"/>
      <c r="K284" s="77"/>
      <c r="L284" s="30"/>
      <c r="M284" s="30"/>
      <c r="N284" s="77"/>
      <c r="O284" s="77"/>
      <c r="P284" s="77"/>
      <c r="Q284" s="77"/>
      <c r="R284" s="46"/>
      <c r="S284" s="46"/>
      <c r="T284" s="79"/>
      <c r="U284" s="79"/>
      <c r="V284" s="36">
        <f t="shared" si="5"/>
        <v>0</v>
      </c>
      <c r="W284" s="65"/>
    </row>
    <row r="285" spans="2:23" ht="47.25">
      <c r="B285" s="23">
        <v>20</v>
      </c>
      <c r="C285" s="42" t="s">
        <v>1392</v>
      </c>
      <c r="D285" s="173"/>
      <c r="E285" s="99" t="s">
        <v>22</v>
      </c>
      <c r="F285" s="26">
        <v>1</v>
      </c>
      <c r="G285" s="52"/>
      <c r="H285" s="27"/>
      <c r="I285" s="27"/>
      <c r="J285" s="78"/>
      <c r="K285" s="77"/>
      <c r="L285" s="30"/>
      <c r="M285" s="84"/>
      <c r="N285" s="77"/>
      <c r="O285" s="77"/>
      <c r="P285" s="77"/>
      <c r="Q285" s="77"/>
      <c r="R285" s="82"/>
      <c r="S285" s="46"/>
      <c r="T285" s="79"/>
      <c r="U285" s="79"/>
      <c r="V285" s="36">
        <f t="shared" si="5"/>
        <v>0</v>
      </c>
      <c r="W285" s="65"/>
    </row>
    <row r="286" spans="2:23" ht="47.25">
      <c r="B286" s="23">
        <v>21</v>
      </c>
      <c r="C286" s="42" t="s">
        <v>785</v>
      </c>
      <c r="D286" s="173"/>
      <c r="E286" s="99" t="s">
        <v>22</v>
      </c>
      <c r="F286" s="26">
        <v>1</v>
      </c>
      <c r="G286" s="52"/>
      <c r="H286" s="52"/>
      <c r="I286" s="52"/>
      <c r="J286" s="78"/>
      <c r="K286" s="77"/>
      <c r="L286" s="77"/>
      <c r="M286" s="77"/>
      <c r="N286" s="77"/>
      <c r="O286" s="77"/>
      <c r="P286" s="77"/>
      <c r="Q286" s="77"/>
      <c r="R286" s="46"/>
      <c r="S286" s="46"/>
      <c r="T286" s="79"/>
      <c r="U286" s="79"/>
      <c r="V286" s="36">
        <f t="shared" si="5"/>
        <v>0</v>
      </c>
      <c r="W286" s="65"/>
    </row>
    <row r="287" spans="2:23" ht="47.25">
      <c r="B287" s="23">
        <v>22</v>
      </c>
      <c r="C287" s="42" t="s">
        <v>210</v>
      </c>
      <c r="D287" s="173"/>
      <c r="E287" s="99" t="s">
        <v>22</v>
      </c>
      <c r="F287" s="26">
        <v>1</v>
      </c>
      <c r="G287" s="52"/>
      <c r="H287" s="52"/>
      <c r="I287" s="52"/>
      <c r="J287" s="82"/>
      <c r="K287" s="77"/>
      <c r="L287" s="30"/>
      <c r="M287" s="84"/>
      <c r="N287" s="82"/>
      <c r="O287" s="77"/>
      <c r="P287" s="77"/>
      <c r="Q287" s="77"/>
      <c r="R287" s="46"/>
      <c r="S287" s="46"/>
      <c r="T287" s="30"/>
      <c r="U287" s="84"/>
      <c r="V287" s="36">
        <f t="shared" si="5"/>
        <v>0</v>
      </c>
      <c r="W287" s="65"/>
    </row>
    <row r="288" spans="2:23" ht="47.25">
      <c r="B288" s="23">
        <v>23</v>
      </c>
      <c r="C288" s="42" t="s">
        <v>541</v>
      </c>
      <c r="D288" s="173"/>
      <c r="E288" s="99" t="s">
        <v>22</v>
      </c>
      <c r="F288" s="26">
        <v>1</v>
      </c>
      <c r="G288" s="52"/>
      <c r="H288" s="52"/>
      <c r="I288" s="52"/>
      <c r="J288" s="78"/>
      <c r="K288" s="77"/>
      <c r="L288" s="77"/>
      <c r="M288" s="77"/>
      <c r="N288" s="77"/>
      <c r="O288" s="77"/>
      <c r="P288" s="77"/>
      <c r="Q288" s="77"/>
      <c r="R288" s="46"/>
      <c r="S288" s="46"/>
      <c r="T288" s="79"/>
      <c r="U288" s="79"/>
      <c r="V288" s="36">
        <f t="shared" si="5"/>
        <v>0</v>
      </c>
      <c r="W288" s="65"/>
    </row>
    <row r="289" spans="2:23" ht="47.25">
      <c r="B289" s="23">
        <v>24</v>
      </c>
      <c r="C289" s="42" t="s">
        <v>202</v>
      </c>
      <c r="D289" s="173"/>
      <c r="E289" s="99" t="s">
        <v>46</v>
      </c>
      <c r="F289" s="26">
        <v>1</v>
      </c>
      <c r="G289" s="52"/>
      <c r="H289" s="52"/>
      <c r="I289" s="52"/>
      <c r="J289" s="78"/>
      <c r="K289" s="27"/>
      <c r="L289" s="56"/>
      <c r="M289" s="57"/>
      <c r="N289" s="77"/>
      <c r="O289" s="77"/>
      <c r="P289" s="77"/>
      <c r="Q289" s="77"/>
      <c r="R289" s="46"/>
      <c r="S289" s="46"/>
      <c r="T289" s="79"/>
      <c r="U289" s="79"/>
      <c r="V289" s="36">
        <f t="shared" si="5"/>
        <v>0</v>
      </c>
      <c r="W289" s="65"/>
    </row>
    <row r="290" spans="2:23" ht="47.25">
      <c r="B290" s="23">
        <v>25</v>
      </c>
      <c r="C290" s="106" t="s">
        <v>1003</v>
      </c>
      <c r="D290" s="185"/>
      <c r="E290" s="99" t="s">
        <v>46</v>
      </c>
      <c r="F290" s="26">
        <v>1</v>
      </c>
      <c r="G290" s="52"/>
      <c r="H290" s="52"/>
      <c r="I290" s="52"/>
      <c r="J290" s="78"/>
      <c r="K290" s="77"/>
      <c r="L290" s="77"/>
      <c r="M290" s="77"/>
      <c r="N290" s="77"/>
      <c r="O290" s="77"/>
      <c r="P290" s="77"/>
      <c r="Q290" s="77"/>
      <c r="R290" s="46"/>
      <c r="S290" s="46"/>
      <c r="T290" s="79"/>
      <c r="U290" s="79"/>
      <c r="V290" s="36">
        <f t="shared" si="5"/>
        <v>0</v>
      </c>
      <c r="W290" s="65"/>
    </row>
    <row r="291" spans="2:23" ht="47.25">
      <c r="B291" s="23">
        <v>26</v>
      </c>
      <c r="C291" s="106" t="s">
        <v>245</v>
      </c>
      <c r="D291" s="185"/>
      <c r="E291" s="99" t="s">
        <v>46</v>
      </c>
      <c r="F291" s="26">
        <v>1</v>
      </c>
      <c r="G291" s="52"/>
      <c r="H291" s="52"/>
      <c r="I291" s="52"/>
      <c r="J291" s="78"/>
      <c r="K291" s="77"/>
      <c r="L291" s="77"/>
      <c r="M291" s="77"/>
      <c r="N291" s="77"/>
      <c r="O291" s="77"/>
      <c r="P291" s="77"/>
      <c r="Q291" s="77"/>
      <c r="R291" s="46"/>
      <c r="S291" s="46"/>
      <c r="T291" s="79"/>
      <c r="U291" s="79"/>
      <c r="V291" s="36">
        <f t="shared" si="5"/>
        <v>0</v>
      </c>
      <c r="W291" s="65"/>
    </row>
    <row r="292" spans="2:23" ht="47.25">
      <c r="B292" s="23">
        <v>27</v>
      </c>
      <c r="C292" s="106" t="s">
        <v>1397</v>
      </c>
      <c r="D292" s="185"/>
      <c r="E292" s="99" t="s">
        <v>22</v>
      </c>
      <c r="F292" s="26">
        <v>1</v>
      </c>
      <c r="G292" s="52"/>
      <c r="H292" s="52"/>
      <c r="I292" s="52"/>
      <c r="J292" s="78"/>
      <c r="K292" s="77"/>
      <c r="L292" s="77"/>
      <c r="M292" s="77"/>
      <c r="N292" s="77"/>
      <c r="O292" s="77"/>
      <c r="P292" s="77"/>
      <c r="Q292" s="77"/>
      <c r="R292" s="46"/>
      <c r="S292" s="46"/>
      <c r="T292" s="79"/>
      <c r="U292" s="79"/>
      <c r="V292" s="36">
        <f t="shared" si="5"/>
        <v>0</v>
      </c>
      <c r="W292" s="65"/>
    </row>
    <row r="293" spans="2:23" ht="47.25">
      <c r="B293" s="23">
        <v>28</v>
      </c>
      <c r="C293" s="102" t="s">
        <v>226</v>
      </c>
      <c r="D293" s="179"/>
      <c r="E293" s="99" t="s">
        <v>46</v>
      </c>
      <c r="F293" s="26">
        <v>1</v>
      </c>
      <c r="G293" s="52"/>
      <c r="H293" s="52"/>
      <c r="I293" s="52"/>
      <c r="J293" s="78"/>
      <c r="K293" s="77"/>
      <c r="L293" s="77"/>
      <c r="M293" s="77"/>
      <c r="N293" s="77"/>
      <c r="O293" s="77"/>
      <c r="P293" s="82"/>
      <c r="Q293" s="77"/>
      <c r="R293" s="46"/>
      <c r="S293" s="46"/>
      <c r="T293" s="79"/>
      <c r="U293" s="79"/>
      <c r="V293" s="36">
        <f t="shared" si="5"/>
        <v>0</v>
      </c>
      <c r="W293" s="65"/>
    </row>
    <row r="294" spans="2:23" ht="47.25">
      <c r="B294" s="23">
        <v>29</v>
      </c>
      <c r="C294" s="42" t="s">
        <v>227</v>
      </c>
      <c r="D294" s="173"/>
      <c r="E294" s="99" t="s">
        <v>46</v>
      </c>
      <c r="F294" s="26">
        <v>1</v>
      </c>
      <c r="G294" s="52"/>
      <c r="H294" s="52"/>
      <c r="I294" s="52"/>
      <c r="J294" s="78"/>
      <c r="K294" s="77"/>
      <c r="L294" s="77"/>
      <c r="M294" s="77"/>
      <c r="N294" s="77"/>
      <c r="O294" s="77"/>
      <c r="P294" s="77"/>
      <c r="Q294" s="77"/>
      <c r="R294" s="46"/>
      <c r="S294" s="46"/>
      <c r="T294" s="79"/>
      <c r="U294" s="79"/>
      <c r="V294" s="36">
        <f t="shared" si="5"/>
        <v>0</v>
      </c>
      <c r="W294" s="65"/>
    </row>
    <row r="295" spans="2:23" ht="47.25">
      <c r="B295" s="23">
        <v>30</v>
      </c>
      <c r="C295" s="106" t="s">
        <v>914</v>
      </c>
      <c r="D295" s="185"/>
      <c r="E295" s="99" t="s">
        <v>46</v>
      </c>
      <c r="F295" s="26">
        <v>1</v>
      </c>
      <c r="G295" s="52"/>
      <c r="H295" s="27"/>
      <c r="I295" s="27"/>
      <c r="J295" s="27"/>
      <c r="K295" s="27"/>
      <c r="L295" s="210"/>
      <c r="M295" s="166"/>
      <c r="N295" s="77"/>
      <c r="O295" s="27"/>
      <c r="P295" s="77"/>
      <c r="Q295" s="77"/>
      <c r="R295" s="46"/>
      <c r="S295" s="46"/>
      <c r="T295" s="32"/>
      <c r="U295" s="32"/>
      <c r="V295" s="36">
        <f t="shared" si="5"/>
        <v>0</v>
      </c>
      <c r="W295" s="65"/>
    </row>
    <row r="296" spans="2:23" ht="47.25">
      <c r="B296" s="23">
        <v>31</v>
      </c>
      <c r="C296" s="106" t="s">
        <v>1400</v>
      </c>
      <c r="D296" s="185"/>
      <c r="E296" s="99" t="s">
        <v>22</v>
      </c>
      <c r="F296" s="26">
        <v>1</v>
      </c>
      <c r="G296" s="27"/>
      <c r="H296" s="52"/>
      <c r="I296" s="52"/>
      <c r="J296" s="82"/>
      <c r="K296" s="77"/>
      <c r="L296" s="30"/>
      <c r="M296" s="30"/>
      <c r="N296" s="77"/>
      <c r="O296" s="27"/>
      <c r="P296" s="77"/>
      <c r="Q296" s="27"/>
      <c r="R296" s="46"/>
      <c r="S296" s="46"/>
      <c r="T296" s="30"/>
      <c r="U296" s="30"/>
      <c r="V296" s="36">
        <f t="shared" si="5"/>
        <v>0</v>
      </c>
      <c r="W296" s="65"/>
    </row>
    <row r="297" spans="2:23" ht="47.25">
      <c r="B297" s="23">
        <v>32</v>
      </c>
      <c r="C297" s="106" t="s">
        <v>273</v>
      </c>
      <c r="D297" s="185"/>
      <c r="E297" s="99" t="s">
        <v>46</v>
      </c>
      <c r="F297" s="26">
        <v>1</v>
      </c>
      <c r="G297" s="27"/>
      <c r="H297" s="27"/>
      <c r="I297" s="52"/>
      <c r="J297" s="27"/>
      <c r="K297" s="77"/>
      <c r="L297" s="30"/>
      <c r="M297" s="84"/>
      <c r="N297" s="82"/>
      <c r="O297" s="52"/>
      <c r="P297" s="77"/>
      <c r="Q297" s="77"/>
      <c r="R297" s="46"/>
      <c r="S297" s="46"/>
      <c r="T297" s="30"/>
      <c r="U297" s="84"/>
      <c r="V297" s="36">
        <f t="shared" si="5"/>
        <v>0</v>
      </c>
      <c r="W297" s="65"/>
    </row>
    <row r="298" spans="2:23" ht="47.25">
      <c r="B298" s="23">
        <v>33</v>
      </c>
      <c r="C298" s="106" t="s">
        <v>1402</v>
      </c>
      <c r="D298" s="185"/>
      <c r="E298" s="97" t="s">
        <v>46</v>
      </c>
      <c r="F298" s="26">
        <v>1</v>
      </c>
      <c r="G298" s="52"/>
      <c r="H298" s="52"/>
      <c r="I298" s="27"/>
      <c r="J298" s="78"/>
      <c r="K298" s="77"/>
      <c r="L298" s="57"/>
      <c r="M298" s="57"/>
      <c r="N298" s="77"/>
      <c r="O298" s="27"/>
      <c r="P298" s="27"/>
      <c r="Q298" s="27"/>
      <c r="R298" s="82"/>
      <c r="S298" s="46"/>
      <c r="T298" s="30"/>
      <c r="U298" s="84"/>
      <c r="V298" s="36">
        <f t="shared" si="5"/>
        <v>0</v>
      </c>
      <c r="W298" s="65"/>
    </row>
    <row r="299" spans="2:23" ht="47.25">
      <c r="B299" s="23">
        <v>34</v>
      </c>
      <c r="C299" s="106" t="s">
        <v>172</v>
      </c>
      <c r="D299" s="185"/>
      <c r="E299" s="97" t="s">
        <v>46</v>
      </c>
      <c r="F299" s="26">
        <v>1</v>
      </c>
      <c r="G299" s="52"/>
      <c r="H299" s="52"/>
      <c r="I299" s="52"/>
      <c r="J299" s="78"/>
      <c r="K299" s="77"/>
      <c r="L299" s="77"/>
      <c r="M299" s="77"/>
      <c r="N299" s="77"/>
      <c r="O299" s="77"/>
      <c r="P299" s="77"/>
      <c r="Q299" s="77"/>
      <c r="R299" s="82"/>
      <c r="S299" s="46"/>
      <c r="T299" s="79"/>
      <c r="U299" s="79"/>
      <c r="V299" s="36">
        <f t="shared" si="5"/>
        <v>0</v>
      </c>
      <c r="W299" s="65"/>
    </row>
    <row r="300" spans="2:23" ht="47.25">
      <c r="B300" s="23">
        <v>35</v>
      </c>
      <c r="C300" s="106" t="s">
        <v>234</v>
      </c>
      <c r="D300" s="185"/>
      <c r="E300" s="99" t="s">
        <v>22</v>
      </c>
      <c r="F300" s="26">
        <v>1</v>
      </c>
      <c r="G300" s="52"/>
      <c r="H300" s="27"/>
      <c r="I300" s="52"/>
      <c r="J300" s="78"/>
      <c r="K300" s="27"/>
      <c r="L300" s="210"/>
      <c r="M300" s="166"/>
      <c r="N300" s="27"/>
      <c r="O300" s="27"/>
      <c r="P300" s="77"/>
      <c r="Q300" s="82"/>
      <c r="R300" s="82"/>
      <c r="S300" s="46"/>
      <c r="T300" s="32"/>
      <c r="U300" s="32"/>
      <c r="V300" s="36">
        <f t="shared" si="5"/>
        <v>0</v>
      </c>
      <c r="W300" s="65"/>
    </row>
    <row r="301" spans="2:23" ht="47.25">
      <c r="B301" s="23">
        <v>36</v>
      </c>
      <c r="C301" s="106" t="s">
        <v>1404</v>
      </c>
      <c r="D301" s="185"/>
      <c r="E301" s="97" t="s">
        <v>22</v>
      </c>
      <c r="F301" s="26">
        <v>1</v>
      </c>
      <c r="G301" s="52"/>
      <c r="H301" s="82"/>
      <c r="I301" s="82"/>
      <c r="J301" s="82"/>
      <c r="K301" s="27"/>
      <c r="L301" s="30"/>
      <c r="M301" s="30"/>
      <c r="N301" s="77"/>
      <c r="O301" s="77"/>
      <c r="P301" s="77"/>
      <c r="Q301" s="27"/>
      <c r="R301" s="46"/>
      <c r="S301" s="46"/>
      <c r="T301" s="79"/>
      <c r="U301" s="79"/>
      <c r="V301" s="36">
        <f t="shared" si="5"/>
        <v>0</v>
      </c>
      <c r="W301" s="65"/>
    </row>
    <row r="302" spans="2:23" ht="47.25">
      <c r="B302" s="23">
        <v>37</v>
      </c>
      <c r="C302" s="106" t="s">
        <v>535</v>
      </c>
      <c r="D302" s="185"/>
      <c r="E302" s="99" t="s">
        <v>22</v>
      </c>
      <c r="F302" s="26"/>
      <c r="G302" s="52"/>
      <c r="H302" s="52"/>
      <c r="I302" s="52"/>
      <c r="J302" s="27"/>
      <c r="K302" s="77"/>
      <c r="L302" s="32"/>
      <c r="M302" s="32"/>
      <c r="N302" s="77"/>
      <c r="O302" s="77"/>
      <c r="P302" s="77"/>
      <c r="Q302" s="77"/>
      <c r="R302" s="46"/>
      <c r="S302" s="46"/>
      <c r="T302" s="79"/>
      <c r="U302" s="79"/>
      <c r="V302" s="36">
        <f t="shared" si="5"/>
        <v>0</v>
      </c>
      <c r="W302" s="65"/>
    </row>
    <row r="303" spans="2:23" ht="47.25">
      <c r="B303" s="23">
        <v>38</v>
      </c>
      <c r="C303" s="106" t="s">
        <v>1406</v>
      </c>
      <c r="D303" s="185"/>
      <c r="E303" s="99" t="s">
        <v>46</v>
      </c>
      <c r="F303" s="26"/>
      <c r="G303" s="52"/>
      <c r="H303" s="52"/>
      <c r="I303" s="31"/>
      <c r="J303" s="78"/>
      <c r="K303" s="77"/>
      <c r="L303" s="32" t="s">
        <v>1218</v>
      </c>
      <c r="M303" s="32" t="s">
        <v>24</v>
      </c>
      <c r="N303" s="77"/>
      <c r="O303" s="77"/>
      <c r="P303" s="77"/>
      <c r="Q303" s="77"/>
      <c r="R303" s="46"/>
      <c r="S303" s="46"/>
      <c r="T303" s="79"/>
      <c r="U303" s="79"/>
      <c r="V303" s="36">
        <f t="shared" si="5"/>
        <v>0</v>
      </c>
      <c r="W303" s="65"/>
    </row>
    <row r="304" spans="2:23" ht="47.25">
      <c r="B304" s="23">
        <v>39</v>
      </c>
      <c r="C304" s="58"/>
      <c r="D304" s="58"/>
      <c r="E304" s="26"/>
      <c r="F304" s="26"/>
      <c r="G304" s="52"/>
      <c r="H304" s="52"/>
      <c r="I304" s="52"/>
      <c r="J304" s="78"/>
      <c r="K304" s="77"/>
      <c r="L304" s="77"/>
      <c r="M304" s="77"/>
      <c r="N304" s="77"/>
      <c r="O304" s="77"/>
      <c r="P304" s="77"/>
      <c r="Q304" s="77"/>
      <c r="R304" s="46"/>
      <c r="S304" s="46"/>
      <c r="T304" s="79"/>
      <c r="U304" s="79"/>
      <c r="V304" s="36">
        <f t="shared" si="5"/>
        <v>0</v>
      </c>
      <c r="W304" s="65"/>
    </row>
    <row r="305" spans="2:26" ht="47.25">
      <c r="B305" s="23">
        <v>40</v>
      </c>
      <c r="C305" s="58"/>
      <c r="D305" s="58"/>
      <c r="E305" s="26"/>
      <c r="F305" s="26"/>
      <c r="G305" s="52"/>
      <c r="H305" s="52"/>
      <c r="I305" s="52"/>
      <c r="J305" s="78"/>
      <c r="K305" s="77"/>
      <c r="L305" s="77"/>
      <c r="M305" s="77"/>
      <c r="N305" s="77"/>
      <c r="O305" s="77"/>
      <c r="P305" s="77"/>
      <c r="Q305" s="77"/>
      <c r="R305" s="46"/>
      <c r="S305" s="46"/>
      <c r="T305" s="79"/>
      <c r="U305" s="79"/>
      <c r="V305" s="36">
        <f t="shared" si="5"/>
        <v>0</v>
      </c>
      <c r="W305" s="65"/>
    </row>
    <row r="306" spans="2:26" ht="47.25">
      <c r="B306" s="23">
        <v>41</v>
      </c>
      <c r="C306" s="93"/>
      <c r="D306" s="93"/>
      <c r="E306" s="26"/>
      <c r="F306" s="26"/>
      <c r="G306" s="52"/>
      <c r="H306" s="52"/>
      <c r="I306" s="52"/>
      <c r="J306" s="78"/>
      <c r="K306" s="77"/>
      <c r="L306" s="77"/>
      <c r="M306" s="77"/>
      <c r="N306" s="77"/>
      <c r="O306" s="77"/>
      <c r="P306" s="77"/>
      <c r="Q306" s="77"/>
      <c r="R306" s="46"/>
      <c r="S306" s="46"/>
      <c r="T306" s="94"/>
      <c r="U306" s="94"/>
      <c r="V306" s="36">
        <f t="shared" si="5"/>
        <v>0</v>
      </c>
      <c r="W306" s="65"/>
    </row>
    <row r="307" spans="2:26" ht="47.25">
      <c r="B307" s="23">
        <v>42</v>
      </c>
      <c r="C307" s="93"/>
      <c r="D307" s="93"/>
      <c r="E307" s="26"/>
      <c r="F307" s="26"/>
      <c r="G307" s="52"/>
      <c r="H307" s="52"/>
      <c r="I307" s="52"/>
      <c r="J307" s="78"/>
      <c r="K307" s="77"/>
      <c r="L307" s="77"/>
      <c r="M307" s="77"/>
      <c r="N307" s="77"/>
      <c r="O307" s="77"/>
      <c r="P307" s="77"/>
      <c r="Q307" s="77"/>
      <c r="R307" s="46"/>
      <c r="S307" s="46"/>
      <c r="T307" s="94"/>
      <c r="U307" s="94"/>
      <c r="V307" s="36">
        <f t="shared" si="5"/>
        <v>0</v>
      </c>
      <c r="W307" s="65"/>
    </row>
    <row r="308" spans="2:26" ht="47.25">
      <c r="B308" s="59" t="s">
        <v>16</v>
      </c>
      <c r="C308" s="93"/>
      <c r="D308" s="93"/>
      <c r="E308" s="26"/>
      <c r="F308" s="26"/>
      <c r="G308" s="36">
        <f>COUNT(G266:G307)</f>
        <v>0</v>
      </c>
      <c r="H308" s="36">
        <f>COUNT(H266:H307)</f>
        <v>0</v>
      </c>
      <c r="I308" s="36">
        <f>COUNT(I266:I307)</f>
        <v>0</v>
      </c>
      <c r="J308" s="36">
        <f>COUNT(J266:J307)</f>
        <v>0</v>
      </c>
      <c r="K308" s="36">
        <f>COUNT(K266:K307)</f>
        <v>0</v>
      </c>
      <c r="L308" s="85"/>
      <c r="M308" s="85"/>
      <c r="N308" s="86">
        <f>COUNT(N266:N307)</f>
        <v>0</v>
      </c>
      <c r="O308" s="86">
        <f>COUNT(O266:O307)</f>
        <v>0</v>
      </c>
      <c r="P308" s="86">
        <f>COUNT(P266:P307)</f>
        <v>0</v>
      </c>
      <c r="Q308" s="86">
        <f>COUNT(Q266:Q307)</f>
        <v>0</v>
      </c>
      <c r="R308" s="86">
        <f>COUNT(R266:R307)</f>
        <v>0</v>
      </c>
      <c r="S308" s="86"/>
      <c r="T308" s="95"/>
      <c r="U308" s="95"/>
      <c r="V308" s="36">
        <f xml:space="preserve"> SUM(G308+H308+I308+J308+K308+N308+O308+P308+Q308+R308)</f>
        <v>0</v>
      </c>
      <c r="W308" s="65"/>
    </row>
    <row r="310" spans="2:26" ht="70.5">
      <c r="B310" s="230" t="s">
        <v>1407</v>
      </c>
      <c r="C310" s="230"/>
      <c r="D310" s="230"/>
      <c r="E310" s="230"/>
      <c r="F310" s="216"/>
      <c r="G310" s="63"/>
      <c r="H310" s="63"/>
      <c r="I310" s="63"/>
      <c r="J310" s="64"/>
      <c r="K310" s="65"/>
      <c r="L310" s="65"/>
      <c r="M310" s="65"/>
      <c r="N310" s="65"/>
      <c r="O310" s="65"/>
      <c r="P310" s="65"/>
      <c r="Q310" s="65"/>
      <c r="R310" s="65"/>
      <c r="S310" s="66"/>
      <c r="T310" s="66"/>
      <c r="U310" s="66"/>
      <c r="V310" s="34"/>
      <c r="W310" s="34"/>
    </row>
    <row r="311" spans="2:26" ht="70.5">
      <c r="B311" s="230"/>
      <c r="C311" s="230"/>
      <c r="D311" s="230"/>
      <c r="E311" s="230"/>
      <c r="F311" s="216"/>
      <c r="J311" s="107"/>
      <c r="K311" s="104" t="s">
        <v>1</v>
      </c>
      <c r="L311" s="104"/>
      <c r="M311" s="104"/>
      <c r="N311" s="104"/>
      <c r="O311" s="104"/>
      <c r="P311" s="104"/>
      <c r="Q311" s="104"/>
    </row>
    <row r="312" spans="2:26" ht="70.5">
      <c r="B312" s="230"/>
      <c r="C312" s="230"/>
      <c r="D312" s="230"/>
      <c r="E312" s="230"/>
      <c r="F312" s="216"/>
      <c r="K312" s="268" t="s">
        <v>2</v>
      </c>
      <c r="L312" s="268"/>
      <c r="M312" s="268"/>
      <c r="N312" s="268"/>
      <c r="O312" s="268"/>
      <c r="P312" s="268"/>
      <c r="Q312" s="233" t="s">
        <v>3</v>
      </c>
      <c r="R312" s="234"/>
      <c r="S312" s="234"/>
      <c r="T312" s="234"/>
      <c r="U312" s="234"/>
      <c r="V312" s="235"/>
    </row>
    <row r="313" spans="2:26" ht="70.5">
      <c r="B313" s="230"/>
      <c r="C313" s="230"/>
      <c r="D313" s="230"/>
      <c r="E313" s="230"/>
      <c r="F313" s="216"/>
      <c r="G313" s="2"/>
      <c r="H313" s="2"/>
      <c r="I313" s="2"/>
      <c r="J313" s="2"/>
      <c r="K313" s="2"/>
      <c r="L313" s="2"/>
      <c r="M313" s="2"/>
      <c r="N313" s="236"/>
      <c r="O313" s="236"/>
      <c r="P313" s="236"/>
      <c r="Q313" s="239"/>
      <c r="R313" s="240"/>
      <c r="S313" s="239"/>
      <c r="T313" s="240"/>
      <c r="U313" s="269"/>
      <c r="V313" s="270"/>
      <c r="W313" s="11"/>
    </row>
    <row r="314" spans="2:26" ht="70.5">
      <c r="B314" s="230"/>
      <c r="C314" s="230"/>
      <c r="D314" s="230"/>
      <c r="E314" s="230"/>
      <c r="F314" s="216"/>
      <c r="G314" s="237" t="s">
        <v>4</v>
      </c>
      <c r="H314" s="237"/>
      <c r="I314" s="237" t="s">
        <v>5</v>
      </c>
      <c r="J314" s="237"/>
      <c r="K314" s="12"/>
      <c r="L314" s="217" t="s">
        <v>6</v>
      </c>
      <c r="M314" s="12"/>
      <c r="N314" s="12"/>
      <c r="O314" s="3"/>
      <c r="P314" s="4"/>
      <c r="Q314" s="241"/>
      <c r="R314" s="242"/>
      <c r="S314" s="241"/>
      <c r="T314" s="242"/>
      <c r="U314" s="271"/>
      <c r="V314" s="272"/>
    </row>
    <row r="315" spans="2:26" ht="70.5">
      <c r="B315" s="230"/>
      <c r="C315" s="230"/>
      <c r="D315" s="230"/>
      <c r="E315" s="230"/>
      <c r="F315" s="216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43" t="s">
        <v>7</v>
      </c>
      <c r="R315" s="244"/>
      <c r="S315" s="245" t="s">
        <v>8</v>
      </c>
      <c r="T315" s="245"/>
      <c r="U315" s="257" t="s">
        <v>101</v>
      </c>
      <c r="V315" s="257"/>
    </row>
    <row r="316" spans="2:26" ht="60.75">
      <c r="B316" s="255" t="s">
        <v>10</v>
      </c>
      <c r="C316" s="238" t="s">
        <v>11</v>
      </c>
      <c r="D316" s="218"/>
      <c r="E316" s="248" t="s">
        <v>12</v>
      </c>
      <c r="F316" s="74"/>
      <c r="G316" s="249" t="s">
        <v>1191</v>
      </c>
      <c r="H316" s="250"/>
      <c r="I316" s="250"/>
      <c r="J316" s="250"/>
      <c r="K316" s="251"/>
      <c r="L316" s="246" t="s">
        <v>13</v>
      </c>
      <c r="M316" s="253" t="s">
        <v>14</v>
      </c>
      <c r="N316" s="249" t="s">
        <v>1193</v>
      </c>
      <c r="O316" s="250"/>
      <c r="P316" s="250"/>
      <c r="Q316" s="250"/>
      <c r="R316" s="251"/>
      <c r="S316" s="246" t="s">
        <v>15</v>
      </c>
      <c r="T316" s="246" t="s">
        <v>13</v>
      </c>
      <c r="U316" s="253" t="s">
        <v>14</v>
      </c>
      <c r="V316" s="253" t="s">
        <v>16</v>
      </c>
      <c r="W316" s="19"/>
    </row>
    <row r="317" spans="2:26" ht="61.5">
      <c r="B317" s="256"/>
      <c r="C317" s="238"/>
      <c r="D317" s="218"/>
      <c r="E317" s="248"/>
      <c r="F317" s="220"/>
      <c r="G317" s="21" t="s">
        <v>1195</v>
      </c>
      <c r="H317" s="21" t="s">
        <v>1196</v>
      </c>
      <c r="I317" s="21" t="s">
        <v>1197</v>
      </c>
      <c r="J317" s="21" t="s">
        <v>1198</v>
      </c>
      <c r="K317" s="21" t="s">
        <v>1199</v>
      </c>
      <c r="L317" s="247"/>
      <c r="M317" s="254"/>
      <c r="N317" s="21" t="s">
        <v>1200</v>
      </c>
      <c r="O317" s="21" t="s">
        <v>1201</v>
      </c>
      <c r="P317" s="21" t="s">
        <v>1202</v>
      </c>
      <c r="Q317" s="21" t="s">
        <v>1203</v>
      </c>
      <c r="R317" s="21" t="s">
        <v>1204</v>
      </c>
      <c r="S317" s="247"/>
      <c r="T317" s="247"/>
      <c r="U317" s="254"/>
      <c r="V317" s="254"/>
      <c r="W317" s="22"/>
    </row>
    <row r="318" spans="2:26" ht="47.25">
      <c r="B318" s="23">
        <v>1</v>
      </c>
      <c r="C318" s="42" t="s">
        <v>543</v>
      </c>
      <c r="D318" s="173"/>
      <c r="E318" s="99" t="s">
        <v>22</v>
      </c>
      <c r="F318" s="26">
        <v>1</v>
      </c>
      <c r="G318" s="27"/>
      <c r="H318" s="31"/>
      <c r="I318" s="108"/>
      <c r="J318" s="108"/>
      <c r="K318" s="27"/>
      <c r="L318" s="32" t="s">
        <v>1278</v>
      </c>
      <c r="M318" s="32" t="s">
        <v>24</v>
      </c>
      <c r="N318" s="27"/>
      <c r="O318" s="108"/>
      <c r="P318" s="108"/>
      <c r="Q318" s="108"/>
      <c r="R318" s="108"/>
      <c r="S318" s="77"/>
      <c r="T318" s="32"/>
      <c r="U318" s="32"/>
      <c r="V318" s="36">
        <f>COUNTA(G318:K318,N318:R318)</f>
        <v>0</v>
      </c>
      <c r="W318" s="65"/>
      <c r="X318" s="35" t="s">
        <v>25</v>
      </c>
      <c r="Z318" s="36">
        <f>COUNTIF(D318:D360,"1C")</f>
        <v>0</v>
      </c>
    </row>
    <row r="319" spans="2:26" ht="47.25">
      <c r="B319" s="23">
        <v>2</v>
      </c>
      <c r="C319" s="42" t="s">
        <v>1071</v>
      </c>
      <c r="D319" s="173"/>
      <c r="E319" s="99" t="s">
        <v>27</v>
      </c>
      <c r="F319" s="26">
        <v>1</v>
      </c>
      <c r="G319" s="109"/>
      <c r="H319" s="27"/>
      <c r="I319" s="109"/>
      <c r="J319" s="27"/>
      <c r="K319" s="27"/>
      <c r="L319" s="30"/>
      <c r="M319" s="30"/>
      <c r="N319" s="108"/>
      <c r="O319" s="108"/>
      <c r="P319" s="108"/>
      <c r="Q319" s="108"/>
      <c r="R319" s="27"/>
      <c r="S319" s="46"/>
      <c r="T319" s="110"/>
      <c r="U319" s="110"/>
      <c r="V319" s="36">
        <f t="shared" ref="V319:V359" si="6">COUNTA(G319:K319,N319:R319)</f>
        <v>0</v>
      </c>
      <c r="W319" s="65"/>
      <c r="X319" s="41" t="s">
        <v>28</v>
      </c>
      <c r="Z319" s="36">
        <f>COUNTIF(D318:D360,"1B")</f>
        <v>0</v>
      </c>
    </row>
    <row r="320" spans="2:26" ht="47.25">
      <c r="B320" s="23">
        <v>3</v>
      </c>
      <c r="C320" s="42" t="s">
        <v>551</v>
      </c>
      <c r="D320" s="173"/>
      <c r="E320" s="99" t="s">
        <v>22</v>
      </c>
      <c r="F320" s="26">
        <v>1</v>
      </c>
      <c r="G320" s="108"/>
      <c r="H320" s="108"/>
      <c r="I320" s="108"/>
      <c r="J320" s="108"/>
      <c r="K320" s="108"/>
      <c r="L320" s="111"/>
      <c r="M320" s="111"/>
      <c r="N320" s="108"/>
      <c r="O320" s="108"/>
      <c r="P320" s="108"/>
      <c r="Q320" s="108"/>
      <c r="R320" s="108"/>
      <c r="S320" s="46"/>
      <c r="T320" s="110"/>
      <c r="U320" s="110"/>
      <c r="V320" s="36">
        <f t="shared" si="6"/>
        <v>0</v>
      </c>
      <c r="W320" s="65"/>
      <c r="X320" s="41" t="s">
        <v>30</v>
      </c>
      <c r="Z320" s="36">
        <f>COUNTIF(D318:D360,"1A")</f>
        <v>0</v>
      </c>
    </row>
    <row r="321" spans="2:23" ht="47.25">
      <c r="B321" s="23">
        <v>4</v>
      </c>
      <c r="C321" s="42" t="s">
        <v>240</v>
      </c>
      <c r="D321" s="173"/>
      <c r="E321" s="99" t="s">
        <v>22</v>
      </c>
      <c r="F321" s="26">
        <v>1</v>
      </c>
      <c r="G321" s="108"/>
      <c r="H321" s="108"/>
      <c r="I321" s="108"/>
      <c r="J321" s="108"/>
      <c r="K321" s="27"/>
      <c r="L321" s="32"/>
      <c r="M321" s="32"/>
      <c r="N321" s="108"/>
      <c r="O321" s="108"/>
      <c r="P321" s="108"/>
      <c r="Q321" s="108"/>
      <c r="R321" s="27"/>
      <c r="S321" s="46"/>
      <c r="T321" s="57"/>
      <c r="U321" s="57"/>
      <c r="V321" s="36">
        <f t="shared" si="6"/>
        <v>0</v>
      </c>
      <c r="W321" s="65"/>
    </row>
    <row r="322" spans="2:23" ht="47.25">
      <c r="B322" s="23">
        <v>5</v>
      </c>
      <c r="C322" s="42" t="s">
        <v>545</v>
      </c>
      <c r="D322" s="173"/>
      <c r="E322" s="99" t="s">
        <v>22</v>
      </c>
      <c r="F322" s="26">
        <v>1</v>
      </c>
      <c r="G322" s="27"/>
      <c r="H322" s="108"/>
      <c r="I322" s="108"/>
      <c r="J322" s="108"/>
      <c r="K322" s="108"/>
      <c r="L322" s="57"/>
      <c r="M322" s="57"/>
      <c r="N322" s="108"/>
      <c r="O322" s="108"/>
      <c r="P322" s="108"/>
      <c r="Q322" s="108"/>
      <c r="R322" s="108"/>
      <c r="S322" s="46"/>
      <c r="T322" s="110"/>
      <c r="U322" s="110"/>
      <c r="V322" s="36">
        <f t="shared" si="6"/>
        <v>0</v>
      </c>
      <c r="W322" s="65"/>
    </row>
    <row r="323" spans="2:23" ht="47.25">
      <c r="B323" s="23">
        <v>6</v>
      </c>
      <c r="C323" s="42" t="s">
        <v>546</v>
      </c>
      <c r="D323" s="173"/>
      <c r="E323" s="99" t="s">
        <v>22</v>
      </c>
      <c r="F323" s="26">
        <v>1</v>
      </c>
      <c r="G323" s="108"/>
      <c r="H323" s="108"/>
      <c r="I323" s="108"/>
      <c r="J323" s="108"/>
      <c r="K323" s="27"/>
      <c r="L323" s="56"/>
      <c r="M323" s="57"/>
      <c r="N323" s="108"/>
      <c r="O323" s="108"/>
      <c r="P323" s="108"/>
      <c r="Q323" s="108"/>
      <c r="R323" s="27"/>
      <c r="S323" s="80"/>
      <c r="T323" s="110"/>
      <c r="U323" s="110"/>
      <c r="V323" s="36">
        <f t="shared" si="6"/>
        <v>0</v>
      </c>
      <c r="W323" s="65"/>
    </row>
    <row r="324" spans="2:23" ht="47.25">
      <c r="B324" s="23">
        <v>7</v>
      </c>
      <c r="C324" s="42" t="s">
        <v>241</v>
      </c>
      <c r="D324" s="173"/>
      <c r="E324" s="99" t="s">
        <v>27</v>
      </c>
      <c r="F324" s="26">
        <v>1</v>
      </c>
      <c r="G324" s="108"/>
      <c r="H324" s="108"/>
      <c r="I324" s="108"/>
      <c r="J324" s="27"/>
      <c r="K324" s="108"/>
      <c r="L324" s="32"/>
      <c r="M324" s="32"/>
      <c r="N324" s="108"/>
      <c r="O324" s="108"/>
      <c r="P324" s="108"/>
      <c r="Q324" s="108"/>
      <c r="R324" s="108"/>
      <c r="S324" s="46"/>
      <c r="T324" s="111"/>
      <c r="U324" s="112"/>
      <c r="V324" s="36">
        <f t="shared" si="6"/>
        <v>0</v>
      </c>
      <c r="W324" s="65"/>
    </row>
    <row r="325" spans="2:23" ht="47.25">
      <c r="B325" s="23">
        <v>8</v>
      </c>
      <c r="C325" s="42" t="s">
        <v>253</v>
      </c>
      <c r="D325" s="173"/>
      <c r="E325" s="99" t="s">
        <v>27</v>
      </c>
      <c r="F325" s="26">
        <v>1</v>
      </c>
      <c r="G325" s="108"/>
      <c r="H325" s="108"/>
      <c r="I325" s="108"/>
      <c r="J325" s="108"/>
      <c r="K325" s="108"/>
      <c r="L325" s="111"/>
      <c r="M325" s="111"/>
      <c r="N325" s="108"/>
      <c r="O325" s="108"/>
      <c r="P325" s="108"/>
      <c r="Q325" s="108"/>
      <c r="R325" s="108"/>
      <c r="S325" s="46"/>
      <c r="T325" s="110"/>
      <c r="U325" s="110"/>
      <c r="V325" s="36">
        <f t="shared" si="6"/>
        <v>0</v>
      </c>
      <c r="W325" s="65"/>
    </row>
    <row r="326" spans="2:23" ht="47.25">
      <c r="B326" s="23">
        <v>9</v>
      </c>
      <c r="C326" s="42" t="s">
        <v>547</v>
      </c>
      <c r="D326" s="173"/>
      <c r="E326" s="99" t="s">
        <v>27</v>
      </c>
      <c r="F326" s="26">
        <v>1</v>
      </c>
      <c r="G326" s="108"/>
      <c r="H326" s="108"/>
      <c r="I326" s="108"/>
      <c r="J326" s="108"/>
      <c r="K326" s="108"/>
      <c r="L326" s="111"/>
      <c r="M326" s="111"/>
      <c r="N326" s="108"/>
      <c r="O326" s="108"/>
      <c r="P326" s="108"/>
      <c r="Q326" s="108"/>
      <c r="R326" s="27"/>
      <c r="S326" s="46"/>
      <c r="T326" s="110"/>
      <c r="U326" s="110"/>
      <c r="V326" s="36">
        <f t="shared" si="6"/>
        <v>0</v>
      </c>
      <c r="W326" s="65"/>
    </row>
    <row r="327" spans="2:23" ht="47.25">
      <c r="B327" s="23">
        <v>10</v>
      </c>
      <c r="C327" s="42" t="s">
        <v>548</v>
      </c>
      <c r="D327" s="173"/>
      <c r="E327" s="99" t="s">
        <v>46</v>
      </c>
      <c r="F327" s="26">
        <v>1</v>
      </c>
      <c r="G327" s="108"/>
      <c r="H327" s="108"/>
      <c r="I327" s="108"/>
      <c r="J327" s="108"/>
      <c r="K327" s="108"/>
      <c r="L327" s="111"/>
      <c r="M327" s="111"/>
      <c r="N327" s="108"/>
      <c r="O327" s="108"/>
      <c r="P327" s="108"/>
      <c r="Q327" s="108"/>
      <c r="R327" s="108"/>
      <c r="S327" s="46"/>
      <c r="T327" s="110"/>
      <c r="U327" s="110"/>
      <c r="V327" s="36">
        <f t="shared" si="6"/>
        <v>0</v>
      </c>
      <c r="W327" s="65"/>
    </row>
    <row r="328" spans="2:23" ht="47.25">
      <c r="B328" s="23">
        <v>11</v>
      </c>
      <c r="C328" s="42" t="s">
        <v>248</v>
      </c>
      <c r="D328" s="173"/>
      <c r="E328" s="99" t="s">
        <v>27</v>
      </c>
      <c r="F328" s="26">
        <v>1</v>
      </c>
      <c r="G328" s="108"/>
      <c r="H328" s="108"/>
      <c r="I328" s="108"/>
      <c r="J328" s="108"/>
      <c r="K328" s="108"/>
      <c r="L328" s="111"/>
      <c r="M328" s="111"/>
      <c r="N328" s="108"/>
      <c r="O328" s="108"/>
      <c r="P328" s="108"/>
      <c r="Q328" s="108"/>
      <c r="R328" s="108"/>
      <c r="S328" s="46"/>
      <c r="T328" s="110"/>
      <c r="U328" s="110"/>
      <c r="V328" s="36">
        <f t="shared" si="6"/>
        <v>0</v>
      </c>
      <c r="W328" s="65"/>
    </row>
    <row r="329" spans="2:23" ht="47.25">
      <c r="B329" s="23">
        <v>12</v>
      </c>
      <c r="C329" s="42" t="s">
        <v>247</v>
      </c>
      <c r="D329" s="173"/>
      <c r="E329" s="99" t="s">
        <v>27</v>
      </c>
      <c r="F329" s="26">
        <v>1</v>
      </c>
      <c r="G329" s="108"/>
      <c r="H329" s="108"/>
      <c r="I329" s="108"/>
      <c r="J329" s="108"/>
      <c r="K329" s="108"/>
      <c r="L329" s="111"/>
      <c r="M329" s="111"/>
      <c r="N329" s="108"/>
      <c r="O329" s="108"/>
      <c r="P329" s="108"/>
      <c r="Q329" s="108"/>
      <c r="R329" s="108"/>
      <c r="S329" s="46"/>
      <c r="T329" s="110"/>
      <c r="U329" s="110"/>
      <c r="V329" s="36">
        <f t="shared" si="6"/>
        <v>0</v>
      </c>
      <c r="W329" s="65"/>
    </row>
    <row r="330" spans="2:23" ht="47.25">
      <c r="B330" s="23">
        <v>13</v>
      </c>
      <c r="C330" s="42" t="s">
        <v>550</v>
      </c>
      <c r="D330" s="173"/>
      <c r="E330" s="99" t="s">
        <v>22</v>
      </c>
      <c r="F330" s="26">
        <v>1</v>
      </c>
      <c r="G330" s="108"/>
      <c r="H330" s="108"/>
      <c r="I330" s="108"/>
      <c r="J330" s="108"/>
      <c r="K330" s="27"/>
      <c r="L330" s="32"/>
      <c r="M330" s="32"/>
      <c r="N330" s="108"/>
      <c r="O330" s="108"/>
      <c r="P330" s="108"/>
      <c r="Q330" s="108"/>
      <c r="R330" s="27"/>
      <c r="S330" s="46"/>
      <c r="T330" s="57"/>
      <c r="U330" s="89"/>
      <c r="V330" s="36">
        <f t="shared" si="6"/>
        <v>0</v>
      </c>
      <c r="W330" s="65"/>
    </row>
    <row r="331" spans="2:23" ht="47.25">
      <c r="B331" s="23">
        <v>14</v>
      </c>
      <c r="C331" s="42" t="s">
        <v>294</v>
      </c>
      <c r="D331" s="173"/>
      <c r="E331" s="99" t="s">
        <v>27</v>
      </c>
      <c r="F331" s="26">
        <v>1</v>
      </c>
      <c r="G331" s="108"/>
      <c r="H331" s="108"/>
      <c r="I331" s="108"/>
      <c r="J331" s="27"/>
      <c r="K331" s="27"/>
      <c r="L331" s="32"/>
      <c r="M331" s="32"/>
      <c r="N331" s="108"/>
      <c r="O331" s="27"/>
      <c r="P331" s="108"/>
      <c r="Q331" s="108"/>
      <c r="R331" s="108"/>
      <c r="S331" s="46"/>
      <c r="T331" s="32"/>
      <c r="U331" s="32"/>
      <c r="V331" s="36">
        <f t="shared" si="6"/>
        <v>0</v>
      </c>
      <c r="W331" s="65"/>
    </row>
    <row r="332" spans="2:23" ht="47.25">
      <c r="B332" s="23">
        <v>15</v>
      </c>
      <c r="C332" s="42" t="s">
        <v>559</v>
      </c>
      <c r="D332" s="173"/>
      <c r="E332" s="99" t="s">
        <v>22</v>
      </c>
      <c r="F332" s="26">
        <v>1</v>
      </c>
      <c r="G332" s="108"/>
      <c r="H332" s="108"/>
      <c r="I332" s="108"/>
      <c r="J332" s="108"/>
      <c r="K332" s="108"/>
      <c r="L332" s="111"/>
      <c r="M332" s="111"/>
      <c r="N332" s="108"/>
      <c r="O332" s="108"/>
      <c r="P332" s="27"/>
      <c r="Q332" s="108"/>
      <c r="R332" s="108"/>
      <c r="S332" s="46"/>
      <c r="T332" s="57"/>
      <c r="U332" s="89"/>
      <c r="V332" s="36">
        <f t="shared" si="6"/>
        <v>0</v>
      </c>
      <c r="W332" s="65"/>
    </row>
    <row r="333" spans="2:23" ht="47.25">
      <c r="B333" s="23">
        <v>16</v>
      </c>
      <c r="C333" s="42" t="s">
        <v>262</v>
      </c>
      <c r="D333" s="173"/>
      <c r="E333" s="99" t="s">
        <v>22</v>
      </c>
      <c r="F333" s="26">
        <v>1</v>
      </c>
      <c r="G333" s="27"/>
      <c r="H333" s="27"/>
      <c r="I333" s="108"/>
      <c r="J333" s="27"/>
      <c r="K333" s="108"/>
      <c r="L333" s="32"/>
      <c r="M333" s="32"/>
      <c r="N333" s="27"/>
      <c r="O333" s="108"/>
      <c r="P333" s="108"/>
      <c r="Q333" s="27"/>
      <c r="R333" s="108"/>
      <c r="S333" s="46"/>
      <c r="T333" s="32"/>
      <c r="U333" s="32"/>
      <c r="V333" s="36">
        <f t="shared" si="6"/>
        <v>0</v>
      </c>
      <c r="W333" s="65"/>
    </row>
    <row r="334" spans="2:23" ht="47.25">
      <c r="B334" s="23">
        <v>17</v>
      </c>
      <c r="C334" s="45" t="s">
        <v>552</v>
      </c>
      <c r="D334" s="176"/>
      <c r="E334" s="99" t="s">
        <v>22</v>
      </c>
      <c r="F334" s="26">
        <v>1</v>
      </c>
      <c r="G334" s="108"/>
      <c r="H334" s="27"/>
      <c r="I334" s="108"/>
      <c r="J334" s="108"/>
      <c r="K334" s="108"/>
      <c r="L334" s="30"/>
      <c r="M334" s="30"/>
      <c r="N334" s="108"/>
      <c r="O334" s="108"/>
      <c r="P334" s="108"/>
      <c r="Q334" s="108"/>
      <c r="R334" s="108"/>
      <c r="S334" s="46"/>
      <c r="T334" s="57"/>
      <c r="U334" s="89"/>
      <c r="V334" s="36">
        <f t="shared" si="6"/>
        <v>0</v>
      </c>
      <c r="W334" s="65"/>
    </row>
    <row r="335" spans="2:23" ht="47.25">
      <c r="B335" s="23">
        <v>18</v>
      </c>
      <c r="C335" s="45" t="s">
        <v>239</v>
      </c>
      <c r="D335" s="176"/>
      <c r="E335" s="99" t="s">
        <v>22</v>
      </c>
      <c r="F335" s="26">
        <v>1</v>
      </c>
      <c r="G335" s="108"/>
      <c r="H335" s="108"/>
      <c r="I335" s="108"/>
      <c r="J335" s="108"/>
      <c r="K335" s="108"/>
      <c r="L335" s="111"/>
      <c r="M335" s="111"/>
      <c r="N335" s="108"/>
      <c r="O335" s="108"/>
      <c r="P335" s="108"/>
      <c r="Q335" s="108"/>
      <c r="R335" s="108"/>
      <c r="S335" s="46"/>
      <c r="T335" s="110"/>
      <c r="U335" s="110"/>
      <c r="V335" s="36">
        <f t="shared" si="6"/>
        <v>0</v>
      </c>
      <c r="W335" s="65"/>
    </row>
    <row r="336" spans="2:23" ht="47.25">
      <c r="B336" s="23">
        <v>19</v>
      </c>
      <c r="C336" s="45" t="s">
        <v>553</v>
      </c>
      <c r="D336" s="176"/>
      <c r="E336" s="99" t="s">
        <v>22</v>
      </c>
      <c r="F336" s="26">
        <v>1</v>
      </c>
      <c r="G336" s="27"/>
      <c r="H336" s="108"/>
      <c r="I336" s="108"/>
      <c r="J336" s="108"/>
      <c r="K336" s="108"/>
      <c r="L336" s="56"/>
      <c r="M336" s="57"/>
      <c r="N336" s="108"/>
      <c r="O336" s="108"/>
      <c r="P336" s="108"/>
      <c r="Q336" s="108"/>
      <c r="R336" s="108"/>
      <c r="S336" s="46"/>
      <c r="T336" s="110"/>
      <c r="U336" s="110"/>
      <c r="V336" s="36">
        <f t="shared" si="6"/>
        <v>0</v>
      </c>
      <c r="W336" s="65"/>
    </row>
    <row r="337" spans="2:23" ht="47.25">
      <c r="B337" s="23">
        <v>20</v>
      </c>
      <c r="C337" s="36" t="s">
        <v>1081</v>
      </c>
      <c r="D337" s="177"/>
      <c r="E337" s="99" t="s">
        <v>22</v>
      </c>
      <c r="F337" s="26">
        <v>1</v>
      </c>
      <c r="G337" s="108"/>
      <c r="H337" s="108"/>
      <c r="I337" s="27"/>
      <c r="J337" s="108"/>
      <c r="K337" s="27"/>
      <c r="L337" s="32"/>
      <c r="M337" s="32"/>
      <c r="N337" s="108"/>
      <c r="O337" s="108"/>
      <c r="P337" s="108"/>
      <c r="Q337" s="108"/>
      <c r="R337" s="108"/>
      <c r="S337" s="46"/>
      <c r="T337" s="110"/>
      <c r="U337" s="110"/>
      <c r="V337" s="36">
        <f t="shared" si="6"/>
        <v>0</v>
      </c>
      <c r="W337" s="65"/>
    </row>
    <row r="338" spans="2:23" ht="47.25">
      <c r="B338" s="23">
        <v>21</v>
      </c>
      <c r="C338" s="36" t="s">
        <v>264</v>
      </c>
      <c r="D338" s="177"/>
      <c r="E338" s="99" t="s">
        <v>22</v>
      </c>
      <c r="F338" s="26">
        <v>1</v>
      </c>
      <c r="G338" s="108"/>
      <c r="H338" s="108"/>
      <c r="I338" s="108"/>
      <c r="J338" s="108"/>
      <c r="K338" s="27"/>
      <c r="L338" s="32"/>
      <c r="M338" s="32"/>
      <c r="N338" s="108"/>
      <c r="O338" s="108"/>
      <c r="P338" s="108"/>
      <c r="Q338" s="27"/>
      <c r="R338" s="27"/>
      <c r="S338" s="46"/>
      <c r="T338" s="210"/>
      <c r="U338" s="166"/>
      <c r="V338" s="36">
        <f t="shared" si="6"/>
        <v>0</v>
      </c>
      <c r="W338" s="65"/>
    </row>
    <row r="339" spans="2:23" ht="47.25">
      <c r="B339" s="23">
        <v>22</v>
      </c>
      <c r="C339" s="42" t="s">
        <v>845</v>
      </c>
      <c r="D339" s="173"/>
      <c r="E339" s="99" t="s">
        <v>22</v>
      </c>
      <c r="F339" s="26">
        <v>1</v>
      </c>
      <c r="G339" s="108"/>
      <c r="H339" s="108"/>
      <c r="I339" s="108"/>
      <c r="J339" s="108"/>
      <c r="K339" s="108"/>
      <c r="L339" s="111"/>
      <c r="M339" s="111"/>
      <c r="N339" s="108"/>
      <c r="O339" s="108"/>
      <c r="P339" s="108"/>
      <c r="Q339" s="108"/>
      <c r="R339" s="108"/>
      <c r="S339" s="46"/>
      <c r="T339" s="110"/>
      <c r="U339" s="110"/>
      <c r="V339" s="36">
        <f t="shared" si="6"/>
        <v>0</v>
      </c>
      <c r="W339" s="65"/>
    </row>
    <row r="340" spans="2:23" ht="47.25">
      <c r="B340" s="23">
        <v>23</v>
      </c>
      <c r="C340" s="42" t="s">
        <v>555</v>
      </c>
      <c r="D340" s="173"/>
      <c r="E340" s="99" t="s">
        <v>22</v>
      </c>
      <c r="F340" s="26">
        <v>1</v>
      </c>
      <c r="G340" s="108"/>
      <c r="H340" s="108"/>
      <c r="I340" s="108"/>
      <c r="J340" s="108"/>
      <c r="K340" s="108"/>
      <c r="L340" s="111"/>
      <c r="M340" s="111"/>
      <c r="N340" s="108"/>
      <c r="O340" s="108"/>
      <c r="P340" s="108"/>
      <c r="Q340" s="108"/>
      <c r="R340" s="108"/>
      <c r="S340" s="46"/>
      <c r="T340" s="110"/>
      <c r="U340" s="110"/>
      <c r="V340" s="36">
        <f t="shared" si="6"/>
        <v>0</v>
      </c>
      <c r="W340" s="65"/>
    </row>
    <row r="341" spans="2:23" ht="47.25">
      <c r="B341" s="23">
        <v>24</v>
      </c>
      <c r="C341" s="42" t="s">
        <v>251</v>
      </c>
      <c r="D341" s="173"/>
      <c r="E341" s="99" t="s">
        <v>27</v>
      </c>
      <c r="F341" s="26">
        <v>1</v>
      </c>
      <c r="G341" s="108"/>
      <c r="H341" s="108"/>
      <c r="I341" s="108"/>
      <c r="J341" s="108"/>
      <c r="K341" s="108"/>
      <c r="L341" s="111"/>
      <c r="M341" s="111"/>
      <c r="N341" s="27"/>
      <c r="O341" s="108"/>
      <c r="P341" s="108"/>
      <c r="Q341" s="27"/>
      <c r="R341" s="108"/>
      <c r="S341" s="46"/>
      <c r="T341" s="210"/>
      <c r="U341" s="166"/>
      <c r="V341" s="36">
        <f t="shared" si="6"/>
        <v>0</v>
      </c>
      <c r="W341" s="65"/>
    </row>
    <row r="342" spans="2:23" ht="47.25">
      <c r="B342" s="23">
        <v>25</v>
      </c>
      <c r="C342" s="42" t="s">
        <v>556</v>
      </c>
      <c r="D342" s="173"/>
      <c r="E342" s="99" t="s">
        <v>22</v>
      </c>
      <c r="F342" s="26">
        <v>1</v>
      </c>
      <c r="G342" s="108"/>
      <c r="H342" s="108"/>
      <c r="I342" s="108"/>
      <c r="J342" s="108"/>
      <c r="K342" s="108"/>
      <c r="L342" s="111"/>
      <c r="M342" s="111"/>
      <c r="N342" s="108"/>
      <c r="O342" s="108"/>
      <c r="P342" s="108"/>
      <c r="Q342" s="108"/>
      <c r="R342" s="108"/>
      <c r="S342" s="46"/>
      <c r="T342" s="110"/>
      <c r="U342" s="110"/>
      <c r="V342" s="36">
        <f t="shared" si="6"/>
        <v>0</v>
      </c>
      <c r="W342" s="65"/>
    </row>
    <row r="343" spans="2:23" ht="47.25">
      <c r="B343" s="23">
        <v>26</v>
      </c>
      <c r="C343" s="42" t="s">
        <v>558</v>
      </c>
      <c r="D343" s="173"/>
      <c r="E343" s="99" t="s">
        <v>27</v>
      </c>
      <c r="F343" s="26">
        <v>1</v>
      </c>
      <c r="G343" s="108"/>
      <c r="H343" s="108"/>
      <c r="I343" s="108"/>
      <c r="J343" s="108"/>
      <c r="K343" s="108"/>
      <c r="L343" s="111"/>
      <c r="M343" s="111"/>
      <c r="N343" s="108"/>
      <c r="O343" s="108"/>
      <c r="P343" s="108"/>
      <c r="Q343" s="108"/>
      <c r="R343" s="108"/>
      <c r="S343" s="46"/>
      <c r="T343" s="110"/>
      <c r="U343" s="110"/>
      <c r="V343" s="36">
        <f t="shared" si="6"/>
        <v>0</v>
      </c>
      <c r="W343" s="65"/>
    </row>
    <row r="344" spans="2:23" ht="47.25">
      <c r="B344" s="23">
        <v>27</v>
      </c>
      <c r="C344" s="42" t="s">
        <v>557</v>
      </c>
      <c r="D344" s="173"/>
      <c r="E344" s="99" t="s">
        <v>46</v>
      </c>
      <c r="F344" s="26">
        <v>1</v>
      </c>
      <c r="G344" s="108"/>
      <c r="H344" s="108"/>
      <c r="I344" s="108"/>
      <c r="J344" s="108"/>
      <c r="K344" s="108"/>
      <c r="L344" s="111"/>
      <c r="M344" s="111"/>
      <c r="N344" s="108"/>
      <c r="O344" s="108"/>
      <c r="P344" s="108"/>
      <c r="Q344" s="108"/>
      <c r="R344" s="108"/>
      <c r="S344" s="46"/>
      <c r="T344" s="110"/>
      <c r="U344" s="110"/>
      <c r="V344" s="36">
        <f t="shared" si="6"/>
        <v>0</v>
      </c>
      <c r="W344" s="65"/>
    </row>
    <row r="345" spans="2:23" ht="47.25">
      <c r="B345" s="23">
        <v>28</v>
      </c>
      <c r="C345" s="42" t="s">
        <v>243</v>
      </c>
      <c r="D345" s="173"/>
      <c r="E345" s="99" t="s">
        <v>27</v>
      </c>
      <c r="F345" s="26">
        <v>1</v>
      </c>
      <c r="G345" s="108"/>
      <c r="H345" s="108"/>
      <c r="I345" s="108"/>
      <c r="J345" s="108"/>
      <c r="K345" s="108"/>
      <c r="L345" s="111"/>
      <c r="M345" s="111"/>
      <c r="N345" s="108"/>
      <c r="O345" s="108"/>
      <c r="P345" s="108"/>
      <c r="Q345" s="108"/>
      <c r="R345" s="108"/>
      <c r="S345" s="46"/>
      <c r="T345" s="110"/>
      <c r="U345" s="110"/>
      <c r="V345" s="36">
        <f t="shared" si="6"/>
        <v>0</v>
      </c>
      <c r="W345" s="65"/>
    </row>
    <row r="346" spans="2:23" ht="47.25">
      <c r="B346" s="23">
        <v>29</v>
      </c>
      <c r="C346" s="36" t="s">
        <v>842</v>
      </c>
      <c r="D346" s="177"/>
      <c r="E346" s="99" t="s">
        <v>27</v>
      </c>
      <c r="F346" s="26">
        <v>1</v>
      </c>
      <c r="G346" s="108"/>
      <c r="H346" s="108"/>
      <c r="I346" s="108"/>
      <c r="J346" s="108"/>
      <c r="K346" s="108"/>
      <c r="L346" s="57"/>
      <c r="M346" s="57"/>
      <c r="N346" s="108"/>
      <c r="O346" s="108"/>
      <c r="P346" s="108"/>
      <c r="Q346" s="108"/>
      <c r="R346" s="27"/>
      <c r="S346" s="46"/>
      <c r="T346" s="57"/>
      <c r="U346" s="57"/>
      <c r="V346" s="36">
        <f t="shared" si="6"/>
        <v>0</v>
      </c>
      <c r="W346" s="65"/>
    </row>
    <row r="347" spans="2:23" ht="47.25">
      <c r="B347" s="23">
        <v>30</v>
      </c>
      <c r="C347" s="36" t="s">
        <v>246</v>
      </c>
      <c r="D347" s="177"/>
      <c r="E347" s="99" t="s">
        <v>27</v>
      </c>
      <c r="F347" s="26">
        <v>1</v>
      </c>
      <c r="G347" s="108"/>
      <c r="H347" s="108"/>
      <c r="I347" s="108"/>
      <c r="J347" s="108"/>
      <c r="K347" s="108"/>
      <c r="L347" s="111"/>
      <c r="M347" s="89"/>
      <c r="N347" s="108"/>
      <c r="O347" s="108"/>
      <c r="P347" s="108"/>
      <c r="Q347" s="108"/>
      <c r="R347" s="108"/>
      <c r="S347" s="46"/>
      <c r="T347" s="57"/>
      <c r="U347" s="89"/>
      <c r="V347" s="36">
        <f t="shared" si="6"/>
        <v>0</v>
      </c>
      <c r="W347" s="65"/>
    </row>
    <row r="348" spans="2:23" ht="47.25">
      <c r="B348" s="23">
        <v>31</v>
      </c>
      <c r="C348" s="36" t="s">
        <v>549</v>
      </c>
      <c r="D348" s="177"/>
      <c r="E348" s="99" t="s">
        <v>22</v>
      </c>
      <c r="F348" s="26">
        <v>1</v>
      </c>
      <c r="G348" s="108"/>
      <c r="H348" s="108"/>
      <c r="I348" s="108"/>
      <c r="J348" s="108"/>
      <c r="K348" s="108"/>
      <c r="L348" s="113"/>
      <c r="M348" s="111"/>
      <c r="N348" s="108"/>
      <c r="O348" s="108"/>
      <c r="P348" s="108"/>
      <c r="Q348" s="108"/>
      <c r="R348" s="108"/>
      <c r="S348" s="46"/>
      <c r="T348" s="57"/>
      <c r="U348" s="89"/>
      <c r="V348" s="36">
        <f t="shared" si="6"/>
        <v>0</v>
      </c>
      <c r="W348" s="65"/>
    </row>
    <row r="349" spans="2:23" ht="47.25">
      <c r="B349" s="23">
        <v>32</v>
      </c>
      <c r="C349" s="36" t="s">
        <v>238</v>
      </c>
      <c r="D349" s="177"/>
      <c r="E349" s="99" t="s">
        <v>22</v>
      </c>
      <c r="F349" s="26">
        <v>1</v>
      </c>
      <c r="G349" s="108"/>
      <c r="H349" s="108"/>
      <c r="I349" s="108"/>
      <c r="J349" s="108"/>
      <c r="K349" s="108"/>
      <c r="L349" s="57"/>
      <c r="M349" s="89"/>
      <c r="N349" s="108"/>
      <c r="O349" s="108"/>
      <c r="P349" s="108"/>
      <c r="Q349" s="108"/>
      <c r="R349" s="108"/>
      <c r="S349" s="46"/>
      <c r="T349" s="57"/>
      <c r="U349" s="89"/>
      <c r="V349" s="36">
        <f t="shared" si="6"/>
        <v>0</v>
      </c>
      <c r="W349" s="65"/>
    </row>
    <row r="350" spans="2:23" ht="47.25">
      <c r="B350" s="23">
        <v>33</v>
      </c>
      <c r="C350" s="42" t="s">
        <v>560</v>
      </c>
      <c r="D350" s="173"/>
      <c r="E350" s="99" t="s">
        <v>22</v>
      </c>
      <c r="F350" s="26">
        <v>1</v>
      </c>
      <c r="G350" s="108"/>
      <c r="H350" s="108"/>
      <c r="I350" s="108"/>
      <c r="J350" s="108"/>
      <c r="K350" s="27"/>
      <c r="L350" s="32"/>
      <c r="M350" s="32"/>
      <c r="N350" s="108"/>
      <c r="O350" s="108"/>
      <c r="P350" s="108"/>
      <c r="Q350" s="108"/>
      <c r="R350" s="108"/>
      <c r="S350" s="46"/>
      <c r="T350" s="57"/>
      <c r="U350" s="57"/>
      <c r="V350" s="36">
        <f t="shared" si="6"/>
        <v>0</v>
      </c>
      <c r="W350" s="65"/>
    </row>
    <row r="351" spans="2:23" ht="47.25">
      <c r="B351" s="23">
        <v>34</v>
      </c>
      <c r="C351" s="42" t="s">
        <v>561</v>
      </c>
      <c r="D351" s="173"/>
      <c r="E351" s="99" t="s">
        <v>22</v>
      </c>
      <c r="F351" s="26">
        <v>1</v>
      </c>
      <c r="G351" s="108"/>
      <c r="H351" s="27"/>
      <c r="I351" s="108"/>
      <c r="J351" s="108"/>
      <c r="K351" s="108"/>
      <c r="L351" s="30"/>
      <c r="M351" s="30"/>
      <c r="N351" s="108"/>
      <c r="O351" s="27"/>
      <c r="P351" s="27"/>
      <c r="Q351" s="108"/>
      <c r="R351" s="108"/>
      <c r="S351" s="46"/>
      <c r="T351" s="32"/>
      <c r="U351" s="32"/>
      <c r="V351" s="36">
        <f t="shared" si="6"/>
        <v>0</v>
      </c>
      <c r="W351" s="65"/>
    </row>
    <row r="352" spans="2:23" ht="47.25">
      <c r="B352" s="23">
        <v>35</v>
      </c>
      <c r="C352" s="42" t="s">
        <v>562</v>
      </c>
      <c r="D352" s="173"/>
      <c r="E352" s="99" t="s">
        <v>27</v>
      </c>
      <c r="F352" s="26">
        <v>1</v>
      </c>
      <c r="G352" s="108"/>
      <c r="H352" s="27"/>
      <c r="I352" s="108"/>
      <c r="J352" s="27"/>
      <c r="K352" s="27"/>
      <c r="L352" s="210"/>
      <c r="M352" s="166"/>
      <c r="N352" s="108"/>
      <c r="O352" s="108"/>
      <c r="P352" s="27"/>
      <c r="Q352" s="108"/>
      <c r="R352" s="108"/>
      <c r="S352" s="46"/>
      <c r="T352" s="110"/>
      <c r="U352" s="110"/>
      <c r="V352" s="36">
        <f t="shared" si="6"/>
        <v>0</v>
      </c>
      <c r="W352" s="65"/>
    </row>
    <row r="353" spans="2:23" ht="47.25">
      <c r="B353" s="23">
        <v>36</v>
      </c>
      <c r="C353" s="102" t="s">
        <v>584</v>
      </c>
      <c r="D353" s="179"/>
      <c r="E353" s="99" t="s">
        <v>27</v>
      </c>
      <c r="F353" s="26">
        <v>1</v>
      </c>
      <c r="G353" s="27"/>
      <c r="H353" s="108"/>
      <c r="I353" s="108"/>
      <c r="J353" s="108"/>
      <c r="K353" s="108"/>
      <c r="L353" s="32"/>
      <c r="M353" s="32"/>
      <c r="N353" s="108"/>
      <c r="O353" s="27"/>
      <c r="P353" s="108"/>
      <c r="Q353" s="108"/>
      <c r="R353" s="27"/>
      <c r="S353" s="46"/>
      <c r="T353" s="32"/>
      <c r="U353" s="32"/>
      <c r="V353" s="36">
        <f t="shared" si="6"/>
        <v>0</v>
      </c>
      <c r="W353" s="65"/>
    </row>
    <row r="354" spans="2:23" ht="47.25">
      <c r="B354" s="23">
        <v>37</v>
      </c>
      <c r="C354" s="52" t="s">
        <v>563</v>
      </c>
      <c r="D354" s="189"/>
      <c r="E354" s="99" t="s">
        <v>22</v>
      </c>
      <c r="F354" s="26"/>
      <c r="G354" s="31"/>
      <c r="H354" s="108"/>
      <c r="I354" s="108"/>
      <c r="J354" s="108"/>
      <c r="K354" s="108"/>
      <c r="L354" s="32" t="s">
        <v>1283</v>
      </c>
      <c r="M354" s="32" t="s">
        <v>24</v>
      </c>
      <c r="N354" s="108"/>
      <c r="O354" s="108"/>
      <c r="P354" s="108"/>
      <c r="Q354" s="108"/>
      <c r="R354" s="27"/>
      <c r="S354" s="46"/>
      <c r="T354" s="110"/>
      <c r="U354" s="110"/>
      <c r="V354" s="36">
        <f t="shared" si="6"/>
        <v>0</v>
      </c>
      <c r="W354" s="65"/>
    </row>
    <row r="355" spans="2:23" ht="47.25">
      <c r="B355" s="23">
        <v>38</v>
      </c>
      <c r="C355" s="102"/>
      <c r="D355" s="102"/>
      <c r="E355" s="219"/>
      <c r="F355" s="26"/>
      <c r="G355" s="108"/>
      <c r="H355" s="108"/>
      <c r="I355" s="108"/>
      <c r="J355" s="108"/>
      <c r="K355" s="108"/>
      <c r="L355" s="111"/>
      <c r="M355" s="111"/>
      <c r="N355" s="108"/>
      <c r="O355" s="108"/>
      <c r="P355" s="108"/>
      <c r="Q355" s="108"/>
      <c r="R355" s="108"/>
      <c r="S355" s="46"/>
      <c r="T355" s="110"/>
      <c r="U355" s="110"/>
      <c r="V355" s="36">
        <f t="shared" si="6"/>
        <v>0</v>
      </c>
      <c r="W355" s="65"/>
    </row>
    <row r="356" spans="2:23" ht="47.25">
      <c r="B356" s="23">
        <v>39</v>
      </c>
      <c r="C356" s="36"/>
      <c r="D356" s="177"/>
      <c r="E356" s="97"/>
      <c r="F356" s="26"/>
      <c r="G356" s="108"/>
      <c r="H356" s="108"/>
      <c r="I356" s="108"/>
      <c r="J356" s="27"/>
      <c r="K356" s="108"/>
      <c r="L356" s="111"/>
      <c r="M356" s="111"/>
      <c r="N356" s="108"/>
      <c r="O356" s="108"/>
      <c r="P356" s="108"/>
      <c r="Q356" s="108"/>
      <c r="R356" s="108"/>
      <c r="S356" s="46"/>
      <c r="T356" s="110"/>
      <c r="U356" s="110"/>
      <c r="V356" s="36">
        <f t="shared" si="6"/>
        <v>0</v>
      </c>
      <c r="W356" s="65"/>
    </row>
    <row r="357" spans="2:23" ht="47.25">
      <c r="B357" s="23">
        <v>40</v>
      </c>
      <c r="C357" s="36"/>
      <c r="D357" s="177"/>
      <c r="E357" s="97"/>
      <c r="F357" s="26"/>
      <c r="G357" s="108"/>
      <c r="H357" s="108"/>
      <c r="I357" s="108"/>
      <c r="J357" s="27"/>
      <c r="K357" s="108"/>
      <c r="L357" s="111"/>
      <c r="M357" s="111"/>
      <c r="N357" s="108"/>
      <c r="O357" s="108"/>
      <c r="P357" s="108"/>
      <c r="Q357" s="108"/>
      <c r="R357" s="108"/>
      <c r="S357" s="46"/>
      <c r="T357" s="110"/>
      <c r="U357" s="110"/>
      <c r="V357" s="36">
        <f t="shared" si="6"/>
        <v>0</v>
      </c>
      <c r="W357" s="65"/>
    </row>
    <row r="358" spans="2:23" ht="47.25">
      <c r="B358" s="23">
        <v>41</v>
      </c>
      <c r="C358" s="93"/>
      <c r="D358" s="93"/>
      <c r="E358" s="26"/>
      <c r="F358" s="26"/>
      <c r="G358" s="108"/>
      <c r="H358" s="108"/>
      <c r="I358" s="108"/>
      <c r="J358" s="108"/>
      <c r="K358" s="108"/>
      <c r="L358" s="111"/>
      <c r="M358" s="111"/>
      <c r="N358" s="108"/>
      <c r="O358" s="108"/>
      <c r="P358" s="108"/>
      <c r="Q358" s="108"/>
      <c r="R358" s="108"/>
      <c r="S358" s="46"/>
      <c r="T358" s="114"/>
      <c r="U358" s="114"/>
      <c r="V358" s="36">
        <f t="shared" si="6"/>
        <v>0</v>
      </c>
      <c r="W358" s="65"/>
    </row>
    <row r="359" spans="2:23" ht="47.25">
      <c r="B359" s="23">
        <v>42</v>
      </c>
      <c r="C359" s="93"/>
      <c r="D359" s="93"/>
      <c r="E359" s="26"/>
      <c r="F359" s="26"/>
      <c r="G359" s="115"/>
      <c r="H359" s="115"/>
      <c r="I359" s="115"/>
      <c r="J359" s="115"/>
      <c r="K359" s="115"/>
      <c r="L359" s="116"/>
      <c r="M359" s="116"/>
      <c r="N359" s="117"/>
      <c r="O359" s="117"/>
      <c r="P359" s="117"/>
      <c r="Q359" s="117"/>
      <c r="R359" s="115"/>
      <c r="S359" s="219"/>
      <c r="T359" s="118"/>
      <c r="U359" s="118"/>
      <c r="V359" s="36">
        <f t="shared" si="6"/>
        <v>0</v>
      </c>
      <c r="W359" s="65"/>
    </row>
    <row r="360" spans="2:23" ht="47.25">
      <c r="B360" s="59" t="s">
        <v>16</v>
      </c>
      <c r="C360" s="93"/>
      <c r="D360" s="93"/>
      <c r="E360" s="26"/>
      <c r="F360" s="26"/>
      <c r="G360" s="36">
        <f>COUNT(G318:G359)</f>
        <v>0</v>
      </c>
      <c r="H360" s="36">
        <f>COUNT(H318:H359)</f>
        <v>0</v>
      </c>
      <c r="I360" s="36">
        <f>COUNT(I318:I359)</f>
        <v>0</v>
      </c>
      <c r="J360" s="36">
        <f>COUNT(J318:J359)</f>
        <v>0</v>
      </c>
      <c r="K360" s="36">
        <f>COUNT(K318:K359)</f>
        <v>0</v>
      </c>
      <c r="L360" s="85"/>
      <c r="M360" s="85"/>
      <c r="N360" s="86">
        <f>COUNT(N318:N359)</f>
        <v>0</v>
      </c>
      <c r="O360" s="86">
        <f>COUNT(O318:O359)</f>
        <v>0</v>
      </c>
      <c r="P360" s="86">
        <f>COUNT(P318:P359)</f>
        <v>0</v>
      </c>
      <c r="Q360" s="86">
        <f>COUNT(Q318:Q359)</f>
        <v>0</v>
      </c>
      <c r="R360" s="86">
        <f>COUNT(R318:R359)</f>
        <v>0</v>
      </c>
      <c r="S360" s="86"/>
      <c r="T360" s="95"/>
      <c r="U360" s="95"/>
      <c r="V360" s="36">
        <f xml:space="preserve"> SUM(G360+H360+I360+J360+K360+N360+O360+P360+Q360+R360)</f>
        <v>0</v>
      </c>
      <c r="W360" s="65"/>
    </row>
    <row r="362" spans="2:23" ht="70.5">
      <c r="B362" s="230" t="s">
        <v>1447</v>
      </c>
      <c r="C362" s="230"/>
      <c r="D362" s="230"/>
      <c r="E362" s="230"/>
      <c r="F362" s="216"/>
      <c r="G362" s="63"/>
      <c r="H362" s="63"/>
      <c r="I362" s="63"/>
      <c r="J362" s="64"/>
      <c r="K362" s="65"/>
      <c r="L362" s="65"/>
      <c r="M362" s="65"/>
      <c r="N362" s="65"/>
      <c r="O362" s="65"/>
      <c r="P362" s="65"/>
      <c r="Q362" s="65"/>
      <c r="R362" s="65"/>
      <c r="S362" s="66"/>
      <c r="T362" s="66"/>
      <c r="U362" s="66"/>
      <c r="V362" s="34"/>
      <c r="W362" s="34"/>
    </row>
    <row r="363" spans="2:23" ht="70.5">
      <c r="B363" s="230"/>
      <c r="C363" s="230"/>
      <c r="D363" s="230"/>
      <c r="E363" s="230"/>
      <c r="F363" s="216"/>
      <c r="K363" s="104" t="s">
        <v>1</v>
      </c>
      <c r="L363" s="104"/>
      <c r="M363" s="104"/>
      <c r="N363" s="104"/>
      <c r="O363" s="104"/>
      <c r="P363" s="104"/>
      <c r="Q363" s="104"/>
    </row>
    <row r="364" spans="2:23" ht="70.5">
      <c r="B364" s="230"/>
      <c r="C364" s="230"/>
      <c r="D364" s="230"/>
      <c r="E364" s="230"/>
      <c r="F364" s="216"/>
      <c r="J364" s="268" t="s">
        <v>2</v>
      </c>
      <c r="K364" s="268"/>
      <c r="L364" s="268"/>
      <c r="M364" s="268"/>
      <c r="N364" s="268"/>
      <c r="O364" s="268"/>
      <c r="P364" s="268"/>
      <c r="Q364" s="233" t="s">
        <v>3</v>
      </c>
      <c r="R364" s="234"/>
      <c r="S364" s="234"/>
      <c r="T364" s="234"/>
      <c r="U364" s="234"/>
      <c r="V364" s="235"/>
    </row>
    <row r="365" spans="2:23" ht="70.5">
      <c r="B365" s="230"/>
      <c r="C365" s="230"/>
      <c r="D365" s="230"/>
      <c r="E365" s="230"/>
      <c r="F365" s="216"/>
      <c r="G365" s="2"/>
      <c r="H365" s="2"/>
      <c r="I365" s="2"/>
      <c r="J365" s="2"/>
      <c r="K365" s="2"/>
      <c r="L365" s="2"/>
      <c r="M365" s="2"/>
      <c r="N365" s="2"/>
      <c r="O365" s="273"/>
      <c r="P365" s="273"/>
      <c r="Q365" s="239"/>
      <c r="R365" s="240"/>
      <c r="S365" s="239"/>
      <c r="T365" s="240"/>
      <c r="U365" s="269"/>
      <c r="V365" s="270"/>
      <c r="W365" s="11"/>
    </row>
    <row r="366" spans="2:23" ht="70.5">
      <c r="B366" s="230"/>
      <c r="C366" s="230"/>
      <c r="D366" s="230"/>
      <c r="E366" s="230"/>
      <c r="F366" s="216"/>
      <c r="G366" s="237" t="s">
        <v>4</v>
      </c>
      <c r="H366" s="237"/>
      <c r="I366" s="237" t="s">
        <v>5</v>
      </c>
      <c r="J366" s="237"/>
      <c r="K366" s="12"/>
      <c r="L366" s="217" t="s">
        <v>6</v>
      </c>
      <c r="M366" s="12"/>
      <c r="N366" s="12"/>
      <c r="O366" s="3"/>
      <c r="P366" s="4"/>
      <c r="Q366" s="241"/>
      <c r="R366" s="242"/>
      <c r="S366" s="241"/>
      <c r="T366" s="242"/>
      <c r="U366" s="271"/>
      <c r="V366" s="272"/>
    </row>
    <row r="367" spans="2:23" ht="70.5">
      <c r="B367" s="230"/>
      <c r="C367" s="230"/>
      <c r="D367" s="230"/>
      <c r="E367" s="230"/>
      <c r="F367" s="216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43" t="s">
        <v>7</v>
      </c>
      <c r="R367" s="244"/>
      <c r="S367" s="245" t="s">
        <v>8</v>
      </c>
      <c r="T367" s="245"/>
      <c r="U367" s="257" t="s">
        <v>101</v>
      </c>
      <c r="V367" s="257"/>
    </row>
    <row r="368" spans="2:23" ht="60.75">
      <c r="B368" s="255" t="s">
        <v>10</v>
      </c>
      <c r="C368" s="238" t="s">
        <v>11</v>
      </c>
      <c r="D368" s="218"/>
      <c r="E368" s="248" t="s">
        <v>12</v>
      </c>
      <c r="F368" s="74"/>
      <c r="G368" s="249" t="s">
        <v>1191</v>
      </c>
      <c r="H368" s="250"/>
      <c r="I368" s="250"/>
      <c r="J368" s="250"/>
      <c r="K368" s="251"/>
      <c r="L368" s="246" t="s">
        <v>13</v>
      </c>
      <c r="M368" s="253" t="s">
        <v>14</v>
      </c>
      <c r="N368" s="249" t="s">
        <v>1193</v>
      </c>
      <c r="O368" s="250"/>
      <c r="P368" s="250"/>
      <c r="Q368" s="250"/>
      <c r="R368" s="251"/>
      <c r="S368" s="246" t="s">
        <v>15</v>
      </c>
      <c r="T368" s="246" t="s">
        <v>13</v>
      </c>
      <c r="U368" s="253" t="s">
        <v>14</v>
      </c>
      <c r="V368" s="253" t="s">
        <v>16</v>
      </c>
      <c r="W368" s="19"/>
    </row>
    <row r="369" spans="2:26" ht="61.5">
      <c r="B369" s="256"/>
      <c r="C369" s="238"/>
      <c r="D369" s="218"/>
      <c r="E369" s="248"/>
      <c r="F369" s="220"/>
      <c r="G369" s="21" t="s">
        <v>1195</v>
      </c>
      <c r="H369" s="21" t="s">
        <v>1196</v>
      </c>
      <c r="I369" s="21" t="s">
        <v>1197</v>
      </c>
      <c r="J369" s="21" t="s">
        <v>1198</v>
      </c>
      <c r="K369" s="21" t="s">
        <v>1199</v>
      </c>
      <c r="L369" s="247"/>
      <c r="M369" s="254"/>
      <c r="N369" s="21" t="s">
        <v>1200</v>
      </c>
      <c r="O369" s="21" t="s">
        <v>1201</v>
      </c>
      <c r="P369" s="21" t="s">
        <v>1202</v>
      </c>
      <c r="Q369" s="21" t="s">
        <v>1203</v>
      </c>
      <c r="R369" s="21" t="s">
        <v>1204</v>
      </c>
      <c r="S369" s="247"/>
      <c r="T369" s="247"/>
      <c r="U369" s="254"/>
      <c r="V369" s="254"/>
      <c r="W369" s="22"/>
    </row>
    <row r="370" spans="2:26" ht="47.25">
      <c r="B370" s="23">
        <v>1</v>
      </c>
      <c r="C370" s="103" t="s">
        <v>565</v>
      </c>
      <c r="D370" s="180"/>
      <c r="E370" s="97" t="s">
        <v>22</v>
      </c>
      <c r="F370" s="26">
        <v>1</v>
      </c>
      <c r="G370" s="119"/>
      <c r="H370" s="119"/>
      <c r="I370" s="119"/>
      <c r="J370" s="120"/>
      <c r="K370" s="76"/>
      <c r="L370" s="30"/>
      <c r="M370" s="30"/>
      <c r="N370" s="120"/>
      <c r="O370" s="120"/>
      <c r="P370" s="120"/>
      <c r="Q370" s="120"/>
      <c r="R370" s="120"/>
      <c r="S370" s="77"/>
      <c r="T370" s="79"/>
      <c r="U370" s="79"/>
      <c r="V370" s="36">
        <f>COUNTA(G370:K370,N370:R370)</f>
        <v>0</v>
      </c>
      <c r="W370" s="65"/>
      <c r="X370" s="35" t="s">
        <v>25</v>
      </c>
      <c r="Z370" s="36">
        <f>COUNTIF(D370:D412,"1C")</f>
        <v>0</v>
      </c>
    </row>
    <row r="371" spans="2:26" ht="47.25">
      <c r="B371" s="23">
        <v>2</v>
      </c>
      <c r="C371" s="103" t="s">
        <v>566</v>
      </c>
      <c r="D371" s="180"/>
      <c r="E371" s="97" t="s">
        <v>22</v>
      </c>
      <c r="F371" s="26">
        <v>1</v>
      </c>
      <c r="G371" s="27"/>
      <c r="H371" s="31"/>
      <c r="I371" s="87"/>
      <c r="J371" s="27"/>
      <c r="K371" s="121"/>
      <c r="L371" s="32" t="s">
        <v>1278</v>
      </c>
      <c r="M371" s="32" t="s">
        <v>24</v>
      </c>
      <c r="N371" s="120"/>
      <c r="O371" s="76"/>
      <c r="P371" s="120"/>
      <c r="Q371" s="120"/>
      <c r="R371" s="27"/>
      <c r="S371" s="46"/>
      <c r="T371" s="30"/>
      <c r="U371" s="84"/>
      <c r="V371" s="36">
        <f t="shared" ref="V371:V411" si="7">COUNTA(G371:K371,N371:R371)</f>
        <v>0</v>
      </c>
      <c r="W371" s="65"/>
      <c r="X371" s="41" t="s">
        <v>28</v>
      </c>
      <c r="Z371" s="36">
        <f>COUNTIF(D370:D412,"1B")</f>
        <v>0</v>
      </c>
    </row>
    <row r="372" spans="2:26" ht="47.25">
      <c r="B372" s="23">
        <v>3</v>
      </c>
      <c r="C372" s="103" t="s">
        <v>339</v>
      </c>
      <c r="D372" s="180"/>
      <c r="E372" s="97" t="s">
        <v>22</v>
      </c>
      <c r="F372" s="26">
        <v>1</v>
      </c>
      <c r="G372" s="119"/>
      <c r="H372" s="119"/>
      <c r="I372" s="27"/>
      <c r="J372" s="76"/>
      <c r="K372" s="27"/>
      <c r="L372" s="30"/>
      <c r="M372" s="30"/>
      <c r="N372" s="120"/>
      <c r="O372" s="120"/>
      <c r="P372" s="76"/>
      <c r="Q372" s="120"/>
      <c r="R372" s="76"/>
      <c r="S372" s="46"/>
      <c r="T372" s="30"/>
      <c r="U372" s="84"/>
      <c r="V372" s="36">
        <f t="shared" si="7"/>
        <v>0</v>
      </c>
      <c r="W372" s="65"/>
      <c r="X372" s="41" t="s">
        <v>30</v>
      </c>
      <c r="Z372" s="36">
        <f>COUNTIF(D370:D412,"1A")</f>
        <v>0</v>
      </c>
    </row>
    <row r="373" spans="2:26" ht="47.25">
      <c r="B373" s="23">
        <v>4</v>
      </c>
      <c r="C373" s="103" t="s">
        <v>569</v>
      </c>
      <c r="D373" s="180"/>
      <c r="E373" s="97" t="s">
        <v>22</v>
      </c>
      <c r="F373" s="26">
        <v>1</v>
      </c>
      <c r="G373" s="119"/>
      <c r="H373" s="119"/>
      <c r="I373" s="119"/>
      <c r="J373" s="76"/>
      <c r="K373" s="76"/>
      <c r="L373" s="77"/>
      <c r="M373" s="77"/>
      <c r="N373" s="76"/>
      <c r="O373" s="120"/>
      <c r="P373" s="120"/>
      <c r="Q373" s="120"/>
      <c r="R373" s="76"/>
      <c r="S373" s="46"/>
      <c r="T373" s="30"/>
      <c r="U373" s="84"/>
      <c r="V373" s="36">
        <f t="shared" si="7"/>
        <v>0</v>
      </c>
      <c r="W373" s="65"/>
    </row>
    <row r="374" spans="2:26" ht="47.25">
      <c r="B374" s="23">
        <v>5</v>
      </c>
      <c r="C374" s="103" t="s">
        <v>277</v>
      </c>
      <c r="D374" s="180"/>
      <c r="E374" s="97" t="s">
        <v>27</v>
      </c>
      <c r="F374" s="26">
        <v>1</v>
      </c>
      <c r="G374" s="119"/>
      <c r="H374" s="119"/>
      <c r="I374" s="119"/>
      <c r="J374" s="120"/>
      <c r="K374" s="121"/>
      <c r="L374" s="77"/>
      <c r="M374" s="77"/>
      <c r="N374" s="120"/>
      <c r="O374" s="120"/>
      <c r="P374" s="27"/>
      <c r="Q374" s="120"/>
      <c r="R374" s="76"/>
      <c r="S374" s="46"/>
      <c r="T374" s="56"/>
      <c r="U374" s="57"/>
      <c r="V374" s="36">
        <f t="shared" si="7"/>
        <v>0</v>
      </c>
      <c r="W374" s="65"/>
    </row>
    <row r="375" spans="2:26" ht="47.25">
      <c r="B375" s="23">
        <v>6</v>
      </c>
      <c r="C375" s="103" t="s">
        <v>270</v>
      </c>
      <c r="D375" s="180"/>
      <c r="E375" s="97" t="s">
        <v>27</v>
      </c>
      <c r="F375" s="26">
        <v>1</v>
      </c>
      <c r="G375" s="119"/>
      <c r="H375" s="119"/>
      <c r="I375" s="76"/>
      <c r="J375" s="120"/>
      <c r="K375" s="27"/>
      <c r="L375" s="57"/>
      <c r="M375" s="57"/>
      <c r="N375" s="120"/>
      <c r="O375" s="120"/>
      <c r="P375" s="120"/>
      <c r="Q375" s="120"/>
      <c r="R375" s="76"/>
      <c r="S375" s="80"/>
      <c r="T375" s="81"/>
      <c r="U375" s="81"/>
      <c r="V375" s="36">
        <f t="shared" si="7"/>
        <v>0</v>
      </c>
      <c r="W375" s="65"/>
    </row>
    <row r="376" spans="2:26" ht="47.25">
      <c r="B376" s="23">
        <v>7</v>
      </c>
      <c r="C376" s="103" t="s">
        <v>573</v>
      </c>
      <c r="D376" s="180"/>
      <c r="E376" s="97" t="s">
        <v>22</v>
      </c>
      <c r="F376" s="26">
        <v>1</v>
      </c>
      <c r="G376" s="27"/>
      <c r="H376" s="119"/>
      <c r="I376" s="119"/>
      <c r="J376" s="120"/>
      <c r="K376" s="121"/>
      <c r="L376" s="57"/>
      <c r="M376" s="57"/>
      <c r="N376" s="27"/>
      <c r="O376" s="120"/>
      <c r="P376" s="120"/>
      <c r="Q376" s="120"/>
      <c r="R376" s="27"/>
      <c r="S376" s="46"/>
      <c r="T376" s="57"/>
      <c r="U376" s="57"/>
      <c r="V376" s="36">
        <f t="shared" si="7"/>
        <v>0</v>
      </c>
      <c r="W376" s="65"/>
    </row>
    <row r="377" spans="2:26" ht="47.25">
      <c r="B377" s="23">
        <v>8</v>
      </c>
      <c r="C377" s="103" t="s">
        <v>642</v>
      </c>
      <c r="D377" s="180"/>
      <c r="E377" s="97" t="s">
        <v>27</v>
      </c>
      <c r="F377" s="26">
        <v>1</v>
      </c>
      <c r="G377" s="119"/>
      <c r="H377" s="119"/>
      <c r="I377" s="119"/>
      <c r="J377" s="120"/>
      <c r="K377" s="121"/>
      <c r="L377" s="77"/>
      <c r="M377" s="77"/>
      <c r="N377" s="120"/>
      <c r="O377" s="120"/>
      <c r="P377" s="120"/>
      <c r="Q377" s="120"/>
      <c r="R377" s="76"/>
      <c r="S377" s="46"/>
      <c r="T377" s="79"/>
      <c r="U377" s="79"/>
      <c r="V377" s="36">
        <f t="shared" si="7"/>
        <v>0</v>
      </c>
      <c r="W377" s="65"/>
    </row>
    <row r="378" spans="2:26" ht="47.25">
      <c r="B378" s="23">
        <v>9</v>
      </c>
      <c r="C378" s="103" t="s">
        <v>575</v>
      </c>
      <c r="D378" s="180"/>
      <c r="E378" s="97" t="s">
        <v>27</v>
      </c>
      <c r="F378" s="26">
        <v>1</v>
      </c>
      <c r="G378" s="119"/>
      <c r="H378" s="119"/>
      <c r="I378" s="119"/>
      <c r="J378" s="120"/>
      <c r="K378" s="121"/>
      <c r="L378" s="77"/>
      <c r="M378" s="77"/>
      <c r="N378" s="120"/>
      <c r="O378" s="120"/>
      <c r="P378" s="27"/>
      <c r="Q378" s="120"/>
      <c r="R378" s="76"/>
      <c r="S378" s="46"/>
      <c r="T378" s="32"/>
      <c r="U378" s="32"/>
      <c r="V378" s="36">
        <f t="shared" si="7"/>
        <v>0</v>
      </c>
      <c r="W378" s="65"/>
    </row>
    <row r="379" spans="2:26" ht="47.25">
      <c r="B379" s="23">
        <v>10</v>
      </c>
      <c r="C379" s="103" t="s">
        <v>576</v>
      </c>
      <c r="D379" s="180"/>
      <c r="E379" s="97" t="s">
        <v>46</v>
      </c>
      <c r="F379" s="26">
        <v>1</v>
      </c>
      <c r="G379" s="119"/>
      <c r="H379" s="119"/>
      <c r="I379" s="119"/>
      <c r="J379" s="120"/>
      <c r="K379" s="121"/>
      <c r="L379" s="77"/>
      <c r="M379" s="77"/>
      <c r="N379" s="120"/>
      <c r="O379" s="120"/>
      <c r="P379" s="120"/>
      <c r="Q379" s="120"/>
      <c r="R379" s="76"/>
      <c r="S379" s="46"/>
      <c r="T379" s="79"/>
      <c r="U379" s="79"/>
      <c r="V379" s="36">
        <f t="shared" si="7"/>
        <v>0</v>
      </c>
      <c r="W379" s="65"/>
    </row>
    <row r="380" spans="2:26" ht="47.25">
      <c r="B380" s="23">
        <v>11</v>
      </c>
      <c r="C380" s="103" t="s">
        <v>577</v>
      </c>
      <c r="D380" s="180"/>
      <c r="E380" s="97" t="s">
        <v>27</v>
      </c>
      <c r="F380" s="26">
        <v>1</v>
      </c>
      <c r="G380" s="119"/>
      <c r="H380" s="119"/>
      <c r="I380" s="119"/>
      <c r="J380" s="120"/>
      <c r="K380" s="121"/>
      <c r="L380" s="77"/>
      <c r="M380" s="77"/>
      <c r="N380" s="120"/>
      <c r="O380" s="120"/>
      <c r="P380" s="120"/>
      <c r="Q380" s="120"/>
      <c r="R380" s="76"/>
      <c r="S380" s="46"/>
      <c r="T380" s="79"/>
      <c r="U380" s="79"/>
      <c r="V380" s="36">
        <f t="shared" si="7"/>
        <v>0</v>
      </c>
      <c r="W380" s="65"/>
    </row>
    <row r="381" spans="2:26" ht="47.25">
      <c r="B381" s="23">
        <v>12</v>
      </c>
      <c r="C381" s="103" t="s">
        <v>578</v>
      </c>
      <c r="D381" s="180"/>
      <c r="E381" s="97" t="s">
        <v>22</v>
      </c>
      <c r="F381" s="26">
        <v>1</v>
      </c>
      <c r="G381" s="119"/>
      <c r="H381" s="119"/>
      <c r="I381" s="119"/>
      <c r="J381" s="120"/>
      <c r="K381" s="121"/>
      <c r="L381" s="77"/>
      <c r="M381" s="77"/>
      <c r="N381" s="120"/>
      <c r="O381" s="120"/>
      <c r="P381" s="120"/>
      <c r="Q381" s="120"/>
      <c r="R381" s="76"/>
      <c r="S381" s="46"/>
      <c r="T381" s="79"/>
      <c r="U381" s="79"/>
      <c r="V381" s="36">
        <f t="shared" si="7"/>
        <v>0</v>
      </c>
      <c r="W381" s="65"/>
    </row>
    <row r="382" spans="2:26" ht="47.25">
      <c r="B382" s="23">
        <v>13</v>
      </c>
      <c r="C382" s="103" t="s">
        <v>272</v>
      </c>
      <c r="D382" s="180"/>
      <c r="E382" s="97" t="s">
        <v>27</v>
      </c>
      <c r="F382" s="26">
        <v>1</v>
      </c>
      <c r="G382" s="27"/>
      <c r="H382" s="119"/>
      <c r="I382" s="119"/>
      <c r="J382" s="120"/>
      <c r="K382" s="121"/>
      <c r="L382" s="77"/>
      <c r="M382" s="77"/>
      <c r="N382" s="120"/>
      <c r="O382" s="120"/>
      <c r="P382" s="120"/>
      <c r="Q382" s="120"/>
      <c r="R382" s="76"/>
      <c r="S382" s="46"/>
      <c r="T382" s="79"/>
      <c r="U382" s="79"/>
      <c r="V382" s="36">
        <f t="shared" si="7"/>
        <v>0</v>
      </c>
      <c r="W382" s="65"/>
    </row>
    <row r="383" spans="2:26" ht="47.25">
      <c r="B383" s="23">
        <v>14</v>
      </c>
      <c r="C383" s="103" t="s">
        <v>580</v>
      </c>
      <c r="D383" s="180"/>
      <c r="E383" s="97" t="s">
        <v>22</v>
      </c>
      <c r="F383" s="26">
        <v>1</v>
      </c>
      <c r="G383" s="76"/>
      <c r="H383" s="119"/>
      <c r="I383" s="119"/>
      <c r="J383" s="120"/>
      <c r="K383" s="76"/>
      <c r="L383" s="30"/>
      <c r="M383" s="84"/>
      <c r="N383" s="120"/>
      <c r="O383" s="76"/>
      <c r="P383" s="120"/>
      <c r="Q383" s="27"/>
      <c r="R383" s="27"/>
      <c r="S383" s="46"/>
      <c r="T383" s="30"/>
      <c r="U383" s="84"/>
      <c r="V383" s="36">
        <f t="shared" si="7"/>
        <v>0</v>
      </c>
      <c r="W383" s="65"/>
    </row>
    <row r="384" spans="2:26" ht="47.25">
      <c r="B384" s="23">
        <v>15</v>
      </c>
      <c r="C384" s="103" t="s">
        <v>282</v>
      </c>
      <c r="D384" s="180"/>
      <c r="E384" s="99" t="s">
        <v>22</v>
      </c>
      <c r="F384" s="26">
        <v>1</v>
      </c>
      <c r="G384" s="27"/>
      <c r="H384" s="27"/>
      <c r="I384" s="119"/>
      <c r="J384" s="120"/>
      <c r="K384" s="27"/>
      <c r="L384" s="32"/>
      <c r="M384" s="32"/>
      <c r="N384" s="27"/>
      <c r="O384" s="120"/>
      <c r="P384" s="120"/>
      <c r="Q384" s="120"/>
      <c r="R384" s="76"/>
      <c r="S384" s="46"/>
      <c r="T384" s="32"/>
      <c r="U384" s="32"/>
      <c r="V384" s="36">
        <f t="shared" si="7"/>
        <v>0</v>
      </c>
      <c r="W384" s="65"/>
    </row>
    <row r="385" spans="2:23" ht="47.25">
      <c r="B385" s="23">
        <v>16</v>
      </c>
      <c r="C385" s="103" t="s">
        <v>581</v>
      </c>
      <c r="D385" s="180"/>
      <c r="E385" s="99" t="s">
        <v>22</v>
      </c>
      <c r="F385" s="26">
        <v>1</v>
      </c>
      <c r="G385" s="119"/>
      <c r="H385" s="119"/>
      <c r="I385" s="119"/>
      <c r="J385" s="120"/>
      <c r="K385" s="121"/>
      <c r="L385" s="77"/>
      <c r="M385" s="77"/>
      <c r="N385" s="120"/>
      <c r="O385" s="120"/>
      <c r="P385" s="120"/>
      <c r="Q385" s="120"/>
      <c r="R385" s="76"/>
      <c r="S385" s="46"/>
      <c r="T385" s="79"/>
      <c r="U385" s="79"/>
      <c r="V385" s="36">
        <f t="shared" si="7"/>
        <v>0</v>
      </c>
      <c r="W385" s="65"/>
    </row>
    <row r="386" spans="2:23" ht="47.25">
      <c r="B386" s="23">
        <v>17</v>
      </c>
      <c r="C386" s="103" t="s">
        <v>582</v>
      </c>
      <c r="D386" s="180"/>
      <c r="E386" s="99" t="s">
        <v>27</v>
      </c>
      <c r="F386" s="26">
        <v>1</v>
      </c>
      <c r="G386" s="27"/>
      <c r="H386" s="27"/>
      <c r="I386" s="120"/>
      <c r="J386" s="76"/>
      <c r="K386" s="27"/>
      <c r="L386" s="210"/>
      <c r="M386" s="166"/>
      <c r="N386" s="27"/>
      <c r="O386" s="120"/>
      <c r="P386" s="27"/>
      <c r="Q386" s="120"/>
      <c r="R386" s="27"/>
      <c r="S386" s="46"/>
      <c r="T386" s="32"/>
      <c r="U386" s="32"/>
      <c r="V386" s="36">
        <f t="shared" si="7"/>
        <v>0</v>
      </c>
      <c r="W386" s="65"/>
    </row>
    <row r="387" spans="2:23" ht="47.25">
      <c r="B387" s="23">
        <v>18</v>
      </c>
      <c r="C387" s="45" t="s">
        <v>1099</v>
      </c>
      <c r="D387" s="176"/>
      <c r="E387" s="99" t="s">
        <v>22</v>
      </c>
      <c r="F387" s="26">
        <v>1</v>
      </c>
      <c r="G387" s="119"/>
      <c r="H387" s="120"/>
      <c r="I387" s="120"/>
      <c r="J387" s="120"/>
      <c r="K387" s="121"/>
      <c r="L387" s="79"/>
      <c r="M387" s="79"/>
      <c r="N387" s="120"/>
      <c r="O387" s="27"/>
      <c r="P387" s="120"/>
      <c r="Q387" s="120"/>
      <c r="R387" s="76"/>
      <c r="S387" s="46"/>
      <c r="T387" s="32"/>
      <c r="U387" s="32"/>
      <c r="V387" s="36">
        <f t="shared" si="7"/>
        <v>0</v>
      </c>
      <c r="W387" s="65"/>
    </row>
    <row r="388" spans="2:23" ht="47.25">
      <c r="B388" s="23">
        <v>19</v>
      </c>
      <c r="C388" s="103" t="s">
        <v>266</v>
      </c>
      <c r="D388" s="180"/>
      <c r="E388" s="99" t="s">
        <v>22</v>
      </c>
      <c r="F388" s="26">
        <v>1</v>
      </c>
      <c r="G388" s="119"/>
      <c r="H388" s="120"/>
      <c r="I388" s="120"/>
      <c r="J388" s="27"/>
      <c r="K388" s="121"/>
      <c r="L388" s="79"/>
      <c r="M388" s="79"/>
      <c r="N388" s="120"/>
      <c r="O388" s="120"/>
      <c r="P388" s="120"/>
      <c r="Q388" s="120"/>
      <c r="R388" s="76"/>
      <c r="S388" s="46"/>
      <c r="T388" s="79"/>
      <c r="U388" s="79"/>
      <c r="V388" s="36">
        <f t="shared" si="7"/>
        <v>0</v>
      </c>
      <c r="W388" s="65"/>
    </row>
    <row r="389" spans="2:23" ht="47.25">
      <c r="B389" s="23">
        <v>20</v>
      </c>
      <c r="C389" s="103" t="s">
        <v>1102</v>
      </c>
      <c r="D389" s="180"/>
      <c r="E389" s="99" t="s">
        <v>27</v>
      </c>
      <c r="F389" s="26">
        <v>1</v>
      </c>
      <c r="G389" s="119"/>
      <c r="H389" s="120"/>
      <c r="I389" s="120"/>
      <c r="J389" s="120"/>
      <c r="K389" s="121"/>
      <c r="L389" s="79"/>
      <c r="M389" s="79"/>
      <c r="N389" s="120"/>
      <c r="O389" s="120"/>
      <c r="P389" s="120"/>
      <c r="Q389" s="120"/>
      <c r="R389" s="76"/>
      <c r="S389" s="46"/>
      <c r="T389" s="79"/>
      <c r="U389" s="79"/>
      <c r="V389" s="36">
        <f t="shared" si="7"/>
        <v>0</v>
      </c>
      <c r="W389" s="65"/>
    </row>
    <row r="390" spans="2:23" ht="47.25">
      <c r="B390" s="23">
        <v>21</v>
      </c>
      <c r="C390" s="103" t="s">
        <v>267</v>
      </c>
      <c r="D390" s="180"/>
      <c r="E390" s="99" t="s">
        <v>22</v>
      </c>
      <c r="F390" s="26">
        <v>1</v>
      </c>
      <c r="G390" s="119"/>
      <c r="H390" s="120"/>
      <c r="I390" s="27"/>
      <c r="J390" s="120"/>
      <c r="K390" s="121"/>
      <c r="L390" s="32"/>
      <c r="M390" s="32"/>
      <c r="N390" s="120"/>
      <c r="O390" s="27"/>
      <c r="P390" s="120"/>
      <c r="Q390" s="120"/>
      <c r="R390" s="76"/>
      <c r="S390" s="46"/>
      <c r="T390" s="32"/>
      <c r="U390" s="32"/>
      <c r="V390" s="36">
        <f t="shared" si="7"/>
        <v>0</v>
      </c>
      <c r="W390" s="65"/>
    </row>
    <row r="391" spans="2:23" ht="47.25">
      <c r="B391" s="23">
        <v>22</v>
      </c>
      <c r="C391" s="103" t="s">
        <v>586</v>
      </c>
      <c r="D391" s="180"/>
      <c r="E391" s="99" t="s">
        <v>22</v>
      </c>
      <c r="F391" s="26">
        <v>1</v>
      </c>
      <c r="G391" s="119"/>
      <c r="H391" s="119"/>
      <c r="I391" s="119"/>
      <c r="J391" s="120"/>
      <c r="K391" s="27"/>
      <c r="L391" s="32"/>
      <c r="M391" s="32"/>
      <c r="N391" s="120"/>
      <c r="O391" s="120"/>
      <c r="P391" s="120"/>
      <c r="Q391" s="120"/>
      <c r="R391" s="76"/>
      <c r="S391" s="46"/>
      <c r="T391" s="79"/>
      <c r="U391" s="79"/>
      <c r="V391" s="36">
        <f t="shared" si="7"/>
        <v>0</v>
      </c>
      <c r="W391" s="65"/>
    </row>
    <row r="392" spans="2:23" ht="47.25">
      <c r="B392" s="23">
        <v>23</v>
      </c>
      <c r="C392" s="103" t="s">
        <v>275</v>
      </c>
      <c r="D392" s="180"/>
      <c r="E392" s="99" t="s">
        <v>27</v>
      </c>
      <c r="F392" s="26">
        <v>1</v>
      </c>
      <c r="G392" s="119"/>
      <c r="H392" s="119"/>
      <c r="I392" s="119"/>
      <c r="J392" s="76"/>
      <c r="K392" s="121"/>
      <c r="L392" s="30"/>
      <c r="M392" s="84"/>
      <c r="N392" s="120"/>
      <c r="O392" s="120"/>
      <c r="P392" s="120"/>
      <c r="Q392" s="120"/>
      <c r="R392" s="76"/>
      <c r="S392" s="46"/>
      <c r="T392" s="79"/>
      <c r="U392" s="79"/>
      <c r="V392" s="36">
        <f t="shared" si="7"/>
        <v>0</v>
      </c>
      <c r="W392" s="65"/>
    </row>
    <row r="393" spans="2:23" ht="47.25">
      <c r="B393" s="23">
        <v>24</v>
      </c>
      <c r="C393" s="103" t="s">
        <v>592</v>
      </c>
      <c r="D393" s="180"/>
      <c r="E393" s="99" t="s">
        <v>22</v>
      </c>
      <c r="F393" s="26">
        <v>1</v>
      </c>
      <c r="G393" s="119"/>
      <c r="H393" s="119"/>
      <c r="I393" s="27"/>
      <c r="J393" s="120"/>
      <c r="K393" s="121"/>
      <c r="L393" s="32"/>
      <c r="M393" s="32"/>
      <c r="N393" s="120"/>
      <c r="O393" s="120"/>
      <c r="P393" s="120"/>
      <c r="Q393" s="120"/>
      <c r="R393" s="76"/>
      <c r="S393" s="46"/>
      <c r="T393" s="79"/>
      <c r="U393" s="79"/>
      <c r="V393" s="36">
        <f t="shared" si="7"/>
        <v>0</v>
      </c>
      <c r="W393" s="65"/>
    </row>
    <row r="394" spans="2:23" ht="47.25">
      <c r="B394" s="23">
        <v>25</v>
      </c>
      <c r="C394" s="42" t="s">
        <v>588</v>
      </c>
      <c r="D394" s="173"/>
      <c r="E394" s="99" t="s">
        <v>22</v>
      </c>
      <c r="F394" s="26">
        <v>1</v>
      </c>
      <c r="G394" s="119"/>
      <c r="H394" s="31"/>
      <c r="I394" s="76"/>
      <c r="J394" s="27"/>
      <c r="K394" s="76"/>
      <c r="L394" s="32" t="s">
        <v>1278</v>
      </c>
      <c r="M394" s="32" t="s">
        <v>24</v>
      </c>
      <c r="N394" s="120"/>
      <c r="O394" s="120"/>
      <c r="P394" s="120"/>
      <c r="Q394" s="27"/>
      <c r="R394" s="27"/>
      <c r="S394" s="46"/>
      <c r="T394" s="210"/>
      <c r="U394" s="166"/>
      <c r="V394" s="36">
        <f t="shared" si="7"/>
        <v>0</v>
      </c>
      <c r="W394" s="65"/>
    </row>
    <row r="395" spans="2:23" ht="47.25">
      <c r="B395" s="23">
        <v>26</v>
      </c>
      <c r="C395" s="42" t="s">
        <v>298</v>
      </c>
      <c r="D395" s="173"/>
      <c r="E395" s="99" t="s">
        <v>27</v>
      </c>
      <c r="F395" s="26">
        <v>1</v>
      </c>
      <c r="G395" s="119"/>
      <c r="H395" s="119"/>
      <c r="I395" s="119"/>
      <c r="J395" s="27"/>
      <c r="K395" s="121"/>
      <c r="L395" s="32"/>
      <c r="M395" s="32"/>
      <c r="N395" s="120"/>
      <c r="O395" s="120"/>
      <c r="P395" s="120"/>
      <c r="Q395" s="120"/>
      <c r="R395" s="76"/>
      <c r="S395" s="46"/>
      <c r="T395" s="79"/>
      <c r="U395" s="79"/>
      <c r="V395" s="36">
        <f t="shared" si="7"/>
        <v>0</v>
      </c>
      <c r="W395" s="65"/>
    </row>
    <row r="396" spans="2:23" ht="47.25">
      <c r="B396" s="23">
        <v>27</v>
      </c>
      <c r="C396" s="42" t="s">
        <v>876</v>
      </c>
      <c r="D396" s="173"/>
      <c r="E396" s="99" t="s">
        <v>27</v>
      </c>
      <c r="F396" s="26">
        <v>1</v>
      </c>
      <c r="G396" s="119"/>
      <c r="H396" s="119"/>
      <c r="I396" s="119"/>
      <c r="J396" s="120"/>
      <c r="K396" s="121"/>
      <c r="L396" s="77"/>
      <c r="M396" s="77"/>
      <c r="N396" s="120"/>
      <c r="O396" s="120"/>
      <c r="P396" s="120"/>
      <c r="Q396" s="120"/>
      <c r="R396" s="76"/>
      <c r="S396" s="46"/>
      <c r="T396" s="79"/>
      <c r="U396" s="79"/>
      <c r="V396" s="36">
        <f t="shared" si="7"/>
        <v>0</v>
      </c>
      <c r="W396" s="65"/>
    </row>
    <row r="397" spans="2:23" ht="47.25">
      <c r="B397" s="23">
        <v>28</v>
      </c>
      <c r="C397" s="42" t="s">
        <v>291</v>
      </c>
      <c r="D397" s="173"/>
      <c r="E397" s="99" t="s">
        <v>46</v>
      </c>
      <c r="F397" s="26">
        <v>1</v>
      </c>
      <c r="G397" s="119"/>
      <c r="H397" s="119"/>
      <c r="I397" s="119"/>
      <c r="J397" s="120"/>
      <c r="K397" s="121"/>
      <c r="L397" s="77"/>
      <c r="M397" s="77"/>
      <c r="N397" s="120"/>
      <c r="O397" s="76"/>
      <c r="P397" s="120"/>
      <c r="Q397" s="120"/>
      <c r="R397" s="76"/>
      <c r="S397" s="46"/>
      <c r="T397" s="30"/>
      <c r="U397" s="84"/>
      <c r="V397" s="36">
        <f t="shared" si="7"/>
        <v>0</v>
      </c>
      <c r="W397" s="65"/>
    </row>
    <row r="398" spans="2:23" ht="47.25">
      <c r="B398" s="23">
        <v>29</v>
      </c>
      <c r="C398" s="42" t="s">
        <v>591</v>
      </c>
      <c r="D398" s="173"/>
      <c r="E398" s="99" t="s">
        <v>27</v>
      </c>
      <c r="F398" s="26">
        <v>1</v>
      </c>
      <c r="G398" s="119"/>
      <c r="H398" s="119"/>
      <c r="I398" s="76"/>
      <c r="J398" s="120"/>
      <c r="K398" s="76"/>
      <c r="L398" s="30"/>
      <c r="M398" s="30"/>
      <c r="N398" s="76"/>
      <c r="O398" s="76"/>
      <c r="P398" s="120"/>
      <c r="Q398" s="120"/>
      <c r="R398" s="76"/>
      <c r="S398" s="46"/>
      <c r="T398" s="30"/>
      <c r="U398" s="30"/>
      <c r="V398" s="36">
        <f t="shared" si="7"/>
        <v>0</v>
      </c>
      <c r="W398" s="65"/>
    </row>
    <row r="399" spans="2:23" ht="47.25">
      <c r="B399" s="23">
        <v>30</v>
      </c>
      <c r="C399" s="42" t="s">
        <v>268</v>
      </c>
      <c r="D399" s="173"/>
      <c r="E399" s="99" t="s">
        <v>22</v>
      </c>
      <c r="F399" s="26">
        <v>1</v>
      </c>
      <c r="G399" s="27"/>
      <c r="H399" s="119"/>
      <c r="I399" s="119"/>
      <c r="J399" s="120"/>
      <c r="K399" s="121"/>
      <c r="L399" s="57"/>
      <c r="M399" s="57"/>
      <c r="N399" s="120"/>
      <c r="O399" s="120"/>
      <c r="P399" s="27"/>
      <c r="Q399" s="76"/>
      <c r="R399" s="27"/>
      <c r="S399" s="46"/>
      <c r="T399" s="30"/>
      <c r="U399" s="84"/>
      <c r="V399" s="36">
        <f t="shared" si="7"/>
        <v>0</v>
      </c>
      <c r="W399" s="65"/>
    </row>
    <row r="400" spans="2:23" ht="47.25">
      <c r="B400" s="23">
        <v>31</v>
      </c>
      <c r="C400" s="42" t="s">
        <v>271</v>
      </c>
      <c r="D400" s="173"/>
      <c r="E400" s="99" t="s">
        <v>27</v>
      </c>
      <c r="F400" s="26">
        <v>1</v>
      </c>
      <c r="G400" s="119"/>
      <c r="H400" s="76"/>
      <c r="I400" s="27"/>
      <c r="J400" s="76"/>
      <c r="K400" s="76"/>
      <c r="L400" s="57"/>
      <c r="M400" s="57"/>
      <c r="N400" s="120"/>
      <c r="O400" s="76"/>
      <c r="P400" s="120"/>
      <c r="Q400" s="120"/>
      <c r="R400" s="76"/>
      <c r="S400" s="46"/>
      <c r="T400" s="30"/>
      <c r="U400" s="84"/>
      <c r="V400" s="36">
        <f t="shared" si="7"/>
        <v>0</v>
      </c>
      <c r="W400" s="65"/>
    </row>
    <row r="401" spans="2:23" ht="47.25">
      <c r="B401" s="23">
        <v>32</v>
      </c>
      <c r="C401" s="42" t="s">
        <v>1487</v>
      </c>
      <c r="D401" s="173"/>
      <c r="E401" s="99" t="s">
        <v>22</v>
      </c>
      <c r="F401" s="26">
        <v>1</v>
      </c>
      <c r="G401" s="119"/>
      <c r="H401" s="119"/>
      <c r="I401" s="31"/>
      <c r="J401" s="120"/>
      <c r="K401" s="76"/>
      <c r="L401" s="32" t="s">
        <v>1218</v>
      </c>
      <c r="M401" s="32" t="s">
        <v>24</v>
      </c>
      <c r="N401" s="120"/>
      <c r="O401" s="119"/>
      <c r="P401" s="120"/>
      <c r="Q401" s="120"/>
      <c r="R401" s="76"/>
      <c r="S401" s="46"/>
      <c r="T401" s="79"/>
      <c r="U401" s="79"/>
      <c r="V401" s="36">
        <f t="shared" si="7"/>
        <v>0</v>
      </c>
      <c r="W401" s="65"/>
    </row>
    <row r="402" spans="2:23" ht="47.25">
      <c r="B402" s="23">
        <v>33</v>
      </c>
      <c r="C402" s="103" t="s">
        <v>281</v>
      </c>
      <c r="D402" s="180"/>
      <c r="E402" s="97" t="s">
        <v>22</v>
      </c>
      <c r="F402" s="26">
        <v>1</v>
      </c>
      <c r="G402" s="119"/>
      <c r="H402" s="119"/>
      <c r="I402" s="119"/>
      <c r="J402" s="120"/>
      <c r="K402" s="121"/>
      <c r="L402" s="77"/>
      <c r="M402" s="77"/>
      <c r="N402" s="76"/>
      <c r="O402" s="120"/>
      <c r="P402" s="120"/>
      <c r="Q402" s="120"/>
      <c r="R402" s="76"/>
      <c r="S402" s="46"/>
      <c r="T402" s="30"/>
      <c r="U402" s="84"/>
      <c r="V402" s="36">
        <f t="shared" si="7"/>
        <v>0</v>
      </c>
      <c r="W402" s="65"/>
    </row>
    <row r="403" spans="2:23" ht="47.25">
      <c r="B403" s="23">
        <v>34</v>
      </c>
      <c r="C403" s="42" t="s">
        <v>593</v>
      </c>
      <c r="D403" s="173"/>
      <c r="E403" s="97" t="s">
        <v>22</v>
      </c>
      <c r="F403" s="26">
        <v>1</v>
      </c>
      <c r="G403" s="119"/>
      <c r="H403" s="119"/>
      <c r="I403" s="119"/>
      <c r="J403" s="120"/>
      <c r="K403" s="76"/>
      <c r="L403" s="30"/>
      <c r="M403" s="84"/>
      <c r="N403" s="120"/>
      <c r="O403" s="120"/>
      <c r="P403" s="120"/>
      <c r="Q403" s="120"/>
      <c r="R403" s="76"/>
      <c r="S403" s="46"/>
      <c r="T403" s="79"/>
      <c r="U403" s="79"/>
      <c r="V403" s="36">
        <f t="shared" si="7"/>
        <v>0</v>
      </c>
      <c r="W403" s="65"/>
    </row>
    <row r="404" spans="2:23" ht="47.25">
      <c r="B404" s="23">
        <v>35</v>
      </c>
      <c r="C404" s="42" t="s">
        <v>250</v>
      </c>
      <c r="D404" s="173"/>
      <c r="E404" s="97" t="s">
        <v>27</v>
      </c>
      <c r="F404" s="26">
        <v>1</v>
      </c>
      <c r="G404" s="119"/>
      <c r="H404" s="27"/>
      <c r="I404" s="119"/>
      <c r="J404" s="120"/>
      <c r="K404" s="121"/>
      <c r="L404" s="30"/>
      <c r="M404" s="30"/>
      <c r="N404" s="120"/>
      <c r="O404" s="120"/>
      <c r="P404" s="120"/>
      <c r="Q404" s="120"/>
      <c r="R404" s="76"/>
      <c r="S404" s="46"/>
      <c r="T404" s="79"/>
      <c r="U404" s="79"/>
      <c r="V404" s="36">
        <f t="shared" si="7"/>
        <v>0</v>
      </c>
      <c r="W404" s="65"/>
    </row>
    <row r="405" spans="2:23" ht="47.25">
      <c r="B405" s="23">
        <v>36</v>
      </c>
      <c r="C405" s="42" t="s">
        <v>594</v>
      </c>
      <c r="D405" s="173"/>
      <c r="E405" s="99" t="s">
        <v>22</v>
      </c>
      <c r="F405" s="26">
        <v>1</v>
      </c>
      <c r="G405" s="119"/>
      <c r="H405" s="27"/>
      <c r="I405" s="27"/>
      <c r="J405" s="27"/>
      <c r="K405" s="121"/>
      <c r="L405" s="32"/>
      <c r="M405" s="32"/>
      <c r="N405" s="27"/>
      <c r="O405" s="76"/>
      <c r="P405" s="120"/>
      <c r="Q405" s="120"/>
      <c r="R405" s="76"/>
      <c r="S405" s="46"/>
      <c r="T405" s="32"/>
      <c r="U405" s="32"/>
      <c r="V405" s="36">
        <f t="shared" si="7"/>
        <v>0</v>
      </c>
      <c r="W405" s="65"/>
    </row>
    <row r="406" spans="2:23" ht="47.25">
      <c r="B406" s="23">
        <v>37</v>
      </c>
      <c r="C406" s="42"/>
      <c r="D406" s="42"/>
      <c r="E406" s="26"/>
      <c r="F406" s="26"/>
      <c r="G406" s="119"/>
      <c r="H406" s="119"/>
      <c r="I406" s="27"/>
      <c r="J406" s="120"/>
      <c r="K406" s="121"/>
      <c r="L406" s="77"/>
      <c r="M406" s="77"/>
      <c r="N406" s="120"/>
      <c r="O406" s="120"/>
      <c r="P406" s="120"/>
      <c r="Q406" s="120"/>
      <c r="R406" s="76"/>
      <c r="S406" s="46"/>
      <c r="T406" s="79"/>
      <c r="U406" s="79"/>
      <c r="V406" s="36">
        <f t="shared" si="7"/>
        <v>0</v>
      </c>
      <c r="W406" s="65"/>
    </row>
    <row r="407" spans="2:23" ht="47.25">
      <c r="B407" s="23">
        <v>38</v>
      </c>
      <c r="C407" s="42"/>
      <c r="D407" s="42"/>
      <c r="E407" s="26"/>
      <c r="F407" s="26"/>
      <c r="G407" s="119"/>
      <c r="H407" s="119"/>
      <c r="I407" s="119"/>
      <c r="J407" s="120"/>
      <c r="K407" s="121"/>
      <c r="L407" s="77"/>
      <c r="M407" s="77"/>
      <c r="N407" s="120"/>
      <c r="O407" s="120"/>
      <c r="P407" s="120"/>
      <c r="Q407" s="120"/>
      <c r="R407" s="76"/>
      <c r="S407" s="46"/>
      <c r="T407" s="79"/>
      <c r="U407" s="79"/>
      <c r="V407" s="36">
        <f t="shared" si="7"/>
        <v>0</v>
      </c>
      <c r="W407" s="65"/>
    </row>
    <row r="408" spans="2:23" ht="47.25">
      <c r="B408" s="23">
        <v>39</v>
      </c>
      <c r="C408" s="58"/>
      <c r="D408" s="58"/>
      <c r="E408" s="26"/>
      <c r="F408" s="26"/>
      <c r="G408" s="119"/>
      <c r="H408" s="119"/>
      <c r="I408" s="119"/>
      <c r="J408" s="120"/>
      <c r="K408" s="121"/>
      <c r="L408" s="77"/>
      <c r="M408" s="77"/>
      <c r="N408" s="120"/>
      <c r="O408" s="120"/>
      <c r="P408" s="120"/>
      <c r="Q408" s="120"/>
      <c r="R408" s="76"/>
      <c r="S408" s="46"/>
      <c r="T408" s="79"/>
      <c r="U408" s="79"/>
      <c r="V408" s="36">
        <f t="shared" si="7"/>
        <v>0</v>
      </c>
      <c r="W408" s="65"/>
    </row>
    <row r="409" spans="2:23" ht="47.25">
      <c r="B409" s="23">
        <v>40</v>
      </c>
      <c r="C409" s="58"/>
      <c r="D409" s="58"/>
      <c r="E409" s="26"/>
      <c r="F409" s="26"/>
      <c r="G409" s="122"/>
      <c r="H409" s="119"/>
      <c r="I409" s="119"/>
      <c r="J409" s="120"/>
      <c r="K409" s="121"/>
      <c r="L409" s="77"/>
      <c r="M409" s="77"/>
      <c r="N409" s="120"/>
      <c r="O409" s="120"/>
      <c r="P409" s="120"/>
      <c r="Q409" s="120"/>
      <c r="R409" s="76"/>
      <c r="S409" s="46"/>
      <c r="T409" s="79"/>
      <c r="U409" s="79"/>
      <c r="V409" s="36">
        <f t="shared" si="7"/>
        <v>0</v>
      </c>
      <c r="W409" s="65"/>
    </row>
    <row r="410" spans="2:23" ht="47.25">
      <c r="B410" s="23">
        <v>41</v>
      </c>
      <c r="C410" s="93"/>
      <c r="D410" s="93"/>
      <c r="E410" s="26"/>
      <c r="F410" s="26"/>
      <c r="G410" s="122"/>
      <c r="H410" s="122"/>
      <c r="I410" s="122"/>
      <c r="J410" s="123"/>
      <c r="K410" s="124"/>
      <c r="L410" s="85"/>
      <c r="M410" s="85"/>
      <c r="N410" s="123"/>
      <c r="O410" s="123"/>
      <c r="P410" s="123"/>
      <c r="Q410" s="123"/>
      <c r="R410" s="125"/>
      <c r="S410" s="219"/>
      <c r="T410" s="95"/>
      <c r="U410" s="95"/>
      <c r="V410" s="36">
        <f t="shared" si="7"/>
        <v>0</v>
      </c>
      <c r="W410" s="65"/>
    </row>
    <row r="411" spans="2:23" ht="47.25">
      <c r="B411" s="23">
        <v>42</v>
      </c>
      <c r="C411" s="93"/>
      <c r="D411" s="93"/>
      <c r="E411" s="26"/>
      <c r="F411" s="26"/>
      <c r="G411" s="122"/>
      <c r="H411" s="122"/>
      <c r="I411" s="122"/>
      <c r="J411" s="123"/>
      <c r="K411" s="124"/>
      <c r="L411" s="85"/>
      <c r="M411" s="85"/>
      <c r="N411" s="123"/>
      <c r="O411" s="123"/>
      <c r="P411" s="123"/>
      <c r="Q411" s="123"/>
      <c r="R411" s="125"/>
      <c r="S411" s="219"/>
      <c r="T411" s="95"/>
      <c r="U411" s="95"/>
      <c r="V411" s="36">
        <f t="shared" si="7"/>
        <v>0</v>
      </c>
      <c r="W411" s="65"/>
    </row>
    <row r="412" spans="2:23" ht="47.25">
      <c r="B412" s="59" t="s">
        <v>16</v>
      </c>
      <c r="C412" s="93"/>
      <c r="D412" s="93"/>
      <c r="E412" s="26"/>
      <c r="F412" s="26"/>
      <c r="G412" s="36">
        <f>COUNT(G370:G411)</f>
        <v>0</v>
      </c>
      <c r="H412" s="36">
        <f>COUNT(H370:H411)</f>
        <v>0</v>
      </c>
      <c r="I412" s="36">
        <f>COUNT(I370:I411)</f>
        <v>0</v>
      </c>
      <c r="J412" s="36">
        <f>COUNT(J370:J411)</f>
        <v>0</v>
      </c>
      <c r="K412" s="36">
        <f>COUNT(K370:K411)</f>
        <v>0</v>
      </c>
      <c r="L412" s="85"/>
      <c r="M412" s="85"/>
      <c r="N412" s="86">
        <f>COUNT(N370:N411)</f>
        <v>0</v>
      </c>
      <c r="O412" s="86">
        <f>COUNT(O370:O411)</f>
        <v>0</v>
      </c>
      <c r="P412" s="86">
        <f>COUNT(P370:P411)</f>
        <v>0</v>
      </c>
      <c r="Q412" s="86">
        <f>COUNT(Q370:Q411)</f>
        <v>0</v>
      </c>
      <c r="R412" s="86">
        <f>COUNT(R370:R411)</f>
        <v>0</v>
      </c>
      <c r="S412" s="86"/>
      <c r="T412" s="95"/>
      <c r="U412" s="95"/>
      <c r="V412" s="36">
        <f xml:space="preserve"> SUM(G412+H412+I412+J412+K412+N412+O412+P412+Q412+R412)</f>
        <v>0</v>
      </c>
      <c r="W412" s="65"/>
    </row>
    <row r="414" spans="2:23" ht="70.5">
      <c r="B414" s="230" t="s">
        <v>1492</v>
      </c>
      <c r="C414" s="230"/>
      <c r="D414" s="230"/>
      <c r="E414" s="230"/>
      <c r="F414" s="216"/>
      <c r="G414" s="63"/>
      <c r="H414" s="63"/>
      <c r="I414" s="63"/>
      <c r="J414" s="64"/>
      <c r="K414" s="65"/>
      <c r="L414" s="65"/>
      <c r="M414" s="65"/>
      <c r="N414" s="65"/>
      <c r="O414" s="65"/>
      <c r="P414" s="65"/>
      <c r="Q414" s="65"/>
      <c r="R414" s="65"/>
      <c r="S414" s="66"/>
      <c r="T414" s="66"/>
      <c r="U414" s="66"/>
      <c r="V414" s="34"/>
      <c r="W414" s="34"/>
    </row>
    <row r="415" spans="2:23" ht="70.5">
      <c r="B415" s="230"/>
      <c r="C415" s="230"/>
      <c r="D415" s="230"/>
      <c r="E415" s="230"/>
      <c r="F415" s="216"/>
      <c r="K415" s="104" t="s">
        <v>1</v>
      </c>
      <c r="L415" s="104"/>
      <c r="M415" s="104"/>
      <c r="N415" s="104"/>
      <c r="O415" s="104"/>
      <c r="P415" s="104"/>
      <c r="Q415" s="104"/>
    </row>
    <row r="416" spans="2:23" ht="70.5">
      <c r="B416" s="230"/>
      <c r="C416" s="230"/>
      <c r="D416" s="230"/>
      <c r="E416" s="230"/>
      <c r="F416" s="216"/>
      <c r="J416" s="268" t="s">
        <v>2</v>
      </c>
      <c r="K416" s="268"/>
      <c r="L416" s="268"/>
      <c r="M416" s="268"/>
      <c r="N416" s="268"/>
      <c r="O416" s="268"/>
      <c r="P416" s="268"/>
      <c r="Q416" s="233" t="s">
        <v>3</v>
      </c>
      <c r="R416" s="234"/>
      <c r="S416" s="234"/>
      <c r="T416" s="234"/>
      <c r="U416" s="234"/>
      <c r="V416" s="235"/>
    </row>
    <row r="417" spans="2:26" ht="70.5">
      <c r="B417" s="230"/>
      <c r="C417" s="230"/>
      <c r="D417" s="230"/>
      <c r="E417" s="230"/>
      <c r="F417" s="216"/>
      <c r="G417" s="2"/>
      <c r="H417" s="2"/>
      <c r="I417" s="2"/>
      <c r="J417" s="2"/>
      <c r="K417" s="2"/>
      <c r="L417" s="2"/>
      <c r="M417" s="2"/>
      <c r="N417" s="2"/>
      <c r="O417" s="236"/>
      <c r="P417" s="236"/>
      <c r="Q417" s="239"/>
      <c r="R417" s="240"/>
      <c r="S417" s="239"/>
      <c r="T417" s="240"/>
      <c r="U417" s="269"/>
      <c r="V417" s="270"/>
      <c r="W417" s="11"/>
    </row>
    <row r="418" spans="2:26" ht="70.5">
      <c r="B418" s="230"/>
      <c r="C418" s="230"/>
      <c r="D418" s="230"/>
      <c r="E418" s="230"/>
      <c r="F418" s="216"/>
      <c r="G418" s="237" t="s">
        <v>4</v>
      </c>
      <c r="H418" s="237"/>
      <c r="I418" s="237" t="s">
        <v>5</v>
      </c>
      <c r="J418" s="237"/>
      <c r="K418" s="12"/>
      <c r="L418" s="217" t="s">
        <v>6</v>
      </c>
      <c r="M418" s="12"/>
      <c r="N418" s="12"/>
      <c r="O418" s="3"/>
      <c r="P418" s="4"/>
      <c r="Q418" s="241"/>
      <c r="R418" s="242"/>
      <c r="S418" s="241"/>
      <c r="T418" s="242"/>
      <c r="U418" s="271"/>
      <c r="V418" s="272"/>
    </row>
    <row r="419" spans="2:26" ht="70.5">
      <c r="B419" s="230"/>
      <c r="C419" s="230"/>
      <c r="D419" s="230"/>
      <c r="E419" s="230"/>
      <c r="F419" s="216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43" t="s">
        <v>7</v>
      </c>
      <c r="R419" s="244"/>
      <c r="S419" s="245" t="s">
        <v>8</v>
      </c>
      <c r="T419" s="245"/>
      <c r="U419" s="257" t="s">
        <v>101</v>
      </c>
      <c r="V419" s="257"/>
    </row>
    <row r="420" spans="2:26" ht="60.75">
      <c r="B420" s="255" t="s">
        <v>10</v>
      </c>
      <c r="C420" s="238" t="s">
        <v>11</v>
      </c>
      <c r="D420" s="218"/>
      <c r="E420" s="248" t="s">
        <v>12</v>
      </c>
      <c r="F420" s="74"/>
      <c r="G420" s="249" t="s">
        <v>1191</v>
      </c>
      <c r="H420" s="250"/>
      <c r="I420" s="250"/>
      <c r="J420" s="250"/>
      <c r="K420" s="251"/>
      <c r="L420" s="246" t="s">
        <v>13</v>
      </c>
      <c r="M420" s="253" t="s">
        <v>14</v>
      </c>
      <c r="N420" s="249" t="s">
        <v>1193</v>
      </c>
      <c r="O420" s="250"/>
      <c r="P420" s="250"/>
      <c r="Q420" s="250"/>
      <c r="R420" s="251"/>
      <c r="S420" s="246" t="s">
        <v>15</v>
      </c>
      <c r="T420" s="246" t="s">
        <v>13</v>
      </c>
      <c r="U420" s="253" t="s">
        <v>14</v>
      </c>
      <c r="V420" s="253" t="s">
        <v>16</v>
      </c>
      <c r="W420" s="19"/>
    </row>
    <row r="421" spans="2:26" ht="61.5">
      <c r="B421" s="256"/>
      <c r="C421" s="238"/>
      <c r="D421" s="218"/>
      <c r="E421" s="248"/>
      <c r="F421" s="220"/>
      <c r="G421" s="21" t="s">
        <v>1195</v>
      </c>
      <c r="H421" s="21" t="s">
        <v>1196</v>
      </c>
      <c r="I421" s="21" t="s">
        <v>1197</v>
      </c>
      <c r="J421" s="21" t="s">
        <v>1198</v>
      </c>
      <c r="K421" s="21" t="s">
        <v>1199</v>
      </c>
      <c r="L421" s="247"/>
      <c r="M421" s="254"/>
      <c r="N421" s="21" t="s">
        <v>1200</v>
      </c>
      <c r="O421" s="21" t="s">
        <v>1201</v>
      </c>
      <c r="P421" s="21" t="s">
        <v>1202</v>
      </c>
      <c r="Q421" s="21" t="s">
        <v>1203</v>
      </c>
      <c r="R421" s="21" t="s">
        <v>1204</v>
      </c>
      <c r="S421" s="247"/>
      <c r="T421" s="247"/>
      <c r="U421" s="254"/>
      <c r="V421" s="254"/>
      <c r="W421" s="22"/>
    </row>
    <row r="422" spans="2:26" ht="47.25">
      <c r="B422" s="23">
        <v>1</v>
      </c>
      <c r="C422" s="36" t="s">
        <v>607</v>
      </c>
      <c r="D422" s="177"/>
      <c r="E422" s="97" t="s">
        <v>22</v>
      </c>
      <c r="F422" s="26">
        <v>1</v>
      </c>
      <c r="G422" s="119"/>
      <c r="H422" s="119"/>
      <c r="I422" s="119"/>
      <c r="J422" s="120"/>
      <c r="K422" s="121"/>
      <c r="L422" s="127"/>
      <c r="M422" s="127"/>
      <c r="N422" s="120"/>
      <c r="O422" s="120"/>
      <c r="P422" s="120"/>
      <c r="Q422" s="120"/>
      <c r="R422" s="120"/>
      <c r="S422" s="77"/>
      <c r="T422" s="110"/>
      <c r="U422" s="110"/>
      <c r="V422" s="36">
        <f>COUNTA(G422:K422,N422:R422)</f>
        <v>0</v>
      </c>
      <c r="W422" s="65"/>
      <c r="X422" s="35" t="s">
        <v>25</v>
      </c>
      <c r="Z422" s="36">
        <f>COUNTIF(D422:D464,"1C")</f>
        <v>0</v>
      </c>
    </row>
    <row r="423" spans="2:26" ht="47.25">
      <c r="B423" s="23">
        <v>2</v>
      </c>
      <c r="C423" s="103" t="s">
        <v>289</v>
      </c>
      <c r="D423" s="180"/>
      <c r="E423" s="97" t="s">
        <v>46</v>
      </c>
      <c r="F423" s="26">
        <v>1</v>
      </c>
      <c r="G423" s="87"/>
      <c r="H423" s="87"/>
      <c r="I423" s="87"/>
      <c r="J423" s="120"/>
      <c r="K423" s="121"/>
      <c r="L423" s="127"/>
      <c r="M423" s="127"/>
      <c r="N423" s="76"/>
      <c r="O423" s="120"/>
      <c r="P423" s="120"/>
      <c r="Q423" s="120"/>
      <c r="R423" s="76"/>
      <c r="S423" s="46"/>
      <c r="T423" s="57"/>
      <c r="U423" s="89"/>
      <c r="V423" s="36">
        <f t="shared" ref="V423:V463" si="8">COUNTA(G423:K423,N423:R423)</f>
        <v>0</v>
      </c>
      <c r="W423" s="65"/>
      <c r="X423" s="41" t="s">
        <v>28</v>
      </c>
      <c r="Z423" s="36">
        <f>COUNTIF(D422:D464,"1B")</f>
        <v>0</v>
      </c>
    </row>
    <row r="424" spans="2:26" ht="47.25">
      <c r="B424" s="23">
        <v>3</v>
      </c>
      <c r="C424" s="103" t="s">
        <v>616</v>
      </c>
      <c r="D424" s="180"/>
      <c r="E424" s="97" t="s">
        <v>22</v>
      </c>
      <c r="F424" s="26">
        <v>1</v>
      </c>
      <c r="G424" s="76"/>
      <c r="H424" s="27"/>
      <c r="I424" s="119"/>
      <c r="J424" s="120"/>
      <c r="K424" s="27"/>
      <c r="L424" s="30"/>
      <c r="M424" s="30"/>
      <c r="N424" s="27"/>
      <c r="O424" s="120"/>
      <c r="P424" s="120"/>
      <c r="Q424" s="120"/>
      <c r="R424" s="76"/>
      <c r="S424" s="46"/>
      <c r="T424" s="57"/>
      <c r="U424" s="57"/>
      <c r="V424" s="36">
        <f t="shared" si="8"/>
        <v>0</v>
      </c>
      <c r="W424" s="65"/>
      <c r="X424" s="41" t="s">
        <v>30</v>
      </c>
      <c r="Z424" s="36">
        <f>COUNTIF(D422:D464,"1A")</f>
        <v>0</v>
      </c>
    </row>
    <row r="425" spans="2:26" ht="47.25">
      <c r="B425" s="23">
        <v>4</v>
      </c>
      <c r="C425" s="103" t="s">
        <v>303</v>
      </c>
      <c r="D425" s="180"/>
      <c r="E425" s="97" t="s">
        <v>46</v>
      </c>
      <c r="F425" s="26">
        <v>1</v>
      </c>
      <c r="G425" s="27"/>
      <c r="H425" s="119"/>
      <c r="I425" s="119"/>
      <c r="J425" s="120"/>
      <c r="K425" s="121"/>
      <c r="L425" s="32"/>
      <c r="M425" s="32"/>
      <c r="N425" s="120"/>
      <c r="O425" s="120"/>
      <c r="P425" s="76"/>
      <c r="Q425" s="120"/>
      <c r="R425" s="76"/>
      <c r="S425" s="46"/>
      <c r="T425" s="57"/>
      <c r="U425" s="89"/>
      <c r="V425" s="36">
        <f t="shared" si="8"/>
        <v>0</v>
      </c>
      <c r="W425" s="65"/>
    </row>
    <row r="426" spans="2:26" ht="47.25">
      <c r="B426" s="23">
        <v>5</v>
      </c>
      <c r="C426" s="103" t="s">
        <v>256</v>
      </c>
      <c r="D426" s="180"/>
      <c r="E426" s="97" t="s">
        <v>46</v>
      </c>
      <c r="F426" s="26">
        <v>1</v>
      </c>
      <c r="G426" s="119"/>
      <c r="H426" s="119"/>
      <c r="I426" s="76"/>
      <c r="J426" s="120"/>
      <c r="K426" s="121"/>
      <c r="L426" s="57"/>
      <c r="M426" s="57"/>
      <c r="N426" s="76"/>
      <c r="O426" s="120"/>
      <c r="P426" s="120"/>
      <c r="Q426" s="120"/>
      <c r="R426" s="76"/>
      <c r="S426" s="46"/>
      <c r="T426" s="57"/>
      <c r="U426" s="57"/>
      <c r="V426" s="36">
        <f t="shared" si="8"/>
        <v>0</v>
      </c>
      <c r="W426" s="65"/>
    </row>
    <row r="427" spans="2:26" ht="47.25">
      <c r="B427" s="23">
        <v>6</v>
      </c>
      <c r="C427" s="103" t="s">
        <v>287</v>
      </c>
      <c r="D427" s="180"/>
      <c r="E427" s="97" t="s">
        <v>46</v>
      </c>
      <c r="F427" s="26">
        <v>1</v>
      </c>
      <c r="G427" s="119"/>
      <c r="H427" s="119"/>
      <c r="I427" s="119"/>
      <c r="J427" s="27"/>
      <c r="K427" s="121"/>
      <c r="L427" s="57"/>
      <c r="M427" s="57"/>
      <c r="N427" s="120"/>
      <c r="O427" s="120"/>
      <c r="P427" s="120"/>
      <c r="Q427" s="120"/>
      <c r="R427" s="76"/>
      <c r="S427" s="80"/>
      <c r="T427" s="110"/>
      <c r="U427" s="110"/>
      <c r="V427" s="36">
        <f t="shared" si="8"/>
        <v>0</v>
      </c>
      <c r="W427" s="65"/>
      <c r="X427" s="35"/>
      <c r="Z427" s="63"/>
    </row>
    <row r="428" spans="2:26" ht="47.25">
      <c r="B428" s="23">
        <v>7</v>
      </c>
      <c r="C428" s="103" t="s">
        <v>576</v>
      </c>
      <c r="D428" s="180"/>
      <c r="E428" s="97" t="s">
        <v>46</v>
      </c>
      <c r="F428" s="26">
        <v>1</v>
      </c>
      <c r="G428" s="119"/>
      <c r="H428" s="27"/>
      <c r="I428" s="119"/>
      <c r="J428" s="120"/>
      <c r="K428" s="76"/>
      <c r="L428" s="57"/>
      <c r="M428" s="57"/>
      <c r="N428" s="76"/>
      <c r="O428" s="120"/>
      <c r="P428" s="76"/>
      <c r="Q428" s="120"/>
      <c r="R428" s="76"/>
      <c r="S428" s="46"/>
      <c r="T428" s="57"/>
      <c r="U428" s="57"/>
      <c r="V428" s="36">
        <f t="shared" si="8"/>
        <v>0</v>
      </c>
      <c r="W428" s="65"/>
      <c r="X428" s="41"/>
      <c r="Z428" s="63"/>
    </row>
    <row r="429" spans="2:26" ht="47.25">
      <c r="B429" s="23">
        <v>8</v>
      </c>
      <c r="C429" s="103" t="s">
        <v>1136</v>
      </c>
      <c r="D429" s="180"/>
      <c r="E429" s="97" t="s">
        <v>22</v>
      </c>
      <c r="F429" s="26">
        <v>1</v>
      </c>
      <c r="G429" s="119"/>
      <c r="H429" s="119"/>
      <c r="I429" s="76"/>
      <c r="J429" s="120"/>
      <c r="K429" s="121"/>
      <c r="L429" s="57"/>
      <c r="M429" s="57"/>
      <c r="N429" s="120"/>
      <c r="O429" s="120"/>
      <c r="P429" s="120"/>
      <c r="Q429" s="120"/>
      <c r="R429" s="76"/>
      <c r="S429" s="46"/>
      <c r="T429" s="110"/>
      <c r="U429" s="110"/>
      <c r="V429" s="36">
        <f t="shared" si="8"/>
        <v>0</v>
      </c>
      <c r="W429" s="65"/>
      <c r="X429" s="41"/>
      <c r="Z429" s="63"/>
    </row>
    <row r="430" spans="2:26" ht="47.25">
      <c r="B430" s="23">
        <v>9</v>
      </c>
      <c r="C430" s="103" t="s">
        <v>1501</v>
      </c>
      <c r="D430" s="180"/>
      <c r="E430" s="97" t="s">
        <v>27</v>
      </c>
      <c r="F430" s="26">
        <v>1</v>
      </c>
      <c r="G430" s="119"/>
      <c r="H430" s="119"/>
      <c r="I430" s="119"/>
      <c r="J430" s="120"/>
      <c r="K430" s="121"/>
      <c r="L430" s="127"/>
      <c r="M430" s="127"/>
      <c r="N430" s="120"/>
      <c r="O430" s="120"/>
      <c r="P430" s="120"/>
      <c r="Q430" s="120"/>
      <c r="R430" s="76"/>
      <c r="S430" s="46"/>
      <c r="T430" s="110"/>
      <c r="U430" s="110"/>
      <c r="V430" s="36">
        <f t="shared" si="8"/>
        <v>0</v>
      </c>
      <c r="W430" s="65"/>
    </row>
    <row r="431" spans="2:26" ht="47.25">
      <c r="B431" s="23">
        <v>10</v>
      </c>
      <c r="C431" s="103" t="s">
        <v>605</v>
      </c>
      <c r="D431" s="180"/>
      <c r="E431" s="97" t="s">
        <v>22</v>
      </c>
      <c r="F431" s="26">
        <v>1</v>
      </c>
      <c r="G431" s="119"/>
      <c r="H431" s="119"/>
      <c r="I431" s="119"/>
      <c r="J431" s="120"/>
      <c r="K431" s="121"/>
      <c r="L431" s="127"/>
      <c r="M431" s="127"/>
      <c r="N431" s="120"/>
      <c r="O431" s="120"/>
      <c r="P431" s="120"/>
      <c r="Q431" s="120"/>
      <c r="R431" s="76"/>
      <c r="S431" s="46"/>
      <c r="T431" s="110"/>
      <c r="U431" s="110"/>
      <c r="V431" s="36">
        <f t="shared" si="8"/>
        <v>0</v>
      </c>
      <c r="W431" s="65"/>
    </row>
    <row r="432" spans="2:26" ht="47.25">
      <c r="B432" s="23">
        <v>11</v>
      </c>
      <c r="C432" s="128" t="s">
        <v>494</v>
      </c>
      <c r="D432" s="192"/>
      <c r="E432" s="97" t="s">
        <v>46</v>
      </c>
      <c r="F432" s="26">
        <v>1</v>
      </c>
      <c r="G432" s="119"/>
      <c r="H432" s="119"/>
      <c r="I432" s="119"/>
      <c r="J432" s="120"/>
      <c r="K432" s="121"/>
      <c r="L432" s="127"/>
      <c r="M432" s="127"/>
      <c r="N432" s="120"/>
      <c r="O432" s="120"/>
      <c r="P432" s="120"/>
      <c r="Q432" s="120"/>
      <c r="R432" s="76"/>
      <c r="S432" s="46"/>
      <c r="T432" s="110"/>
      <c r="U432" s="110"/>
      <c r="V432" s="36">
        <f t="shared" si="8"/>
        <v>0</v>
      </c>
      <c r="W432" s="65"/>
    </row>
    <row r="433" spans="2:23" ht="47.25">
      <c r="B433" s="23">
        <v>12</v>
      </c>
      <c r="C433" s="103" t="s">
        <v>1504</v>
      </c>
      <c r="D433" s="180"/>
      <c r="E433" s="148" t="s">
        <v>1347</v>
      </c>
      <c r="F433" s="26">
        <v>1</v>
      </c>
      <c r="G433" s="27"/>
      <c r="H433" s="27"/>
      <c r="I433" s="27"/>
      <c r="J433" s="27"/>
      <c r="K433" s="121"/>
      <c r="L433" s="32"/>
      <c r="M433" s="32"/>
      <c r="N433" s="120"/>
      <c r="O433" s="120"/>
      <c r="P433" s="120"/>
      <c r="Q433" s="120"/>
      <c r="R433" s="76"/>
      <c r="S433" s="46"/>
      <c r="T433" s="110"/>
      <c r="U433" s="110"/>
      <c r="V433" s="36">
        <f t="shared" si="8"/>
        <v>0</v>
      </c>
      <c r="W433" s="65"/>
    </row>
    <row r="434" spans="2:23" ht="47.25">
      <c r="B434" s="23">
        <v>13</v>
      </c>
      <c r="C434" s="103" t="s">
        <v>300</v>
      </c>
      <c r="D434" s="180"/>
      <c r="E434" s="97" t="s">
        <v>22</v>
      </c>
      <c r="F434" s="26">
        <v>1</v>
      </c>
      <c r="G434" s="27"/>
      <c r="H434" s="27"/>
      <c r="I434" s="27"/>
      <c r="J434" s="120"/>
      <c r="K434" s="27"/>
      <c r="L434" s="32"/>
      <c r="M434" s="32"/>
      <c r="N434" s="120"/>
      <c r="O434" s="27"/>
      <c r="P434" s="27"/>
      <c r="Q434" s="120"/>
      <c r="R434" s="76"/>
      <c r="S434" s="46"/>
      <c r="T434" s="32"/>
      <c r="U434" s="32"/>
      <c r="V434" s="36">
        <f t="shared" si="8"/>
        <v>0</v>
      </c>
      <c r="W434" s="65"/>
    </row>
    <row r="435" spans="2:23" ht="47.25">
      <c r="B435" s="23">
        <v>14</v>
      </c>
      <c r="C435" s="103" t="s">
        <v>288</v>
      </c>
      <c r="D435" s="180"/>
      <c r="E435" s="97" t="s">
        <v>22</v>
      </c>
      <c r="F435" s="26">
        <v>1</v>
      </c>
      <c r="G435" s="119"/>
      <c r="H435" s="76"/>
      <c r="I435" s="76"/>
      <c r="J435" s="120"/>
      <c r="K435" s="76"/>
      <c r="L435" s="57"/>
      <c r="M435" s="57"/>
      <c r="N435" s="76"/>
      <c r="O435" s="120"/>
      <c r="P435" s="120"/>
      <c r="Q435" s="120"/>
      <c r="R435" s="76"/>
      <c r="S435" s="46"/>
      <c r="T435" s="57"/>
      <c r="U435" s="89"/>
      <c r="V435" s="36">
        <f t="shared" si="8"/>
        <v>0</v>
      </c>
      <c r="W435" s="65"/>
    </row>
    <row r="436" spans="2:23" ht="47.25">
      <c r="B436" s="23">
        <v>15</v>
      </c>
      <c r="C436" s="103" t="s">
        <v>872</v>
      </c>
      <c r="D436" s="180"/>
      <c r="E436" s="97" t="s">
        <v>46</v>
      </c>
      <c r="F436" s="26">
        <v>1</v>
      </c>
      <c r="G436" s="119"/>
      <c r="H436" s="119"/>
      <c r="I436" s="119"/>
      <c r="J436" s="120"/>
      <c r="K436" s="121"/>
      <c r="L436" s="127"/>
      <c r="M436" s="127"/>
      <c r="N436" s="27"/>
      <c r="O436" s="120"/>
      <c r="P436" s="120"/>
      <c r="Q436" s="120"/>
      <c r="R436" s="76"/>
      <c r="S436" s="46"/>
      <c r="T436" s="57"/>
      <c r="U436" s="57"/>
      <c r="V436" s="36">
        <f t="shared" si="8"/>
        <v>0</v>
      </c>
      <c r="W436" s="65"/>
    </row>
    <row r="437" spans="2:23" ht="47.25">
      <c r="B437" s="23">
        <v>16</v>
      </c>
      <c r="C437" s="103" t="s">
        <v>851</v>
      </c>
      <c r="D437" s="180"/>
      <c r="E437" s="97" t="s">
        <v>46</v>
      </c>
      <c r="F437" s="26">
        <v>1</v>
      </c>
      <c r="G437" s="76"/>
      <c r="H437" s="76"/>
      <c r="I437" s="119"/>
      <c r="J437" s="76"/>
      <c r="K437" s="76"/>
      <c r="L437" s="57"/>
      <c r="M437" s="57"/>
      <c r="N437" s="120"/>
      <c r="O437" s="76"/>
      <c r="P437" s="76"/>
      <c r="Q437" s="120"/>
      <c r="R437" s="76"/>
      <c r="S437" s="46"/>
      <c r="T437" s="57"/>
      <c r="U437" s="89"/>
      <c r="V437" s="36">
        <f t="shared" si="8"/>
        <v>0</v>
      </c>
      <c r="W437" s="65"/>
    </row>
    <row r="438" spans="2:23" ht="47.25">
      <c r="B438" s="23">
        <v>17</v>
      </c>
      <c r="C438" s="103" t="s">
        <v>252</v>
      </c>
      <c r="D438" s="180"/>
      <c r="E438" s="148" t="s">
        <v>46</v>
      </c>
      <c r="F438" s="26">
        <v>1</v>
      </c>
      <c r="G438" s="76"/>
      <c r="H438" s="119"/>
      <c r="I438" s="119"/>
      <c r="J438" s="120"/>
      <c r="K438" s="121"/>
      <c r="L438" s="57"/>
      <c r="M438" s="57"/>
      <c r="N438" s="120"/>
      <c r="O438" s="120"/>
      <c r="P438" s="120"/>
      <c r="Q438" s="27"/>
      <c r="R438" s="76"/>
      <c r="S438" s="46"/>
      <c r="T438" s="32"/>
      <c r="U438" s="32"/>
      <c r="V438" s="36">
        <f t="shared" si="8"/>
        <v>0</v>
      </c>
      <c r="W438" s="65"/>
    </row>
    <row r="439" spans="2:23" ht="47.25">
      <c r="B439" s="23">
        <v>18</v>
      </c>
      <c r="C439" s="103" t="s">
        <v>609</v>
      </c>
      <c r="D439" s="180"/>
      <c r="E439" s="97" t="s">
        <v>22</v>
      </c>
      <c r="F439" s="26">
        <v>1</v>
      </c>
      <c r="G439" s="76"/>
      <c r="H439" s="119"/>
      <c r="I439" s="119"/>
      <c r="J439" s="76"/>
      <c r="K439" s="121"/>
      <c r="L439" s="57"/>
      <c r="M439" s="57"/>
      <c r="N439" s="76"/>
      <c r="O439" s="76"/>
      <c r="P439" s="120"/>
      <c r="Q439" s="120"/>
      <c r="R439" s="76"/>
      <c r="S439" s="46"/>
      <c r="T439" s="57"/>
      <c r="U439" s="57"/>
      <c r="V439" s="36">
        <f t="shared" si="8"/>
        <v>0</v>
      </c>
      <c r="W439" s="65"/>
    </row>
    <row r="440" spans="2:23" ht="47.25">
      <c r="B440" s="23">
        <v>19</v>
      </c>
      <c r="C440" s="103" t="s">
        <v>608</v>
      </c>
      <c r="D440" s="180"/>
      <c r="E440" s="97" t="s">
        <v>22</v>
      </c>
      <c r="F440" s="26">
        <v>1</v>
      </c>
      <c r="G440" s="76"/>
      <c r="H440" s="76"/>
      <c r="I440" s="119"/>
      <c r="J440" s="27"/>
      <c r="K440" s="76"/>
      <c r="L440" s="30"/>
      <c r="M440" s="30"/>
      <c r="N440" s="120"/>
      <c r="O440" s="76"/>
      <c r="P440" s="120"/>
      <c r="Q440" s="120"/>
      <c r="R440" s="76"/>
      <c r="S440" s="46"/>
      <c r="T440" s="57"/>
      <c r="U440" s="89"/>
      <c r="V440" s="36">
        <f t="shared" si="8"/>
        <v>0</v>
      </c>
      <c r="W440" s="65"/>
    </row>
    <row r="441" spans="2:23" ht="47.25">
      <c r="B441" s="23">
        <v>20</v>
      </c>
      <c r="C441" s="103" t="s">
        <v>297</v>
      </c>
      <c r="D441" s="180"/>
      <c r="E441" s="97" t="s">
        <v>22</v>
      </c>
      <c r="F441" s="26">
        <v>1</v>
      </c>
      <c r="G441" s="119"/>
      <c r="H441" s="119"/>
      <c r="I441" s="119"/>
      <c r="J441" s="120"/>
      <c r="K441" s="121"/>
      <c r="L441" s="127"/>
      <c r="M441" s="127"/>
      <c r="N441" s="120"/>
      <c r="O441" s="120"/>
      <c r="P441" s="120"/>
      <c r="Q441" s="120"/>
      <c r="R441" s="76"/>
      <c r="S441" s="46"/>
      <c r="T441" s="110"/>
      <c r="U441" s="110"/>
      <c r="V441" s="36">
        <f t="shared" si="8"/>
        <v>0</v>
      </c>
      <c r="W441" s="65"/>
    </row>
    <row r="442" spans="2:23" ht="47.25">
      <c r="B442" s="23">
        <v>21</v>
      </c>
      <c r="C442" s="103" t="s">
        <v>604</v>
      </c>
      <c r="D442" s="180"/>
      <c r="E442" s="97" t="s">
        <v>22</v>
      </c>
      <c r="F442" s="26">
        <v>1</v>
      </c>
      <c r="G442" s="119"/>
      <c r="H442" s="119"/>
      <c r="I442" s="119"/>
      <c r="J442" s="120"/>
      <c r="K442" s="121"/>
      <c r="L442" s="127"/>
      <c r="M442" s="127"/>
      <c r="N442" s="120"/>
      <c r="O442" s="120"/>
      <c r="P442" s="120"/>
      <c r="Q442" s="120"/>
      <c r="R442" s="76"/>
      <c r="S442" s="46"/>
      <c r="T442" s="110"/>
      <c r="U442" s="110"/>
      <c r="V442" s="36">
        <f t="shared" si="8"/>
        <v>0</v>
      </c>
      <c r="W442" s="65"/>
    </row>
    <row r="443" spans="2:23" ht="47.25">
      <c r="B443" s="23">
        <v>22</v>
      </c>
      <c r="C443" s="103" t="s">
        <v>599</v>
      </c>
      <c r="D443" s="180"/>
      <c r="E443" s="97" t="s">
        <v>22</v>
      </c>
      <c r="F443" s="26">
        <v>1</v>
      </c>
      <c r="G443" s="119"/>
      <c r="H443" s="119"/>
      <c r="I443" s="119"/>
      <c r="J443" s="120"/>
      <c r="K443" s="76"/>
      <c r="L443" s="127"/>
      <c r="M443" s="127"/>
      <c r="N443" s="76"/>
      <c r="O443" s="76"/>
      <c r="P443" s="120"/>
      <c r="Q443" s="27"/>
      <c r="R443" s="76"/>
      <c r="S443" s="46"/>
      <c r="T443" s="110"/>
      <c r="U443" s="110"/>
      <c r="V443" s="36">
        <f t="shared" si="8"/>
        <v>0</v>
      </c>
      <c r="W443" s="65"/>
    </row>
    <row r="444" spans="2:23" ht="47.25">
      <c r="B444" s="23">
        <v>23</v>
      </c>
      <c r="C444" s="103" t="s">
        <v>292</v>
      </c>
      <c r="D444" s="180"/>
      <c r="E444" s="97" t="s">
        <v>22</v>
      </c>
      <c r="F444" s="26">
        <v>1</v>
      </c>
      <c r="G444" s="119"/>
      <c r="H444" s="27"/>
      <c r="I444" s="27"/>
      <c r="J444" s="27"/>
      <c r="K444" s="121"/>
      <c r="L444" s="30"/>
      <c r="M444" s="30"/>
      <c r="N444" s="76"/>
      <c r="O444" s="76"/>
      <c r="P444" s="76"/>
      <c r="Q444" s="120"/>
      <c r="R444" s="76"/>
      <c r="S444" s="46"/>
      <c r="T444" s="57"/>
      <c r="U444" s="57"/>
      <c r="V444" s="36">
        <f t="shared" si="8"/>
        <v>0</v>
      </c>
      <c r="W444" s="65"/>
    </row>
    <row r="445" spans="2:23" ht="47.25">
      <c r="B445" s="23">
        <v>24</v>
      </c>
      <c r="C445" s="103" t="s">
        <v>615</v>
      </c>
      <c r="D445" s="180"/>
      <c r="E445" s="97" t="s">
        <v>22</v>
      </c>
      <c r="F445" s="26">
        <v>1</v>
      </c>
      <c r="G445" s="119"/>
      <c r="H445" s="119"/>
      <c r="I445" s="119"/>
      <c r="J445" s="120"/>
      <c r="K445" s="121"/>
      <c r="L445" s="127"/>
      <c r="M445" s="127"/>
      <c r="N445" s="120"/>
      <c r="O445" s="120"/>
      <c r="P445" s="120"/>
      <c r="Q445" s="120"/>
      <c r="R445" s="76"/>
      <c r="S445" s="46"/>
      <c r="T445" s="110"/>
      <c r="U445" s="110"/>
      <c r="V445" s="36">
        <f t="shared" si="8"/>
        <v>0</v>
      </c>
      <c r="W445" s="65"/>
    </row>
    <row r="446" spans="2:23" ht="47.25">
      <c r="B446" s="23">
        <v>25</v>
      </c>
      <c r="C446" s="129" t="s">
        <v>309</v>
      </c>
      <c r="D446" s="193"/>
      <c r="E446" s="97" t="s">
        <v>27</v>
      </c>
      <c r="F446" s="26">
        <v>1</v>
      </c>
      <c r="G446" s="27"/>
      <c r="H446" s="27"/>
      <c r="I446" s="27"/>
      <c r="J446" s="27"/>
      <c r="K446" s="27"/>
      <c r="L446" s="30"/>
      <c r="M446" s="30"/>
      <c r="N446" s="120"/>
      <c r="O446" s="120"/>
      <c r="P446" s="27"/>
      <c r="Q446" s="76"/>
      <c r="R446" s="76"/>
      <c r="S446" s="46"/>
      <c r="T446" s="57"/>
      <c r="U446" s="57"/>
      <c r="V446" s="36">
        <f t="shared" si="8"/>
        <v>0</v>
      </c>
      <c r="W446" s="65"/>
    </row>
    <row r="447" spans="2:23" ht="47.25">
      <c r="B447" s="23">
        <v>26</v>
      </c>
      <c r="C447" s="36" t="s">
        <v>1138</v>
      </c>
      <c r="D447" s="177"/>
      <c r="E447" s="97" t="s">
        <v>46</v>
      </c>
      <c r="F447" s="26">
        <v>1</v>
      </c>
      <c r="G447" s="119"/>
      <c r="H447" s="119"/>
      <c r="I447" s="119"/>
      <c r="J447" s="120"/>
      <c r="K447" s="121"/>
      <c r="L447" s="127"/>
      <c r="M447" s="127"/>
      <c r="N447" s="120"/>
      <c r="O447" s="120"/>
      <c r="P447" s="76"/>
      <c r="Q447" s="120"/>
      <c r="R447" s="76"/>
      <c r="S447" s="46"/>
      <c r="T447" s="57"/>
      <c r="U447" s="89"/>
      <c r="V447" s="36">
        <f t="shared" si="8"/>
        <v>0</v>
      </c>
      <c r="W447" s="65"/>
    </row>
    <row r="448" spans="2:23" ht="47.25">
      <c r="B448" s="23">
        <v>27</v>
      </c>
      <c r="C448" s="42" t="s">
        <v>1518</v>
      </c>
      <c r="D448" s="173"/>
      <c r="E448" s="97" t="s">
        <v>46</v>
      </c>
      <c r="F448" s="26">
        <v>1</v>
      </c>
      <c r="G448" s="119"/>
      <c r="H448" s="119"/>
      <c r="I448" s="119"/>
      <c r="J448" s="120"/>
      <c r="K448" s="121"/>
      <c r="L448" s="127"/>
      <c r="M448" s="127"/>
      <c r="N448" s="120"/>
      <c r="O448" s="120"/>
      <c r="P448" s="120"/>
      <c r="Q448" s="120"/>
      <c r="R448" s="76"/>
      <c r="S448" s="46"/>
      <c r="T448" s="110"/>
      <c r="U448" s="110"/>
      <c r="V448" s="36">
        <f t="shared" si="8"/>
        <v>0</v>
      </c>
      <c r="W448" s="65"/>
    </row>
    <row r="449" spans="2:23" ht="47.25">
      <c r="B449" s="23">
        <v>28</v>
      </c>
      <c r="C449" s="42" t="s">
        <v>610</v>
      </c>
      <c r="D449" s="173"/>
      <c r="E449" s="97" t="s">
        <v>22</v>
      </c>
      <c r="F449" s="26">
        <v>1</v>
      </c>
      <c r="G449" s="119"/>
      <c r="H449" s="119"/>
      <c r="I449" s="119"/>
      <c r="J449" s="120"/>
      <c r="K449" s="121"/>
      <c r="L449" s="127"/>
      <c r="M449" s="127"/>
      <c r="N449" s="120"/>
      <c r="O449" s="120"/>
      <c r="P449" s="120"/>
      <c r="Q449" s="120"/>
      <c r="R449" s="76"/>
      <c r="S449" s="46"/>
      <c r="T449" s="110"/>
      <c r="U449" s="110"/>
      <c r="V449" s="36">
        <f t="shared" si="8"/>
        <v>0</v>
      </c>
      <c r="W449" s="65"/>
    </row>
    <row r="450" spans="2:23" ht="47.25">
      <c r="B450" s="23">
        <v>29</v>
      </c>
      <c r="C450" s="42" t="s">
        <v>1520</v>
      </c>
      <c r="D450" s="173"/>
      <c r="E450" s="97" t="s">
        <v>46</v>
      </c>
      <c r="F450" s="26">
        <v>1</v>
      </c>
      <c r="G450" s="119"/>
      <c r="H450" s="76"/>
      <c r="I450" s="76"/>
      <c r="J450" s="120"/>
      <c r="K450" s="76"/>
      <c r="L450" s="57"/>
      <c r="M450" s="57"/>
      <c r="N450" s="76"/>
      <c r="O450" s="120"/>
      <c r="P450" s="120"/>
      <c r="Q450" s="120"/>
      <c r="R450" s="76"/>
      <c r="S450" s="46"/>
      <c r="T450" s="57"/>
      <c r="U450" s="57"/>
      <c r="V450" s="36">
        <f t="shared" si="8"/>
        <v>0</v>
      </c>
      <c r="W450" s="65"/>
    </row>
    <row r="451" spans="2:23" ht="47.25">
      <c r="B451" s="23">
        <v>30</v>
      </c>
      <c r="C451" s="42" t="s">
        <v>1521</v>
      </c>
      <c r="D451" s="173"/>
      <c r="E451" s="97" t="s">
        <v>46</v>
      </c>
      <c r="F451" s="26">
        <v>1</v>
      </c>
      <c r="G451" s="119"/>
      <c r="H451" s="119"/>
      <c r="I451" s="119"/>
      <c r="J451" s="120"/>
      <c r="K451" s="121"/>
      <c r="L451" s="127"/>
      <c r="M451" s="57"/>
      <c r="N451" s="120"/>
      <c r="O451" s="120"/>
      <c r="P451" s="120"/>
      <c r="Q451" s="120"/>
      <c r="R451" s="76"/>
      <c r="S451" s="46"/>
      <c r="T451" s="130"/>
      <c r="U451" s="130"/>
      <c r="V451" s="36">
        <f t="shared" si="8"/>
        <v>0</v>
      </c>
      <c r="W451" s="65"/>
    </row>
    <row r="452" spans="2:23" ht="47.25">
      <c r="B452" s="23">
        <v>31</v>
      </c>
      <c r="C452" s="42" t="s">
        <v>1522</v>
      </c>
      <c r="D452" s="173"/>
      <c r="E452" s="97" t="s">
        <v>46</v>
      </c>
      <c r="F452" s="26">
        <v>1</v>
      </c>
      <c r="G452" s="119"/>
      <c r="H452" s="119"/>
      <c r="I452" s="119"/>
      <c r="J452" s="120"/>
      <c r="K452" s="121"/>
      <c r="L452" s="131"/>
      <c r="M452" s="127"/>
      <c r="N452" s="120"/>
      <c r="O452" s="119"/>
      <c r="P452" s="120"/>
      <c r="Q452" s="120"/>
      <c r="R452" s="76"/>
      <c r="S452" s="46"/>
      <c r="T452" s="110"/>
      <c r="U452" s="110"/>
      <c r="V452" s="36">
        <f t="shared" si="8"/>
        <v>0</v>
      </c>
      <c r="W452" s="65"/>
    </row>
    <row r="453" spans="2:23" ht="47.25">
      <c r="B453" s="23">
        <v>32</v>
      </c>
      <c r="C453" s="42" t="s">
        <v>1523</v>
      </c>
      <c r="D453" s="173"/>
      <c r="E453" s="97" t="s">
        <v>22</v>
      </c>
      <c r="F453" s="26">
        <v>1</v>
      </c>
      <c r="G453" s="76"/>
      <c r="H453" s="76"/>
      <c r="I453" s="119"/>
      <c r="J453" s="76"/>
      <c r="K453" s="76"/>
      <c r="L453" s="57"/>
      <c r="M453" s="57"/>
      <c r="N453" s="76"/>
      <c r="O453" s="76"/>
      <c r="P453" s="120"/>
      <c r="Q453" s="76"/>
      <c r="R453" s="76"/>
      <c r="S453" s="46"/>
      <c r="T453" s="57"/>
      <c r="U453" s="89"/>
      <c r="V453" s="36">
        <f t="shared" si="8"/>
        <v>0</v>
      </c>
      <c r="W453" s="65"/>
    </row>
    <row r="454" spans="2:23" ht="47.25">
      <c r="B454" s="23">
        <v>33</v>
      </c>
      <c r="C454" s="42" t="s">
        <v>506</v>
      </c>
      <c r="D454" s="173"/>
      <c r="E454" s="97" t="s">
        <v>46</v>
      </c>
      <c r="F454" s="26">
        <v>1</v>
      </c>
      <c r="G454" s="76"/>
      <c r="H454" s="76"/>
      <c r="I454" s="76"/>
      <c r="J454" s="120"/>
      <c r="K454" s="121"/>
      <c r="L454" s="57"/>
      <c r="M454" s="57"/>
      <c r="N454" s="120"/>
      <c r="O454" s="76"/>
      <c r="P454" s="120"/>
      <c r="Q454" s="76"/>
      <c r="R454" s="76"/>
      <c r="S454" s="46"/>
      <c r="T454" s="57"/>
      <c r="U454" s="89"/>
      <c r="V454" s="36">
        <f t="shared" si="8"/>
        <v>0</v>
      </c>
      <c r="W454" s="65"/>
    </row>
    <row r="455" spans="2:23" ht="47.25">
      <c r="B455" s="23">
        <v>34</v>
      </c>
      <c r="C455" s="42" t="s">
        <v>611</v>
      </c>
      <c r="D455" s="173"/>
      <c r="E455" s="97" t="s">
        <v>27</v>
      </c>
      <c r="F455" s="26">
        <v>1</v>
      </c>
      <c r="G455" s="119"/>
      <c r="H455" s="119"/>
      <c r="I455" s="27"/>
      <c r="J455" s="120"/>
      <c r="K455" s="121"/>
      <c r="L455" s="30"/>
      <c r="M455" s="30"/>
      <c r="N455" s="120"/>
      <c r="O455" s="120"/>
      <c r="P455" s="120"/>
      <c r="Q455" s="120"/>
      <c r="R455" s="76"/>
      <c r="S455" s="46"/>
      <c r="T455" s="110"/>
      <c r="U455" s="110"/>
      <c r="V455" s="36">
        <f t="shared" si="8"/>
        <v>0</v>
      </c>
      <c r="W455" s="65"/>
    </row>
    <row r="456" spans="2:23" ht="47.25">
      <c r="B456" s="23">
        <v>35</v>
      </c>
      <c r="C456" s="42" t="s">
        <v>618</v>
      </c>
      <c r="D456" s="173"/>
      <c r="E456" s="97" t="s">
        <v>27</v>
      </c>
      <c r="F456" s="26">
        <v>1</v>
      </c>
      <c r="G456" s="119"/>
      <c r="H456" s="119"/>
      <c r="I456" s="119"/>
      <c r="J456" s="120"/>
      <c r="K456" s="121"/>
      <c r="L456" s="127"/>
      <c r="M456" s="127"/>
      <c r="N456" s="120"/>
      <c r="O456" s="120"/>
      <c r="P456" s="76"/>
      <c r="Q456" s="120"/>
      <c r="R456" s="76"/>
      <c r="S456" s="46"/>
      <c r="T456" s="110"/>
      <c r="U456" s="110"/>
      <c r="V456" s="36">
        <f t="shared" si="8"/>
        <v>0</v>
      </c>
      <c r="W456" s="65"/>
    </row>
    <row r="457" spans="2:23" ht="47.25">
      <c r="B457" s="23">
        <v>36</v>
      </c>
      <c r="C457" s="42" t="s">
        <v>617</v>
      </c>
      <c r="D457" s="173"/>
      <c r="E457" s="99" t="s">
        <v>22</v>
      </c>
      <c r="F457" s="26">
        <v>1</v>
      </c>
      <c r="G457" s="119"/>
      <c r="H457" s="119"/>
      <c r="I457" s="119"/>
      <c r="J457" s="76"/>
      <c r="K457" s="121"/>
      <c r="L457" s="57"/>
      <c r="M457" s="57"/>
      <c r="N457" s="27"/>
      <c r="O457" s="120"/>
      <c r="P457" s="120"/>
      <c r="Q457" s="120"/>
      <c r="R457" s="76"/>
      <c r="S457" s="46"/>
      <c r="T457" s="32"/>
      <c r="U457" s="32"/>
      <c r="V457" s="36">
        <f t="shared" si="8"/>
        <v>0</v>
      </c>
      <c r="W457" s="65"/>
    </row>
    <row r="458" spans="2:23" ht="47.25">
      <c r="B458" s="23">
        <v>37</v>
      </c>
      <c r="C458" s="42" t="s">
        <v>600</v>
      </c>
      <c r="D458" s="173"/>
      <c r="E458" s="99" t="s">
        <v>22</v>
      </c>
      <c r="F458" s="26"/>
      <c r="G458" s="119"/>
      <c r="H458" s="119"/>
      <c r="I458" s="119"/>
      <c r="J458" s="27"/>
      <c r="K458" s="27"/>
      <c r="L458" s="32"/>
      <c r="M458" s="32"/>
      <c r="N458" s="27"/>
      <c r="O458" s="120"/>
      <c r="P458" s="120"/>
      <c r="Q458" s="120"/>
      <c r="R458" s="27"/>
      <c r="S458" s="46"/>
      <c r="T458" s="57"/>
      <c r="U458" s="57"/>
      <c r="V458" s="36">
        <f t="shared" si="8"/>
        <v>0</v>
      </c>
      <c r="W458" s="65"/>
    </row>
    <row r="459" spans="2:23" ht="47.25">
      <c r="B459" s="23">
        <v>38</v>
      </c>
      <c r="C459" s="42" t="s">
        <v>601</v>
      </c>
      <c r="D459" s="173"/>
      <c r="E459" s="99" t="s">
        <v>22</v>
      </c>
      <c r="F459" s="26"/>
      <c r="G459" s="119"/>
      <c r="H459" s="119"/>
      <c r="I459" s="119"/>
      <c r="J459" s="120"/>
      <c r="K459" s="27"/>
      <c r="L459" s="32"/>
      <c r="M459" s="32"/>
      <c r="N459" s="120"/>
      <c r="O459" s="120"/>
      <c r="P459" s="120"/>
      <c r="Q459" s="120"/>
      <c r="R459" s="76"/>
      <c r="S459" s="46"/>
      <c r="T459" s="110"/>
      <c r="U459" s="110"/>
      <c r="V459" s="36">
        <f t="shared" si="8"/>
        <v>0</v>
      </c>
      <c r="W459" s="65"/>
    </row>
    <row r="460" spans="2:23" ht="47.25">
      <c r="B460" s="23">
        <v>39</v>
      </c>
      <c r="C460" s="209" t="s">
        <v>295</v>
      </c>
      <c r="D460" s="209"/>
      <c r="E460" s="26" t="s">
        <v>27</v>
      </c>
      <c r="F460" s="26"/>
      <c r="G460" s="119"/>
      <c r="H460" s="119"/>
      <c r="I460" s="119"/>
      <c r="J460" s="120"/>
      <c r="K460" s="121"/>
      <c r="L460" s="127"/>
      <c r="M460" s="127"/>
      <c r="N460" s="120"/>
      <c r="O460" s="120"/>
      <c r="P460" s="120"/>
      <c r="Q460" s="120"/>
      <c r="R460" s="76"/>
      <c r="S460" s="46"/>
      <c r="T460" s="110"/>
      <c r="U460" s="110"/>
      <c r="V460" s="36">
        <f t="shared" si="8"/>
        <v>0</v>
      </c>
      <c r="W460" s="65"/>
    </row>
    <row r="461" spans="2:23" ht="47.25">
      <c r="B461" s="23">
        <v>40</v>
      </c>
      <c r="C461" s="209" t="s">
        <v>1532</v>
      </c>
      <c r="D461" s="209"/>
      <c r="E461" s="26" t="s">
        <v>1347</v>
      </c>
      <c r="F461" s="26"/>
      <c r="G461" s="119"/>
      <c r="H461" s="31"/>
      <c r="I461" s="31"/>
      <c r="J461" s="31"/>
      <c r="K461" s="121"/>
      <c r="L461" s="32"/>
      <c r="M461" s="32"/>
      <c r="N461" s="120"/>
      <c r="O461" s="120"/>
      <c r="P461" s="120"/>
      <c r="Q461" s="120"/>
      <c r="R461" s="76"/>
      <c r="S461" s="46"/>
      <c r="T461" s="110"/>
      <c r="U461" s="110"/>
      <c r="V461" s="36">
        <f t="shared" si="8"/>
        <v>0</v>
      </c>
      <c r="W461" s="65"/>
    </row>
    <row r="462" spans="2:23" ht="47.25">
      <c r="B462" s="23">
        <v>41</v>
      </c>
      <c r="C462" s="93"/>
      <c r="D462" s="93"/>
      <c r="E462" s="26"/>
      <c r="F462" s="26"/>
      <c r="G462" s="122"/>
      <c r="H462" s="122"/>
      <c r="I462" s="122"/>
      <c r="J462" s="123"/>
      <c r="K462" s="124"/>
      <c r="L462" s="132"/>
      <c r="M462" s="132"/>
      <c r="N462" s="123"/>
      <c r="O462" s="123"/>
      <c r="P462" s="123"/>
      <c r="Q462" s="123"/>
      <c r="R462" s="125"/>
      <c r="S462" s="219"/>
      <c r="T462" s="118"/>
      <c r="U462" s="118"/>
      <c r="V462" s="36">
        <f t="shared" si="8"/>
        <v>0</v>
      </c>
      <c r="W462" s="65"/>
    </row>
    <row r="463" spans="2:23" ht="47.25">
      <c r="B463" s="23">
        <v>42</v>
      </c>
      <c r="C463" s="93"/>
      <c r="D463" s="93"/>
      <c r="E463" s="26"/>
      <c r="F463" s="26"/>
      <c r="G463" s="122"/>
      <c r="H463" s="122"/>
      <c r="I463" s="122"/>
      <c r="J463" s="123"/>
      <c r="K463" s="124"/>
      <c r="L463" s="132"/>
      <c r="M463" s="132"/>
      <c r="N463" s="123"/>
      <c r="O463" s="123"/>
      <c r="P463" s="123"/>
      <c r="Q463" s="123"/>
      <c r="R463" s="125"/>
      <c r="S463" s="219"/>
      <c r="T463" s="118"/>
      <c r="U463" s="118"/>
      <c r="V463" s="36">
        <f t="shared" si="8"/>
        <v>0</v>
      </c>
      <c r="W463" s="65"/>
    </row>
    <row r="464" spans="2:23" ht="47.25">
      <c r="B464" s="59" t="s">
        <v>16</v>
      </c>
      <c r="C464" s="93"/>
      <c r="D464" s="93"/>
      <c r="E464" s="26"/>
      <c r="F464" s="26"/>
      <c r="G464" s="36">
        <f>COUNT(G422:G463)</f>
        <v>0</v>
      </c>
      <c r="H464" s="36">
        <f>COUNT(H422:H463)</f>
        <v>0</v>
      </c>
      <c r="I464" s="36">
        <f>COUNT(I422:I463)</f>
        <v>0</v>
      </c>
      <c r="J464" s="36">
        <f>COUNT(J422:J463)</f>
        <v>0</v>
      </c>
      <c r="K464" s="36">
        <f>COUNT(K422:K463)</f>
        <v>0</v>
      </c>
      <c r="L464" s="85"/>
      <c r="M464" s="85"/>
      <c r="N464" s="86">
        <f>COUNT(N422:N463)</f>
        <v>0</v>
      </c>
      <c r="O464" s="86">
        <f>COUNT(O422:O463)</f>
        <v>0</v>
      </c>
      <c r="P464" s="86">
        <f>COUNT(P422:P463)</f>
        <v>0</v>
      </c>
      <c r="Q464" s="86">
        <f>COUNT(Q422:Q463)</f>
        <v>0</v>
      </c>
      <c r="R464" s="86">
        <f>COUNT(R422:R463)</f>
        <v>0</v>
      </c>
      <c r="S464" s="86"/>
      <c r="T464" s="95"/>
      <c r="U464" s="95"/>
      <c r="V464" s="36">
        <f xml:space="preserve"> SUM(G464+H464+I464+J464+K464+N464+O464+P464+Q464+R464)</f>
        <v>0</v>
      </c>
      <c r="W464" s="65"/>
    </row>
    <row r="466" spans="2:27" ht="70.5">
      <c r="B466" s="230" t="s">
        <v>310</v>
      </c>
      <c r="C466" s="230"/>
      <c r="D466" s="230"/>
      <c r="E466" s="230"/>
      <c r="F466" s="216"/>
      <c r="G466" s="63"/>
      <c r="H466" s="63"/>
      <c r="I466" s="63"/>
      <c r="J466" s="64"/>
      <c r="K466" s="65"/>
      <c r="L466" s="65"/>
      <c r="M466" s="65"/>
      <c r="N466" s="65"/>
      <c r="O466" s="65"/>
      <c r="P466" s="65"/>
      <c r="Q466" s="65"/>
      <c r="R466" s="65"/>
      <c r="S466" s="66"/>
      <c r="T466" s="66"/>
      <c r="U466" s="66"/>
      <c r="V466" s="34"/>
      <c r="W466" s="34"/>
    </row>
    <row r="467" spans="2:27" ht="70.5">
      <c r="B467" s="230"/>
      <c r="C467" s="230"/>
      <c r="D467" s="230"/>
      <c r="E467" s="230"/>
      <c r="F467" s="216"/>
      <c r="J467" s="231" t="s">
        <v>1</v>
      </c>
      <c r="K467" s="231"/>
      <c r="L467" s="231"/>
      <c r="M467" s="231"/>
      <c r="N467" s="231"/>
      <c r="O467" s="231"/>
      <c r="P467" s="231"/>
      <c r="Q467" s="231"/>
      <c r="R467" s="231"/>
    </row>
    <row r="468" spans="2:27" ht="70.5">
      <c r="B468" s="230"/>
      <c r="C468" s="230"/>
      <c r="D468" s="230"/>
      <c r="E468" s="230"/>
      <c r="F468" s="216"/>
      <c r="K468" s="268" t="s">
        <v>2</v>
      </c>
      <c r="L468" s="268"/>
      <c r="M468" s="268"/>
      <c r="N468" s="268"/>
      <c r="O468" s="268"/>
      <c r="P468" s="275"/>
      <c r="Q468" s="233" t="s">
        <v>3</v>
      </c>
      <c r="R468" s="234"/>
      <c r="S468" s="234"/>
      <c r="T468" s="234"/>
      <c r="U468" s="234"/>
      <c r="V468" s="235"/>
    </row>
    <row r="469" spans="2:27" ht="70.5">
      <c r="B469" s="230"/>
      <c r="C469" s="230"/>
      <c r="D469" s="230"/>
      <c r="E469" s="230"/>
      <c r="F469" s="216"/>
      <c r="G469" s="2"/>
      <c r="H469" s="2"/>
      <c r="I469" s="2"/>
      <c r="J469" s="2"/>
      <c r="K469" s="2"/>
      <c r="L469" s="2"/>
      <c r="M469" s="2"/>
      <c r="N469" s="2"/>
      <c r="O469" s="276"/>
      <c r="P469" s="277"/>
      <c r="Q469" s="239"/>
      <c r="R469" s="240"/>
      <c r="S469" s="239"/>
      <c r="T469" s="240"/>
      <c r="U469" s="269"/>
      <c r="V469" s="270"/>
      <c r="W469" s="11"/>
    </row>
    <row r="470" spans="2:27" ht="70.5">
      <c r="B470" s="230"/>
      <c r="C470" s="230"/>
      <c r="D470" s="230"/>
      <c r="E470" s="230"/>
      <c r="F470" s="216"/>
      <c r="G470" s="237" t="s">
        <v>4</v>
      </c>
      <c r="H470" s="237"/>
      <c r="I470" s="237" t="s">
        <v>5</v>
      </c>
      <c r="J470" s="237"/>
      <c r="K470" s="12"/>
      <c r="L470" s="217" t="s">
        <v>6</v>
      </c>
      <c r="M470" s="12"/>
      <c r="N470" s="12"/>
      <c r="O470" s="3"/>
      <c r="P470" s="4"/>
      <c r="Q470" s="241"/>
      <c r="R470" s="242"/>
      <c r="S470" s="241"/>
      <c r="T470" s="242"/>
      <c r="U470" s="271"/>
      <c r="V470" s="272"/>
    </row>
    <row r="471" spans="2:27" ht="70.5">
      <c r="B471" s="274"/>
      <c r="C471" s="274"/>
      <c r="D471" s="274"/>
      <c r="E471" s="274"/>
      <c r="F471" s="216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43" t="s">
        <v>7</v>
      </c>
      <c r="R471" s="244"/>
      <c r="S471" s="278" t="s">
        <v>8</v>
      </c>
      <c r="T471" s="252"/>
      <c r="U471" s="243" t="s">
        <v>101</v>
      </c>
      <c r="V471" s="244"/>
    </row>
    <row r="472" spans="2:27" ht="60.75">
      <c r="B472" s="255" t="s">
        <v>10</v>
      </c>
      <c r="C472" s="258" t="s">
        <v>11</v>
      </c>
      <c r="D472" s="222"/>
      <c r="E472" s="260" t="s">
        <v>12</v>
      </c>
      <c r="F472" s="74"/>
      <c r="G472" s="249" t="s">
        <v>1191</v>
      </c>
      <c r="H472" s="250"/>
      <c r="I472" s="250"/>
      <c r="J472" s="250"/>
      <c r="K472" s="251"/>
      <c r="L472" s="246" t="s">
        <v>13</v>
      </c>
      <c r="M472" s="253" t="s">
        <v>14</v>
      </c>
      <c r="N472" s="249" t="s">
        <v>1193</v>
      </c>
      <c r="O472" s="250"/>
      <c r="P472" s="250"/>
      <c r="Q472" s="250"/>
      <c r="R472" s="251"/>
      <c r="S472" s="246" t="s">
        <v>15</v>
      </c>
      <c r="T472" s="246" t="s">
        <v>13</v>
      </c>
      <c r="U472" s="253" t="s">
        <v>14</v>
      </c>
      <c r="V472" s="253" t="s">
        <v>16</v>
      </c>
      <c r="W472" s="19"/>
    </row>
    <row r="473" spans="2:27" ht="61.5">
      <c r="B473" s="256"/>
      <c r="C473" s="259"/>
      <c r="D473" s="223"/>
      <c r="E473" s="261"/>
      <c r="F473" s="220"/>
      <c r="G473" s="21" t="s">
        <v>1195</v>
      </c>
      <c r="H473" s="21" t="s">
        <v>1196</v>
      </c>
      <c r="I473" s="21" t="s">
        <v>1197</v>
      </c>
      <c r="J473" s="21" t="s">
        <v>1198</v>
      </c>
      <c r="K473" s="21" t="s">
        <v>1199</v>
      </c>
      <c r="L473" s="247"/>
      <c r="M473" s="254"/>
      <c r="N473" s="21" t="s">
        <v>1200</v>
      </c>
      <c r="O473" s="21" t="s">
        <v>1201</v>
      </c>
      <c r="P473" s="21" t="s">
        <v>1202</v>
      </c>
      <c r="Q473" s="21" t="s">
        <v>1203</v>
      </c>
      <c r="R473" s="21" t="s">
        <v>1204</v>
      </c>
      <c r="S473" s="247"/>
      <c r="T473" s="247"/>
      <c r="U473" s="279"/>
      <c r="V473" s="279"/>
      <c r="W473" s="22"/>
    </row>
    <row r="474" spans="2:27" ht="47.25">
      <c r="B474" s="23">
        <v>1</v>
      </c>
      <c r="C474" s="45" t="s">
        <v>311</v>
      </c>
      <c r="D474" s="176"/>
      <c r="E474" s="99" t="s">
        <v>22</v>
      </c>
      <c r="F474" s="26">
        <v>1</v>
      </c>
      <c r="G474" s="51"/>
      <c r="H474" s="51"/>
      <c r="I474" s="119"/>
      <c r="J474" s="119"/>
      <c r="K474" s="121"/>
      <c r="L474" s="212"/>
      <c r="M474" s="212"/>
      <c r="N474" s="27"/>
      <c r="O474" s="51"/>
      <c r="P474" s="51"/>
      <c r="Q474" s="119"/>
      <c r="R474" s="121"/>
      <c r="S474" s="201"/>
      <c r="T474" s="32"/>
      <c r="U474" s="32"/>
      <c r="V474" s="36">
        <f>COUNTA(G474:K474,N474:R474)</f>
        <v>0</v>
      </c>
      <c r="W474" s="65"/>
      <c r="X474" s="35" t="s">
        <v>25</v>
      </c>
      <c r="Z474" s="36">
        <f>COUNTIF(D474:D516,"1C")</f>
        <v>0</v>
      </c>
    </row>
    <row r="475" spans="2:27" ht="47.25">
      <c r="B475" s="23">
        <v>2</v>
      </c>
      <c r="C475" s="45" t="s">
        <v>312</v>
      </c>
      <c r="D475" s="176"/>
      <c r="E475" s="99" t="s">
        <v>27</v>
      </c>
      <c r="F475" s="26">
        <v>1</v>
      </c>
      <c r="G475" s="51"/>
      <c r="H475" s="203"/>
      <c r="I475" s="203"/>
      <c r="J475" s="120"/>
      <c r="K475" s="51"/>
      <c r="L475" s="139"/>
      <c r="M475" s="114"/>
      <c r="N475" s="121"/>
      <c r="O475" s="51"/>
      <c r="P475" s="121"/>
      <c r="Q475" s="121"/>
      <c r="R475" s="119"/>
      <c r="S475" s="55"/>
      <c r="T475" s="139"/>
      <c r="U475" s="114"/>
      <c r="V475" s="36">
        <f t="shared" ref="V475:V515" si="9">COUNTA(G475:K475,N475:R475)</f>
        <v>0</v>
      </c>
      <c r="W475" s="65"/>
      <c r="X475" s="41" t="s">
        <v>28</v>
      </c>
      <c r="Z475" s="36">
        <f>COUNTIF(D474:D516,"1B")</f>
        <v>0</v>
      </c>
    </row>
    <row r="476" spans="2:27" ht="47.25">
      <c r="B476" s="23">
        <v>3</v>
      </c>
      <c r="C476" s="45" t="s">
        <v>313</v>
      </c>
      <c r="D476" s="176"/>
      <c r="E476" s="99" t="s">
        <v>22</v>
      </c>
      <c r="F476" s="26">
        <v>1</v>
      </c>
      <c r="G476" s="51"/>
      <c r="H476" s="31"/>
      <c r="I476" s="27"/>
      <c r="J476" s="121"/>
      <c r="K476" s="27"/>
      <c r="L476" s="32" t="s">
        <v>1278</v>
      </c>
      <c r="M476" s="32" t="s">
        <v>24</v>
      </c>
      <c r="N476" s="51"/>
      <c r="O476" s="51"/>
      <c r="P476" s="27"/>
      <c r="Q476" s="51"/>
      <c r="R476" s="119"/>
      <c r="S476" s="55"/>
      <c r="T476" s="32"/>
      <c r="U476" s="32"/>
      <c r="V476" s="36">
        <f t="shared" si="9"/>
        <v>0</v>
      </c>
      <c r="W476" s="65"/>
      <c r="X476" s="41" t="s">
        <v>30</v>
      </c>
      <c r="Z476" s="36">
        <f>COUNTIF(D474:D516,"1A")</f>
        <v>0</v>
      </c>
    </row>
    <row r="477" spans="2:27" ht="47.25">
      <c r="B477" s="23">
        <v>4</v>
      </c>
      <c r="C477" s="45" t="s">
        <v>314</v>
      </c>
      <c r="D477" s="176"/>
      <c r="E477" s="99" t="s">
        <v>22</v>
      </c>
      <c r="F477" s="26">
        <v>1</v>
      </c>
      <c r="G477" s="31"/>
      <c r="H477" s="121"/>
      <c r="I477" s="121"/>
      <c r="J477" s="121"/>
      <c r="K477" s="119"/>
      <c r="L477" s="32" t="s">
        <v>1283</v>
      </c>
      <c r="M477" s="32" t="s">
        <v>24</v>
      </c>
      <c r="N477" s="121"/>
      <c r="O477" s="121"/>
      <c r="P477" s="121"/>
      <c r="Q477" s="121"/>
      <c r="R477" s="119"/>
      <c r="S477" s="55"/>
      <c r="T477" s="133"/>
      <c r="U477" s="133"/>
      <c r="V477" s="36">
        <f t="shared" si="9"/>
        <v>0</v>
      </c>
      <c r="W477" s="65"/>
      <c r="Y477" s="35"/>
      <c r="AA477" s="36"/>
    </row>
    <row r="478" spans="2:27" ht="47.25">
      <c r="B478" s="23">
        <v>5</v>
      </c>
      <c r="C478" s="45" t="s">
        <v>324</v>
      </c>
      <c r="D478" s="176"/>
      <c r="E478" s="99" t="s">
        <v>22</v>
      </c>
      <c r="F478" s="26">
        <v>1</v>
      </c>
      <c r="G478" s="121"/>
      <c r="H478" s="121"/>
      <c r="I478" s="51"/>
      <c r="J478" s="121"/>
      <c r="K478" s="119"/>
      <c r="L478" s="212"/>
      <c r="M478" s="212"/>
      <c r="N478" s="121"/>
      <c r="O478" s="121"/>
      <c r="P478" s="51"/>
      <c r="Q478" s="51"/>
      <c r="R478" s="119"/>
      <c r="S478" s="55"/>
      <c r="T478" s="212"/>
      <c r="U478" s="212"/>
      <c r="V478" s="36">
        <f t="shared" si="9"/>
        <v>0</v>
      </c>
      <c r="W478" s="65"/>
      <c r="Y478" s="41"/>
      <c r="AA478" s="36"/>
    </row>
    <row r="479" spans="2:27" ht="47.25">
      <c r="B479" s="23">
        <v>6</v>
      </c>
      <c r="C479" s="45" t="s">
        <v>338</v>
      </c>
      <c r="D479" s="176"/>
      <c r="E479" s="99" t="s">
        <v>22</v>
      </c>
      <c r="F479" s="26">
        <v>1</v>
      </c>
      <c r="G479" s="121"/>
      <c r="H479" s="121"/>
      <c r="I479" s="121"/>
      <c r="J479" s="121"/>
      <c r="K479" s="119"/>
      <c r="L479" s="139"/>
      <c r="M479" s="114"/>
      <c r="N479" s="51"/>
      <c r="O479" s="121"/>
      <c r="P479" s="121"/>
      <c r="Q479" s="121"/>
      <c r="R479" s="119"/>
      <c r="S479" s="205"/>
      <c r="T479" s="212"/>
      <c r="U479" s="212"/>
      <c r="V479" s="36">
        <f t="shared" si="9"/>
        <v>0</v>
      </c>
      <c r="W479" s="65"/>
      <c r="Y479" s="41"/>
      <c r="AA479" s="36"/>
    </row>
    <row r="480" spans="2:27" ht="47.25">
      <c r="B480" s="23">
        <v>7</v>
      </c>
      <c r="C480" s="45" t="s">
        <v>322</v>
      </c>
      <c r="D480" s="176"/>
      <c r="E480" s="99" t="s">
        <v>22</v>
      </c>
      <c r="F480" s="26">
        <v>1</v>
      </c>
      <c r="G480" s="121"/>
      <c r="H480" s="121"/>
      <c r="I480" s="121"/>
      <c r="J480" s="121"/>
      <c r="K480" s="119"/>
      <c r="L480" s="134"/>
      <c r="M480" s="134"/>
      <c r="N480" s="121"/>
      <c r="O480" s="121"/>
      <c r="P480" s="121"/>
      <c r="Q480" s="121"/>
      <c r="R480" s="51"/>
      <c r="S480" s="55"/>
      <c r="T480" s="135"/>
      <c r="U480" s="136"/>
      <c r="V480" s="36">
        <f t="shared" si="9"/>
        <v>0</v>
      </c>
      <c r="W480" s="65"/>
    </row>
    <row r="481" spans="2:23" ht="47.25">
      <c r="B481" s="23">
        <v>8</v>
      </c>
      <c r="C481" s="45" t="s">
        <v>336</v>
      </c>
      <c r="D481" s="176"/>
      <c r="E481" s="99" t="s">
        <v>27</v>
      </c>
      <c r="F481" s="26">
        <v>1</v>
      </c>
      <c r="G481" s="121"/>
      <c r="H481" s="121"/>
      <c r="I481" s="121"/>
      <c r="J481" s="121"/>
      <c r="K481" s="119"/>
      <c r="L481" s="134"/>
      <c r="M481" s="134"/>
      <c r="N481" s="121"/>
      <c r="O481" s="121"/>
      <c r="P481" s="121"/>
      <c r="Q481" s="121"/>
      <c r="R481" s="119"/>
      <c r="S481" s="55"/>
      <c r="T481" s="133"/>
      <c r="U481" s="133"/>
      <c r="V481" s="36">
        <f t="shared" si="9"/>
        <v>0</v>
      </c>
      <c r="W481" s="65"/>
    </row>
    <row r="482" spans="2:23" ht="47.25">
      <c r="B482" s="23">
        <v>9</v>
      </c>
      <c r="C482" s="45" t="s">
        <v>319</v>
      </c>
      <c r="D482" s="176"/>
      <c r="E482" s="99" t="s">
        <v>27</v>
      </c>
      <c r="F482" s="26">
        <v>1</v>
      </c>
      <c r="G482" s="121"/>
      <c r="H482" s="121"/>
      <c r="I482" s="121"/>
      <c r="J482" s="119"/>
      <c r="K482" s="119"/>
      <c r="L482" s="134"/>
      <c r="M482" s="134"/>
      <c r="N482" s="121"/>
      <c r="O482" s="121"/>
      <c r="P482" s="121"/>
      <c r="Q482" s="119"/>
      <c r="R482" s="119"/>
      <c r="S482" s="55"/>
      <c r="T482" s="133"/>
      <c r="U482" s="133"/>
      <c r="V482" s="36">
        <f t="shared" si="9"/>
        <v>0</v>
      </c>
      <c r="W482" s="65"/>
    </row>
    <row r="483" spans="2:23" ht="47.25">
      <c r="B483" s="23">
        <v>10</v>
      </c>
      <c r="C483" s="45" t="s">
        <v>320</v>
      </c>
      <c r="D483" s="176"/>
      <c r="E483" s="99" t="s">
        <v>27</v>
      </c>
      <c r="F483" s="26">
        <v>1</v>
      </c>
      <c r="G483" s="121"/>
      <c r="H483" s="121"/>
      <c r="I483" s="121"/>
      <c r="J483" s="121"/>
      <c r="K483" s="119"/>
      <c r="L483" s="134"/>
      <c r="M483" s="134"/>
      <c r="N483" s="121"/>
      <c r="O483" s="121"/>
      <c r="P483" s="121"/>
      <c r="Q483" s="121"/>
      <c r="R483" s="119"/>
      <c r="S483" s="55"/>
      <c r="T483" s="133"/>
      <c r="U483" s="133"/>
      <c r="V483" s="36">
        <f t="shared" si="9"/>
        <v>0</v>
      </c>
      <c r="W483" s="65"/>
    </row>
    <row r="484" spans="2:23" ht="47.25">
      <c r="B484" s="23">
        <v>11</v>
      </c>
      <c r="C484" s="45" t="s">
        <v>321</v>
      </c>
      <c r="D484" s="176"/>
      <c r="E484" s="99" t="s">
        <v>27</v>
      </c>
      <c r="F484" s="26">
        <v>1</v>
      </c>
      <c r="G484" s="121"/>
      <c r="H484" s="121"/>
      <c r="I484" s="121"/>
      <c r="J484" s="121"/>
      <c r="K484" s="119"/>
      <c r="L484" s="134"/>
      <c r="M484" s="134"/>
      <c r="N484" s="121"/>
      <c r="O484" s="121"/>
      <c r="P484" s="121"/>
      <c r="Q484" s="121"/>
      <c r="R484" s="119"/>
      <c r="S484" s="55"/>
      <c r="T484" s="133"/>
      <c r="U484" s="133"/>
      <c r="V484" s="36">
        <f t="shared" si="9"/>
        <v>0</v>
      </c>
      <c r="W484" s="65"/>
    </row>
    <row r="485" spans="2:23" ht="47.25">
      <c r="B485" s="23">
        <v>12</v>
      </c>
      <c r="C485" s="45" t="s">
        <v>628</v>
      </c>
      <c r="D485" s="176"/>
      <c r="E485" s="99" t="s">
        <v>27</v>
      </c>
      <c r="F485" s="26">
        <v>1</v>
      </c>
      <c r="G485" s="121"/>
      <c r="H485" s="121"/>
      <c r="I485" s="121"/>
      <c r="J485" s="121"/>
      <c r="K485" s="119"/>
      <c r="L485" s="134"/>
      <c r="M485" s="134"/>
      <c r="N485" s="121"/>
      <c r="O485" s="121"/>
      <c r="P485" s="121"/>
      <c r="Q485" s="121"/>
      <c r="R485" s="119"/>
      <c r="S485" s="55"/>
      <c r="T485" s="133"/>
      <c r="U485" s="133"/>
      <c r="V485" s="36">
        <f t="shared" si="9"/>
        <v>0</v>
      </c>
      <c r="W485" s="65"/>
    </row>
    <row r="486" spans="2:23" ht="47.25">
      <c r="B486" s="23">
        <v>13</v>
      </c>
      <c r="C486" s="45" t="s">
        <v>317</v>
      </c>
      <c r="D486" s="176"/>
      <c r="E486" s="99" t="s">
        <v>27</v>
      </c>
      <c r="F486" s="26">
        <v>1</v>
      </c>
      <c r="G486" s="121"/>
      <c r="H486" s="51"/>
      <c r="I486" s="121"/>
      <c r="J486" s="121"/>
      <c r="K486" s="119"/>
      <c r="L486" s="139"/>
      <c r="M486" s="114"/>
      <c r="N486" s="121"/>
      <c r="O486" s="51"/>
      <c r="P486" s="121"/>
      <c r="Q486" s="121"/>
      <c r="R486" s="119"/>
      <c r="S486" s="55"/>
      <c r="T486" s="139"/>
      <c r="U486" s="114"/>
      <c r="V486" s="36">
        <f t="shared" si="9"/>
        <v>0</v>
      </c>
      <c r="W486" s="65"/>
    </row>
    <row r="487" spans="2:23" ht="47.25">
      <c r="B487" s="23">
        <v>14</v>
      </c>
      <c r="C487" s="45" t="s">
        <v>323</v>
      </c>
      <c r="D487" s="176"/>
      <c r="E487" s="99" t="s">
        <v>22</v>
      </c>
      <c r="F487" s="26">
        <v>1</v>
      </c>
      <c r="G487" s="51"/>
      <c r="H487" s="121"/>
      <c r="I487" s="121"/>
      <c r="J487" s="121"/>
      <c r="K487" s="119"/>
      <c r="L487" s="212"/>
      <c r="M487" s="212"/>
      <c r="N487" s="119"/>
      <c r="O487" s="121"/>
      <c r="P487" s="121"/>
      <c r="Q487" s="121"/>
      <c r="R487" s="119"/>
      <c r="S487" s="55"/>
      <c r="T487" s="139"/>
      <c r="U487" s="90"/>
      <c r="V487" s="36">
        <f t="shared" si="9"/>
        <v>0</v>
      </c>
      <c r="W487" s="65"/>
    </row>
    <row r="488" spans="2:23" ht="47.25">
      <c r="B488" s="23">
        <v>15</v>
      </c>
      <c r="C488" s="45" t="s">
        <v>337</v>
      </c>
      <c r="D488" s="176"/>
      <c r="E488" s="99" t="s">
        <v>22</v>
      </c>
      <c r="F488" s="26">
        <v>1</v>
      </c>
      <c r="G488" s="51"/>
      <c r="H488" s="121"/>
      <c r="I488" s="121"/>
      <c r="J488" s="121"/>
      <c r="K488" s="119"/>
      <c r="L488" s="139"/>
      <c r="M488" s="139"/>
      <c r="N488" s="27"/>
      <c r="O488" s="121"/>
      <c r="P488" s="121"/>
      <c r="Q488" s="121"/>
      <c r="R488" s="51"/>
      <c r="S488" s="55"/>
      <c r="T488" s="32"/>
      <c r="U488" s="32"/>
      <c r="V488" s="36">
        <f t="shared" si="9"/>
        <v>0</v>
      </c>
      <c r="W488" s="65"/>
    </row>
    <row r="489" spans="2:23" ht="47.25">
      <c r="B489" s="23">
        <v>16</v>
      </c>
      <c r="C489" s="49" t="s">
        <v>632</v>
      </c>
      <c r="D489" s="197"/>
      <c r="E489" s="99" t="s">
        <v>46</v>
      </c>
      <c r="F489" s="26">
        <v>1</v>
      </c>
      <c r="G489" s="51"/>
      <c r="H489" s="121"/>
      <c r="I489" s="119"/>
      <c r="J489" s="119"/>
      <c r="K489" s="119"/>
      <c r="L489" s="139"/>
      <c r="M489" s="139"/>
      <c r="N489" s="51"/>
      <c r="O489" s="121"/>
      <c r="P489" s="119"/>
      <c r="Q489" s="119"/>
      <c r="R489" s="119"/>
      <c r="S489" s="55"/>
      <c r="T489" s="114"/>
      <c r="U489" s="114"/>
      <c r="V489" s="36">
        <f t="shared" si="9"/>
        <v>0</v>
      </c>
      <c r="W489" s="65"/>
    </row>
    <row r="490" spans="2:23" ht="47.25">
      <c r="B490" s="23">
        <v>17</v>
      </c>
      <c r="C490" s="49" t="s">
        <v>340</v>
      </c>
      <c r="D490" s="197"/>
      <c r="E490" s="99" t="s">
        <v>22</v>
      </c>
      <c r="F490" s="26">
        <v>1</v>
      </c>
      <c r="G490" s="121"/>
      <c r="H490" s="121"/>
      <c r="I490" s="121"/>
      <c r="J490" s="121"/>
      <c r="K490" s="119"/>
      <c r="L490" s="139"/>
      <c r="M490" s="114"/>
      <c r="N490" s="121"/>
      <c r="O490" s="121"/>
      <c r="P490" s="121"/>
      <c r="Q490" s="121"/>
      <c r="R490" s="119"/>
      <c r="S490" s="55"/>
      <c r="T490" s="133"/>
      <c r="U490" s="133"/>
      <c r="V490" s="36">
        <f t="shared" si="9"/>
        <v>0</v>
      </c>
      <c r="W490" s="65"/>
    </row>
    <row r="491" spans="2:23" ht="47.25">
      <c r="B491" s="23">
        <v>18</v>
      </c>
      <c r="C491" s="45" t="s">
        <v>327</v>
      </c>
      <c r="D491" s="176"/>
      <c r="E491" s="99" t="s">
        <v>22</v>
      </c>
      <c r="F491" s="26">
        <v>1</v>
      </c>
      <c r="G491" s="27"/>
      <c r="H491" s="27"/>
      <c r="I491" s="51"/>
      <c r="J491" s="27"/>
      <c r="K491" s="27"/>
      <c r="L491" s="32"/>
      <c r="M491" s="32"/>
      <c r="N491" s="51"/>
      <c r="O491" s="51"/>
      <c r="P491" s="27"/>
      <c r="Q491" s="27"/>
      <c r="R491" s="51"/>
      <c r="S491" s="55"/>
      <c r="T491" s="32"/>
      <c r="U491" s="32"/>
      <c r="V491" s="36">
        <f t="shared" si="9"/>
        <v>0</v>
      </c>
      <c r="W491" s="65"/>
    </row>
    <row r="492" spans="2:23" ht="47.25">
      <c r="B492" s="23">
        <v>19</v>
      </c>
      <c r="C492" s="49" t="s">
        <v>328</v>
      </c>
      <c r="D492" s="197"/>
      <c r="E492" s="99" t="s">
        <v>22</v>
      </c>
      <c r="F492" s="26">
        <v>1</v>
      </c>
      <c r="G492" s="51"/>
      <c r="H492" s="27"/>
      <c r="I492" s="27"/>
      <c r="J492" s="51"/>
      <c r="K492" s="51"/>
      <c r="L492" s="32"/>
      <c r="M492" s="32"/>
      <c r="N492" s="51"/>
      <c r="O492" s="51"/>
      <c r="P492" s="51"/>
      <c r="Q492" s="27"/>
      <c r="R492" s="51"/>
      <c r="S492" s="55"/>
      <c r="T492" s="32"/>
      <c r="U492" s="32"/>
      <c r="V492" s="36">
        <f t="shared" si="9"/>
        <v>0</v>
      </c>
      <c r="W492" s="65"/>
    </row>
    <row r="493" spans="2:23" ht="47.25">
      <c r="B493" s="23">
        <v>20</v>
      </c>
      <c r="C493" s="45" t="s">
        <v>329</v>
      </c>
      <c r="D493" s="176"/>
      <c r="E493" s="99" t="s">
        <v>27</v>
      </c>
      <c r="F493" s="26">
        <v>1</v>
      </c>
      <c r="G493" s="119"/>
      <c r="H493" s="119"/>
      <c r="I493" s="51"/>
      <c r="J493" s="120"/>
      <c r="K493" s="121"/>
      <c r="L493" s="212"/>
      <c r="M493" s="212"/>
      <c r="N493" s="121"/>
      <c r="O493" s="121"/>
      <c r="P493" s="121"/>
      <c r="Q493" s="121"/>
      <c r="R493" s="119"/>
      <c r="S493" s="55"/>
      <c r="T493" s="133"/>
      <c r="U493" s="133"/>
      <c r="V493" s="36">
        <f t="shared" si="9"/>
        <v>0</v>
      </c>
      <c r="W493" s="65"/>
    </row>
    <row r="494" spans="2:23" ht="47.25">
      <c r="B494" s="23">
        <v>21</v>
      </c>
      <c r="C494" s="49" t="s">
        <v>330</v>
      </c>
      <c r="D494" s="197"/>
      <c r="E494" s="99" t="s">
        <v>22</v>
      </c>
      <c r="F494" s="26">
        <v>1</v>
      </c>
      <c r="G494" s="119"/>
      <c r="H494" s="119"/>
      <c r="I494" s="31"/>
      <c r="J494" s="120"/>
      <c r="K494" s="51"/>
      <c r="L494" s="32" t="s">
        <v>1218</v>
      </c>
      <c r="M494" s="32" t="s">
        <v>24</v>
      </c>
      <c r="N494" s="121"/>
      <c r="O494" s="51"/>
      <c r="P494" s="121"/>
      <c r="Q494" s="27"/>
      <c r="R494" s="27"/>
      <c r="S494" s="55"/>
      <c r="T494" s="32"/>
      <c r="U494" s="32"/>
      <c r="V494" s="36">
        <f t="shared" si="9"/>
        <v>0</v>
      </c>
      <c r="W494" s="65"/>
    </row>
    <row r="495" spans="2:23" ht="47.25">
      <c r="B495" s="23">
        <v>22</v>
      </c>
      <c r="C495" s="45" t="s">
        <v>49</v>
      </c>
      <c r="D495" s="176"/>
      <c r="E495" s="99" t="s">
        <v>22</v>
      </c>
      <c r="F495" s="26">
        <v>1</v>
      </c>
      <c r="G495" s="119"/>
      <c r="H495" s="119"/>
      <c r="I495" s="119"/>
      <c r="J495" s="119"/>
      <c r="K495" s="121"/>
      <c r="L495" s="139"/>
      <c r="M495" s="139"/>
      <c r="N495" s="121"/>
      <c r="O495" s="121"/>
      <c r="P495" s="121"/>
      <c r="Q495" s="121"/>
      <c r="R495" s="119"/>
      <c r="S495" s="55"/>
      <c r="T495" s="133"/>
      <c r="U495" s="133"/>
      <c r="V495" s="36">
        <f t="shared" si="9"/>
        <v>0</v>
      </c>
      <c r="W495" s="65"/>
    </row>
    <row r="496" spans="2:23" ht="47.25">
      <c r="B496" s="23">
        <v>23</v>
      </c>
      <c r="C496" s="52" t="s">
        <v>639</v>
      </c>
      <c r="D496" s="189"/>
      <c r="E496" s="99" t="s">
        <v>22</v>
      </c>
      <c r="F496" s="26">
        <v>1</v>
      </c>
      <c r="G496" s="119"/>
      <c r="H496" s="31"/>
      <c r="I496" s="51"/>
      <c r="J496" s="120"/>
      <c r="K496" s="121"/>
      <c r="L496" s="32" t="s">
        <v>1278</v>
      </c>
      <c r="M496" s="32" t="s">
        <v>24</v>
      </c>
      <c r="N496" s="121"/>
      <c r="O496" s="121"/>
      <c r="P496" s="51"/>
      <c r="Q496" s="119"/>
      <c r="R496" s="119"/>
      <c r="S496" s="55"/>
      <c r="T496" s="212"/>
      <c r="U496" s="212"/>
      <c r="V496" s="36">
        <f t="shared" si="9"/>
        <v>0</v>
      </c>
      <c r="W496" s="65"/>
    </row>
    <row r="497" spans="2:23" ht="47.25">
      <c r="B497" s="23">
        <v>24</v>
      </c>
      <c r="C497" s="45" t="s">
        <v>683</v>
      </c>
      <c r="D497" s="176"/>
      <c r="E497" s="99" t="s">
        <v>27</v>
      </c>
      <c r="F497" s="26">
        <v>1</v>
      </c>
      <c r="G497" s="119"/>
      <c r="H497" s="119"/>
      <c r="I497" s="119"/>
      <c r="J497" s="120"/>
      <c r="K497" s="121"/>
      <c r="L497" s="134"/>
      <c r="M497" s="134"/>
      <c r="N497" s="121"/>
      <c r="O497" s="121"/>
      <c r="P497" s="121"/>
      <c r="Q497" s="121"/>
      <c r="R497" s="119"/>
      <c r="S497" s="55"/>
      <c r="T497" s="133"/>
      <c r="U497" s="133"/>
      <c r="V497" s="36">
        <f t="shared" si="9"/>
        <v>0</v>
      </c>
      <c r="W497" s="65"/>
    </row>
    <row r="498" spans="2:23" ht="47.25">
      <c r="B498" s="23">
        <v>25</v>
      </c>
      <c r="C498" s="52" t="s">
        <v>333</v>
      </c>
      <c r="D498" s="53"/>
      <c r="E498" s="138" t="s">
        <v>27</v>
      </c>
      <c r="F498" s="26">
        <v>1</v>
      </c>
      <c r="G498" s="119"/>
      <c r="H498" s="119"/>
      <c r="I498" s="119"/>
      <c r="J498" s="120"/>
      <c r="K498" s="121"/>
      <c r="L498" s="134"/>
      <c r="M498" s="134"/>
      <c r="N498" s="121"/>
      <c r="O498" s="121"/>
      <c r="P498" s="121"/>
      <c r="Q498" s="121"/>
      <c r="R498" s="51"/>
      <c r="S498" s="55"/>
      <c r="T498" s="133"/>
      <c r="U498" s="133"/>
      <c r="V498" s="36">
        <f t="shared" si="9"/>
        <v>0</v>
      </c>
      <c r="W498" s="65"/>
    </row>
    <row r="499" spans="2:23" ht="47.25">
      <c r="B499" s="23">
        <v>26</v>
      </c>
      <c r="C499" s="45" t="s">
        <v>332</v>
      </c>
      <c r="D499" s="176"/>
      <c r="E499" s="99" t="s">
        <v>27</v>
      </c>
      <c r="F499" s="26">
        <v>1</v>
      </c>
      <c r="G499" s="119"/>
      <c r="H499" s="119"/>
      <c r="I499" s="119"/>
      <c r="J499" s="120"/>
      <c r="K499" s="121"/>
      <c r="L499" s="134"/>
      <c r="M499" s="134"/>
      <c r="N499" s="121"/>
      <c r="O499" s="121"/>
      <c r="P499" s="121"/>
      <c r="Q499" s="121"/>
      <c r="R499" s="119"/>
      <c r="S499" s="55"/>
      <c r="T499" s="133"/>
      <c r="U499" s="133"/>
      <c r="V499" s="36">
        <f t="shared" si="9"/>
        <v>0</v>
      </c>
      <c r="W499" s="65"/>
    </row>
    <row r="500" spans="2:23" ht="47.25">
      <c r="B500" s="23">
        <v>27</v>
      </c>
      <c r="C500" s="45" t="s">
        <v>643</v>
      </c>
      <c r="D500" s="176"/>
      <c r="E500" s="99" t="s">
        <v>27</v>
      </c>
      <c r="F500" s="26">
        <v>1</v>
      </c>
      <c r="G500" s="119"/>
      <c r="H500" s="119"/>
      <c r="I500" s="119"/>
      <c r="J500" s="120"/>
      <c r="K500" s="121"/>
      <c r="L500" s="139"/>
      <c r="M500" s="139"/>
      <c r="N500" s="121"/>
      <c r="O500" s="121"/>
      <c r="P500" s="121"/>
      <c r="Q500" s="119"/>
      <c r="R500" s="119"/>
      <c r="S500" s="55"/>
      <c r="T500" s="133"/>
      <c r="U500" s="133"/>
      <c r="V500" s="36">
        <f t="shared" si="9"/>
        <v>0</v>
      </c>
      <c r="W500" s="65"/>
    </row>
    <row r="501" spans="2:23" ht="47.25">
      <c r="B501" s="23">
        <v>28</v>
      </c>
      <c r="C501" s="45" t="s">
        <v>335</v>
      </c>
      <c r="D501" s="176"/>
      <c r="E501" s="99" t="s">
        <v>27</v>
      </c>
      <c r="F501" s="26">
        <v>1</v>
      </c>
      <c r="G501" s="119"/>
      <c r="H501" s="119"/>
      <c r="I501" s="119"/>
      <c r="J501" s="120"/>
      <c r="K501" s="121"/>
      <c r="L501" s="134"/>
      <c r="M501" s="134"/>
      <c r="N501" s="121"/>
      <c r="O501" s="121"/>
      <c r="P501" s="121"/>
      <c r="Q501" s="121"/>
      <c r="R501" s="119"/>
      <c r="S501" s="55"/>
      <c r="T501" s="133"/>
      <c r="U501" s="133"/>
      <c r="V501" s="36">
        <f t="shared" si="9"/>
        <v>0</v>
      </c>
      <c r="W501" s="65"/>
    </row>
    <row r="502" spans="2:23" ht="47.25">
      <c r="B502" s="23">
        <v>29</v>
      </c>
      <c r="C502" s="45" t="s">
        <v>318</v>
      </c>
      <c r="D502" s="176"/>
      <c r="E502" s="99" t="s">
        <v>27</v>
      </c>
      <c r="F502" s="26">
        <v>1</v>
      </c>
      <c r="G502" s="119"/>
      <c r="H502" s="119"/>
      <c r="I502" s="119"/>
      <c r="J502" s="120"/>
      <c r="K502" s="121"/>
      <c r="L502" s="134"/>
      <c r="M502" s="134"/>
      <c r="N502" s="121"/>
      <c r="O502" s="119"/>
      <c r="P502" s="121"/>
      <c r="Q502" s="121"/>
      <c r="R502" s="119"/>
      <c r="S502" s="55"/>
      <c r="T502" s="139"/>
      <c r="U502" s="90"/>
      <c r="V502" s="36">
        <f t="shared" si="9"/>
        <v>0</v>
      </c>
      <c r="W502" s="65"/>
    </row>
    <row r="503" spans="2:23" ht="47.25">
      <c r="B503" s="23">
        <v>30</v>
      </c>
      <c r="C503" s="45" t="s">
        <v>315</v>
      </c>
      <c r="D503" s="176"/>
      <c r="E503" s="99" t="s">
        <v>22</v>
      </c>
      <c r="F503" s="26">
        <v>1</v>
      </c>
      <c r="G503" s="51"/>
      <c r="H503" s="119"/>
      <c r="I503" s="51"/>
      <c r="J503" s="51"/>
      <c r="K503" s="121"/>
      <c r="L503" s="212"/>
      <c r="M503" s="212"/>
      <c r="N503" s="121"/>
      <c r="O503" s="119"/>
      <c r="P503" s="121"/>
      <c r="Q503" s="121"/>
      <c r="R503" s="119"/>
      <c r="S503" s="55"/>
      <c r="T503" s="139"/>
      <c r="U503" s="90"/>
      <c r="V503" s="36">
        <f t="shared" si="9"/>
        <v>0</v>
      </c>
      <c r="W503" s="65"/>
    </row>
    <row r="504" spans="2:23" ht="47.25">
      <c r="B504" s="23">
        <v>31</v>
      </c>
      <c r="C504" s="45" t="s">
        <v>316</v>
      </c>
      <c r="D504" s="176"/>
      <c r="E504" s="99" t="s">
        <v>22</v>
      </c>
      <c r="F504" s="26">
        <v>1</v>
      </c>
      <c r="G504" s="51"/>
      <c r="H504" s="119"/>
      <c r="I504" s="51"/>
      <c r="J504" s="120"/>
      <c r="K504" s="121"/>
      <c r="L504" s="212"/>
      <c r="M504" s="212"/>
      <c r="N504" s="51"/>
      <c r="O504" s="119"/>
      <c r="P504" s="121"/>
      <c r="Q504" s="121"/>
      <c r="R504" s="119"/>
      <c r="S504" s="55"/>
      <c r="T504" s="212"/>
      <c r="U504" s="212"/>
      <c r="V504" s="36">
        <f t="shared" si="9"/>
        <v>0</v>
      </c>
      <c r="W504" s="65"/>
    </row>
    <row r="505" spans="2:23" ht="47.25">
      <c r="B505" s="23">
        <v>32</v>
      </c>
      <c r="C505" s="83" t="s">
        <v>645</v>
      </c>
      <c r="D505" s="178"/>
      <c r="E505" s="99" t="s">
        <v>22</v>
      </c>
      <c r="F505" s="26">
        <v>1</v>
      </c>
      <c r="G505" s="119"/>
      <c r="H505" s="119"/>
      <c r="I505" s="119"/>
      <c r="J505" s="120"/>
      <c r="K505" s="121"/>
      <c r="L505" s="134"/>
      <c r="M505" s="134"/>
      <c r="N505" s="121"/>
      <c r="O505" s="119"/>
      <c r="P505" s="121"/>
      <c r="Q505" s="121"/>
      <c r="R505" s="119"/>
      <c r="S505" s="55"/>
      <c r="T505" s="133"/>
      <c r="U505" s="133"/>
      <c r="V505" s="36">
        <f t="shared" si="9"/>
        <v>0</v>
      </c>
      <c r="W505" s="65"/>
    </row>
    <row r="506" spans="2:23" ht="47.25">
      <c r="B506" s="23">
        <v>33</v>
      </c>
      <c r="C506" s="83" t="s">
        <v>646</v>
      </c>
      <c r="D506" s="178"/>
      <c r="E506" s="99" t="s">
        <v>22</v>
      </c>
      <c r="F506" s="26">
        <v>1</v>
      </c>
      <c r="G506" s="119"/>
      <c r="H506" s="119"/>
      <c r="I506" s="119"/>
      <c r="J506" s="120"/>
      <c r="K506" s="51"/>
      <c r="L506" s="134"/>
      <c r="M506" s="134"/>
      <c r="N506" s="121"/>
      <c r="O506" s="121"/>
      <c r="P506" s="121"/>
      <c r="Q506" s="119"/>
      <c r="R506" s="119"/>
      <c r="S506" s="55"/>
      <c r="T506" s="133"/>
      <c r="U506" s="133"/>
      <c r="V506" s="36">
        <f t="shared" si="9"/>
        <v>0</v>
      </c>
      <c r="W506" s="65"/>
    </row>
    <row r="507" spans="2:23" ht="47.25">
      <c r="B507" s="23">
        <v>34</v>
      </c>
      <c r="C507" s="83" t="s">
        <v>170</v>
      </c>
      <c r="D507" s="178"/>
      <c r="E507" s="99" t="s">
        <v>46</v>
      </c>
      <c r="F507" s="26">
        <v>1</v>
      </c>
      <c r="G507" s="119"/>
      <c r="H507" s="119"/>
      <c r="I507" s="119"/>
      <c r="J507" s="120"/>
      <c r="K507" s="121"/>
      <c r="L507" s="134"/>
      <c r="M507" s="134"/>
      <c r="N507" s="121"/>
      <c r="O507" s="121"/>
      <c r="P507" s="121"/>
      <c r="Q507" s="121"/>
      <c r="R507" s="119"/>
      <c r="S507" s="55"/>
      <c r="T507" s="133"/>
      <c r="U507" s="133"/>
      <c r="V507" s="36">
        <f t="shared" si="9"/>
        <v>0</v>
      </c>
      <c r="W507" s="65"/>
    </row>
    <row r="508" spans="2:23" ht="47.25">
      <c r="B508" s="23">
        <v>35</v>
      </c>
      <c r="C508" s="83" t="s">
        <v>326</v>
      </c>
      <c r="D508" s="178"/>
      <c r="E508" s="99" t="s">
        <v>22</v>
      </c>
      <c r="F508" s="26">
        <v>1</v>
      </c>
      <c r="G508" s="119"/>
      <c r="H508" s="119"/>
      <c r="I508" s="119"/>
      <c r="J508" s="120"/>
      <c r="K508" s="121"/>
      <c r="L508" s="134"/>
      <c r="M508" s="134"/>
      <c r="N508" s="119"/>
      <c r="O508" s="51"/>
      <c r="P508" s="121"/>
      <c r="Q508" s="119"/>
      <c r="R508" s="119"/>
      <c r="S508" s="55"/>
      <c r="T508" s="212"/>
      <c r="U508" s="212"/>
      <c r="V508" s="36">
        <f t="shared" si="9"/>
        <v>0</v>
      </c>
      <c r="W508" s="65"/>
    </row>
    <row r="509" spans="2:23" ht="47.25">
      <c r="B509" s="23">
        <v>36</v>
      </c>
      <c r="C509" s="83" t="s">
        <v>649</v>
      </c>
      <c r="D509" s="178"/>
      <c r="E509" s="99" t="s">
        <v>22</v>
      </c>
      <c r="F509" s="26">
        <v>1</v>
      </c>
      <c r="G509" s="119"/>
      <c r="H509" s="27"/>
      <c r="I509" s="119"/>
      <c r="J509" s="51"/>
      <c r="K509" s="27"/>
      <c r="L509" s="32"/>
      <c r="M509" s="32"/>
      <c r="N509" s="27"/>
      <c r="O509" s="121"/>
      <c r="P509" s="51"/>
      <c r="Q509" s="121"/>
      <c r="R509" s="119"/>
      <c r="S509" s="55"/>
      <c r="T509" s="32"/>
      <c r="U509" s="32"/>
      <c r="V509" s="36">
        <f t="shared" si="9"/>
        <v>0</v>
      </c>
      <c r="W509" s="65"/>
    </row>
    <row r="510" spans="2:23" ht="47.25">
      <c r="B510" s="23">
        <v>37</v>
      </c>
      <c r="C510" s="83"/>
      <c r="D510" s="178"/>
      <c r="E510" s="99"/>
      <c r="F510" s="26">
        <v>1</v>
      </c>
      <c r="G510" s="119"/>
      <c r="H510" s="119"/>
      <c r="I510" s="119"/>
      <c r="J510" s="119"/>
      <c r="K510" s="121"/>
      <c r="L510" s="139"/>
      <c r="M510" s="139"/>
      <c r="N510" s="121"/>
      <c r="O510" s="121"/>
      <c r="P510" s="121"/>
      <c r="Q510" s="119"/>
      <c r="R510" s="119"/>
      <c r="S510" s="55"/>
      <c r="T510" s="139"/>
      <c r="U510" s="90"/>
      <c r="V510" s="36">
        <f t="shared" si="9"/>
        <v>0</v>
      </c>
      <c r="W510" s="65"/>
    </row>
    <row r="511" spans="2:23" ht="47.25">
      <c r="B511" s="23">
        <v>38</v>
      </c>
      <c r="C511" s="83"/>
      <c r="D511" s="178"/>
      <c r="E511" s="99"/>
      <c r="F511" s="26"/>
      <c r="G511" s="119"/>
      <c r="H511" s="119"/>
      <c r="I511" s="119"/>
      <c r="J511" s="120"/>
      <c r="K511" s="121"/>
      <c r="L511" s="134"/>
      <c r="M511" s="134"/>
      <c r="N511" s="121"/>
      <c r="O511" s="121"/>
      <c r="P511" s="121"/>
      <c r="Q511" s="121"/>
      <c r="R511" s="51"/>
      <c r="S511" s="55"/>
      <c r="T511" s="133"/>
      <c r="U511" s="133"/>
      <c r="V511" s="36">
        <f t="shared" si="9"/>
        <v>0</v>
      </c>
      <c r="W511" s="65"/>
    </row>
    <row r="512" spans="2:23" ht="47.25">
      <c r="B512" s="23">
        <v>39</v>
      </c>
      <c r="C512" s="58"/>
      <c r="D512" s="58"/>
      <c r="E512" s="26"/>
      <c r="F512" s="26"/>
      <c r="G512" s="119"/>
      <c r="H512" s="119"/>
      <c r="I512" s="119"/>
      <c r="J512" s="120"/>
      <c r="K512" s="121"/>
      <c r="L512" s="134"/>
      <c r="M512" s="134"/>
      <c r="N512" s="121"/>
      <c r="O512" s="121"/>
      <c r="P512" s="121"/>
      <c r="Q512" s="121"/>
      <c r="R512" s="119"/>
      <c r="S512" s="55"/>
      <c r="T512" s="133"/>
      <c r="U512" s="133"/>
      <c r="V512" s="36">
        <f t="shared" si="9"/>
        <v>0</v>
      </c>
      <c r="W512" s="65"/>
    </row>
    <row r="513" spans="2:26" ht="47.25">
      <c r="B513" s="23">
        <v>40</v>
      </c>
      <c r="C513" s="58"/>
      <c r="D513" s="58"/>
      <c r="E513" s="26"/>
      <c r="F513" s="26"/>
      <c r="G513" s="119"/>
      <c r="H513" s="119"/>
      <c r="I513" s="119"/>
      <c r="J513" s="120"/>
      <c r="K513" s="121"/>
      <c r="L513" s="134"/>
      <c r="M513" s="134"/>
      <c r="N513" s="121"/>
      <c r="O513" s="121"/>
      <c r="P513" s="121"/>
      <c r="Q513" s="121"/>
      <c r="R513" s="119"/>
      <c r="S513" s="55"/>
      <c r="T513" s="133"/>
      <c r="U513" s="133"/>
      <c r="V513" s="36">
        <f t="shared" si="9"/>
        <v>0</v>
      </c>
      <c r="W513" s="65"/>
    </row>
    <row r="514" spans="2:26" ht="47.25">
      <c r="B514" s="23">
        <v>41</v>
      </c>
      <c r="C514" s="93"/>
      <c r="D514" s="93"/>
      <c r="E514" s="26"/>
      <c r="F514" s="26"/>
      <c r="G514" s="119"/>
      <c r="H514" s="119"/>
      <c r="I514" s="119"/>
      <c r="J514" s="120"/>
      <c r="K514" s="121"/>
      <c r="L514" s="134"/>
      <c r="M514" s="134"/>
      <c r="N514" s="121"/>
      <c r="O514" s="121"/>
      <c r="P514" s="121"/>
      <c r="Q514" s="121"/>
      <c r="R514" s="76"/>
      <c r="S514" s="46"/>
      <c r="T514" s="139"/>
      <c r="U514" s="139"/>
      <c r="V514" s="36">
        <f t="shared" si="9"/>
        <v>0</v>
      </c>
      <c r="W514" s="65"/>
    </row>
    <row r="515" spans="2:26" ht="47.25">
      <c r="B515" s="23">
        <v>42</v>
      </c>
      <c r="C515" s="93"/>
      <c r="D515" s="93"/>
      <c r="E515" s="26"/>
      <c r="F515" s="26"/>
      <c r="G515" s="122"/>
      <c r="H515" s="122"/>
      <c r="I515" s="122"/>
      <c r="J515" s="123"/>
      <c r="K515" s="124"/>
      <c r="L515" s="140"/>
      <c r="M515" s="140"/>
      <c r="N515" s="124"/>
      <c r="O515" s="124"/>
      <c r="P515" s="124"/>
      <c r="Q515" s="124"/>
      <c r="R515" s="125"/>
      <c r="S515" s="219"/>
      <c r="T515" s="141"/>
      <c r="U515" s="141"/>
      <c r="V515" s="36">
        <f t="shared" si="9"/>
        <v>0</v>
      </c>
      <c r="W515" s="65"/>
    </row>
    <row r="516" spans="2:26" ht="47.25">
      <c r="B516" s="59" t="s">
        <v>16</v>
      </c>
      <c r="C516" s="93"/>
      <c r="D516" s="93"/>
      <c r="E516" s="26"/>
      <c r="F516" s="26"/>
      <c r="G516" s="36">
        <f>COUNT(G474:G515)</f>
        <v>0</v>
      </c>
      <c r="H516" s="36">
        <f>COUNT(H474:H515)</f>
        <v>0</v>
      </c>
      <c r="I516" s="36">
        <f>COUNT(I474:I515)</f>
        <v>0</v>
      </c>
      <c r="J516" s="36">
        <f>COUNT(J474:J515)</f>
        <v>0</v>
      </c>
      <c r="K516" s="36">
        <f>COUNT(K474:K515)</f>
        <v>0</v>
      </c>
      <c r="L516" s="85"/>
      <c r="M516" s="85"/>
      <c r="N516" s="86">
        <f>COUNT(N474:N515)</f>
        <v>0</v>
      </c>
      <c r="O516" s="86">
        <f>COUNT(O474:O515)</f>
        <v>0</v>
      </c>
      <c r="P516" s="86">
        <f>COUNT(P474:P515)</f>
        <v>0</v>
      </c>
      <c r="Q516" s="86">
        <f>COUNT(Q474:Q515)</f>
        <v>0</v>
      </c>
      <c r="R516" s="86">
        <f>COUNT(R474:R515)</f>
        <v>0</v>
      </c>
      <c r="S516" s="86"/>
      <c r="T516" s="95"/>
      <c r="U516" s="95"/>
      <c r="V516" s="36">
        <f xml:space="preserve"> SUM(G516+H516+I516+J516+K516+N516+O516+P516+Q516+R516)</f>
        <v>0</v>
      </c>
      <c r="W516" s="65"/>
    </row>
    <row r="518" spans="2:26" ht="70.5">
      <c r="B518" s="230" t="s">
        <v>1571</v>
      </c>
      <c r="C518" s="230"/>
      <c r="D518" s="230"/>
      <c r="E518" s="230"/>
      <c r="F518" s="216"/>
      <c r="G518" s="63"/>
      <c r="H518" s="63"/>
      <c r="I518" s="63"/>
      <c r="J518" s="64"/>
      <c r="K518" s="65"/>
      <c r="L518" s="65"/>
      <c r="M518" s="65"/>
      <c r="N518" s="65"/>
      <c r="O518" s="65"/>
      <c r="P518" s="65"/>
      <c r="Q518" s="65"/>
      <c r="R518" s="65"/>
      <c r="S518" s="66"/>
      <c r="T518" s="66"/>
      <c r="U518" s="66"/>
      <c r="V518" s="34"/>
      <c r="W518" s="34"/>
    </row>
    <row r="519" spans="2:26" ht="70.5">
      <c r="B519" s="230"/>
      <c r="C519" s="230"/>
      <c r="D519" s="230"/>
      <c r="E519" s="230"/>
      <c r="F519" s="216"/>
      <c r="J519" s="231" t="s">
        <v>1</v>
      </c>
      <c r="K519" s="231"/>
      <c r="L519" s="231"/>
      <c r="M519" s="231"/>
      <c r="N519" s="231"/>
      <c r="O519" s="231"/>
      <c r="P519" s="231"/>
      <c r="Q519" s="231"/>
      <c r="R519" s="280"/>
      <c r="S519" s="280"/>
      <c r="T519" s="280"/>
      <c r="U519" s="280"/>
      <c r="V519" s="280"/>
    </row>
    <row r="520" spans="2:26" ht="70.5">
      <c r="B520" s="230"/>
      <c r="C520" s="230"/>
      <c r="D520" s="230"/>
      <c r="E520" s="230"/>
      <c r="F520" s="216"/>
      <c r="J520" s="268" t="s">
        <v>2</v>
      </c>
      <c r="K520" s="268"/>
      <c r="L520" s="268"/>
      <c r="M520" s="268"/>
      <c r="N520" s="268"/>
      <c r="O520" s="268"/>
      <c r="P520" s="268"/>
      <c r="Q520" s="233" t="s">
        <v>3</v>
      </c>
      <c r="R520" s="234"/>
      <c r="S520" s="234"/>
      <c r="T520" s="234"/>
      <c r="U520" s="234"/>
      <c r="V520" s="235"/>
    </row>
    <row r="521" spans="2:26" ht="70.5">
      <c r="B521" s="230"/>
      <c r="C521" s="230"/>
      <c r="D521" s="230"/>
      <c r="E521" s="230"/>
      <c r="F521" s="216"/>
      <c r="G521" s="2"/>
      <c r="H521" s="2"/>
      <c r="I521" s="2"/>
      <c r="J521" s="2"/>
      <c r="K521" s="2"/>
      <c r="L521" s="2"/>
      <c r="M521" s="2"/>
      <c r="N521" s="142"/>
      <c r="O521" s="142"/>
      <c r="P521" s="143"/>
      <c r="Q521" s="257"/>
      <c r="R521" s="257"/>
      <c r="S521" s="257"/>
      <c r="T521" s="257"/>
      <c r="U521" s="257"/>
      <c r="V521" s="257"/>
      <c r="W521" s="11"/>
    </row>
    <row r="522" spans="2:26" ht="70.5">
      <c r="B522" s="230"/>
      <c r="C522" s="230"/>
      <c r="D522" s="230"/>
      <c r="E522" s="230"/>
      <c r="F522" s="216"/>
      <c r="G522" s="237" t="s">
        <v>4</v>
      </c>
      <c r="H522" s="237"/>
      <c r="I522" s="237" t="s">
        <v>5</v>
      </c>
      <c r="J522" s="237"/>
      <c r="K522" s="12"/>
      <c r="L522" s="217" t="s">
        <v>6</v>
      </c>
      <c r="M522" s="12"/>
      <c r="N522" s="12"/>
      <c r="O522" s="3"/>
      <c r="P522" s="4"/>
      <c r="Q522" s="257"/>
      <c r="R522" s="257"/>
      <c r="S522" s="257"/>
      <c r="T522" s="257"/>
      <c r="U522" s="257"/>
      <c r="V522" s="257"/>
    </row>
    <row r="523" spans="2:26" ht="70.5">
      <c r="B523" s="230"/>
      <c r="C523" s="230"/>
      <c r="D523" s="230"/>
      <c r="E523" s="230"/>
      <c r="F523" s="216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43" t="s">
        <v>7</v>
      </c>
      <c r="R523" s="244"/>
      <c r="S523" s="245" t="s">
        <v>8</v>
      </c>
      <c r="T523" s="245"/>
      <c r="U523" s="257" t="s">
        <v>101</v>
      </c>
      <c r="V523" s="257"/>
    </row>
    <row r="524" spans="2:26" ht="60.75">
      <c r="B524" s="255" t="s">
        <v>10</v>
      </c>
      <c r="C524" s="238" t="s">
        <v>11</v>
      </c>
      <c r="D524" s="218"/>
      <c r="E524" s="248" t="s">
        <v>12</v>
      </c>
      <c r="F524" s="74"/>
      <c r="G524" s="249" t="s">
        <v>1191</v>
      </c>
      <c r="H524" s="250"/>
      <c r="I524" s="250"/>
      <c r="J524" s="250"/>
      <c r="K524" s="251"/>
      <c r="L524" s="246" t="s">
        <v>13</v>
      </c>
      <c r="M524" s="253" t="s">
        <v>14</v>
      </c>
      <c r="N524" s="249" t="s">
        <v>1193</v>
      </c>
      <c r="O524" s="250"/>
      <c r="P524" s="250"/>
      <c r="Q524" s="250"/>
      <c r="R524" s="251"/>
      <c r="S524" s="246" t="s">
        <v>15</v>
      </c>
      <c r="T524" s="246" t="s">
        <v>13</v>
      </c>
      <c r="U524" s="253" t="s">
        <v>14</v>
      </c>
      <c r="V524" s="253" t="s">
        <v>16</v>
      </c>
      <c r="W524" s="19"/>
    </row>
    <row r="525" spans="2:26" ht="61.5">
      <c r="B525" s="256"/>
      <c r="C525" s="238"/>
      <c r="D525" s="218"/>
      <c r="E525" s="248"/>
      <c r="F525" s="220"/>
      <c r="G525" s="21" t="s">
        <v>1195</v>
      </c>
      <c r="H525" s="21" t="s">
        <v>1196</v>
      </c>
      <c r="I525" s="21" t="s">
        <v>1197</v>
      </c>
      <c r="J525" s="21" t="s">
        <v>1198</v>
      </c>
      <c r="K525" s="21" t="s">
        <v>1199</v>
      </c>
      <c r="L525" s="247"/>
      <c r="M525" s="254"/>
      <c r="N525" s="21" t="s">
        <v>1200</v>
      </c>
      <c r="O525" s="21" t="s">
        <v>1201</v>
      </c>
      <c r="P525" s="21" t="s">
        <v>1202</v>
      </c>
      <c r="Q525" s="21" t="s">
        <v>1203</v>
      </c>
      <c r="R525" s="21" t="s">
        <v>1204</v>
      </c>
      <c r="S525" s="247"/>
      <c r="T525" s="247"/>
      <c r="U525" s="254"/>
      <c r="V525" s="254"/>
      <c r="W525" s="22"/>
    </row>
    <row r="526" spans="2:26" ht="47.25">
      <c r="B526" s="23">
        <v>1</v>
      </c>
      <c r="C526" s="48" t="s">
        <v>341</v>
      </c>
      <c r="D526" s="181"/>
      <c r="E526" s="97" t="s">
        <v>22</v>
      </c>
      <c r="F526" s="26">
        <v>1</v>
      </c>
      <c r="G526" s="76"/>
      <c r="H526" s="76"/>
      <c r="I526" s="76"/>
      <c r="J526" s="108"/>
      <c r="K526" s="144"/>
      <c r="L526" s="57"/>
      <c r="M526" s="57"/>
      <c r="N526" s="144"/>
      <c r="O526" s="144"/>
      <c r="P526" s="144"/>
      <c r="Q526" s="144"/>
      <c r="R526" s="144"/>
      <c r="S526" s="144"/>
      <c r="T526" s="130"/>
      <c r="U526" s="130"/>
      <c r="V526" s="36">
        <f>COUNTA(G526:K526,N526:R526)</f>
        <v>0</v>
      </c>
      <c r="W526" s="65"/>
      <c r="X526" s="35" t="s">
        <v>25</v>
      </c>
      <c r="Z526" s="36">
        <f>COUNTIF(D526:D568,"1C")</f>
        <v>0</v>
      </c>
    </row>
    <row r="527" spans="2:26" ht="47.25">
      <c r="B527" s="23">
        <v>2</v>
      </c>
      <c r="C527" s="49" t="s">
        <v>345</v>
      </c>
      <c r="D527" s="197"/>
      <c r="E527" s="99" t="s">
        <v>27</v>
      </c>
      <c r="F527" s="55">
        <v>1</v>
      </c>
      <c r="G527" s="87"/>
      <c r="H527" s="27"/>
      <c r="I527" s="87"/>
      <c r="J527" s="108"/>
      <c r="K527" s="144"/>
      <c r="L527" s="32"/>
      <c r="M527" s="32"/>
      <c r="N527" s="76"/>
      <c r="O527" s="27"/>
      <c r="P527" s="76"/>
      <c r="Q527" s="144"/>
      <c r="R527" s="76"/>
      <c r="S527" s="76"/>
      <c r="T527" s="32"/>
      <c r="U527" s="32"/>
      <c r="V527" s="36">
        <f t="shared" ref="V527:V567" si="10">COUNTA(G527:K527,N527:R527)</f>
        <v>0</v>
      </c>
      <c r="W527" s="65"/>
      <c r="X527" s="41" t="s">
        <v>28</v>
      </c>
      <c r="Z527" s="36">
        <f>COUNTIF(D526:D568,"1B")</f>
        <v>0</v>
      </c>
    </row>
    <row r="528" spans="2:26" ht="47.25">
      <c r="B528" s="23">
        <v>3</v>
      </c>
      <c r="C528" s="45" t="s">
        <v>1155</v>
      </c>
      <c r="D528" s="176"/>
      <c r="E528" s="99" t="s">
        <v>22</v>
      </c>
      <c r="F528" s="55">
        <v>1</v>
      </c>
      <c r="G528" s="31"/>
      <c r="H528" s="76"/>
      <c r="I528" s="76"/>
      <c r="J528" s="27"/>
      <c r="K528" s="144"/>
      <c r="L528" s="32" t="s">
        <v>1283</v>
      </c>
      <c r="M528" s="32" t="s">
        <v>24</v>
      </c>
      <c r="N528" s="27"/>
      <c r="O528" s="27"/>
      <c r="P528" s="144"/>
      <c r="Q528" s="144"/>
      <c r="R528" s="76"/>
      <c r="S528" s="76"/>
      <c r="T528" s="32"/>
      <c r="U528" s="32"/>
      <c r="V528" s="36">
        <f t="shared" si="10"/>
        <v>0</v>
      </c>
      <c r="W528" s="65"/>
      <c r="X528" s="41" t="s">
        <v>30</v>
      </c>
      <c r="Z528" s="36">
        <f>COUNTIF(D526:D568,"1A")</f>
        <v>0</v>
      </c>
    </row>
    <row r="529" spans="2:23" ht="47.25">
      <c r="B529" s="23">
        <v>4</v>
      </c>
      <c r="C529" s="45" t="s">
        <v>346</v>
      </c>
      <c r="D529" s="176"/>
      <c r="E529" s="99" t="s">
        <v>22</v>
      </c>
      <c r="F529" s="55">
        <v>1</v>
      </c>
      <c r="G529" s="76"/>
      <c r="H529" s="76"/>
      <c r="I529" s="76"/>
      <c r="J529" s="108"/>
      <c r="K529" s="144"/>
      <c r="L529" s="57"/>
      <c r="M529" s="57"/>
      <c r="N529" s="144"/>
      <c r="O529" s="144"/>
      <c r="P529" s="144"/>
      <c r="Q529" s="144"/>
      <c r="R529" s="76"/>
      <c r="S529" s="76"/>
      <c r="T529" s="130"/>
      <c r="U529" s="130"/>
      <c r="V529" s="36">
        <f t="shared" si="10"/>
        <v>0</v>
      </c>
      <c r="W529" s="65"/>
    </row>
    <row r="530" spans="2:23" ht="47.25">
      <c r="B530" s="23">
        <v>5</v>
      </c>
      <c r="C530" s="49" t="s">
        <v>347</v>
      </c>
      <c r="D530" s="197"/>
      <c r="E530" s="99" t="s">
        <v>22</v>
      </c>
      <c r="F530" s="55">
        <v>1</v>
      </c>
      <c r="G530" s="76"/>
      <c r="H530" s="76"/>
      <c r="I530" s="76"/>
      <c r="J530" s="108"/>
      <c r="K530" s="27"/>
      <c r="L530" s="57"/>
      <c r="M530" s="57"/>
      <c r="N530" s="144"/>
      <c r="O530" s="144"/>
      <c r="P530" s="144"/>
      <c r="Q530" s="144"/>
      <c r="R530" s="76"/>
      <c r="S530" s="76"/>
      <c r="T530" s="130"/>
      <c r="U530" s="130"/>
      <c r="V530" s="36">
        <f t="shared" si="10"/>
        <v>0</v>
      </c>
      <c r="W530" s="65"/>
    </row>
    <row r="531" spans="2:23" ht="47.25">
      <c r="B531" s="23">
        <v>6</v>
      </c>
      <c r="C531" s="45" t="s">
        <v>348</v>
      </c>
      <c r="D531" s="176"/>
      <c r="E531" s="99" t="s">
        <v>22</v>
      </c>
      <c r="F531" s="55">
        <v>1</v>
      </c>
      <c r="G531" s="76"/>
      <c r="H531" s="76"/>
      <c r="I531" s="27"/>
      <c r="J531" s="108"/>
      <c r="K531" s="144"/>
      <c r="L531" s="32"/>
      <c r="M531" s="32"/>
      <c r="N531" s="144"/>
      <c r="O531" s="76"/>
      <c r="P531" s="144"/>
      <c r="Q531" s="144"/>
      <c r="R531" s="76"/>
      <c r="S531" s="145"/>
      <c r="T531" s="57"/>
      <c r="U531" s="57"/>
      <c r="V531" s="36">
        <f t="shared" si="10"/>
        <v>0</v>
      </c>
      <c r="W531" s="65"/>
    </row>
    <row r="532" spans="2:23" ht="47.25">
      <c r="B532" s="23">
        <v>7</v>
      </c>
      <c r="C532" s="45" t="s">
        <v>349</v>
      </c>
      <c r="D532" s="176"/>
      <c r="E532" s="99" t="s">
        <v>22</v>
      </c>
      <c r="F532" s="55">
        <v>1</v>
      </c>
      <c r="G532" s="76"/>
      <c r="H532" s="144"/>
      <c r="I532" s="144"/>
      <c r="J532" s="144"/>
      <c r="K532" s="27"/>
      <c r="L532" s="32"/>
      <c r="M532" s="32"/>
      <c r="N532" s="144"/>
      <c r="O532" s="144"/>
      <c r="P532" s="144"/>
      <c r="Q532" s="144"/>
      <c r="R532" s="27"/>
      <c r="S532" s="76"/>
      <c r="T532" s="146"/>
      <c r="U532" s="147"/>
      <c r="V532" s="36">
        <f t="shared" si="10"/>
        <v>0</v>
      </c>
      <c r="W532" s="65"/>
    </row>
    <row r="533" spans="2:23" ht="47.25">
      <c r="B533" s="23">
        <v>8</v>
      </c>
      <c r="C533" s="45" t="s">
        <v>366</v>
      </c>
      <c r="D533" s="176"/>
      <c r="E533" s="99" t="s">
        <v>27</v>
      </c>
      <c r="F533" s="55">
        <v>1</v>
      </c>
      <c r="G533" s="76"/>
      <c r="H533" s="144"/>
      <c r="I533" s="144"/>
      <c r="J533" s="144"/>
      <c r="K533" s="76"/>
      <c r="L533" s="32"/>
      <c r="M533" s="32"/>
      <c r="N533" s="144"/>
      <c r="O533" s="144"/>
      <c r="P533" s="144"/>
      <c r="Q533" s="144"/>
      <c r="R533" s="76"/>
      <c r="S533" s="76"/>
      <c r="T533" s="130"/>
      <c r="U533" s="130"/>
      <c r="V533" s="36">
        <f t="shared" si="10"/>
        <v>0</v>
      </c>
      <c r="W533" s="65"/>
    </row>
    <row r="534" spans="2:23" ht="47.25">
      <c r="B534" s="23">
        <v>9</v>
      </c>
      <c r="C534" s="45" t="s">
        <v>351</v>
      </c>
      <c r="D534" s="176"/>
      <c r="E534" s="99" t="s">
        <v>27</v>
      </c>
      <c r="F534" s="55">
        <v>1</v>
      </c>
      <c r="G534" s="76"/>
      <c r="H534" s="144"/>
      <c r="I534" s="144"/>
      <c r="J534" s="144"/>
      <c r="K534" s="76"/>
      <c r="L534" s="32"/>
      <c r="M534" s="32"/>
      <c r="N534" s="144"/>
      <c r="O534" s="144"/>
      <c r="P534" s="144"/>
      <c r="Q534" s="144"/>
      <c r="R534" s="76"/>
      <c r="S534" s="76"/>
      <c r="T534" s="130"/>
      <c r="U534" s="130"/>
      <c r="V534" s="36">
        <f t="shared" si="10"/>
        <v>0</v>
      </c>
      <c r="W534" s="65"/>
    </row>
    <row r="535" spans="2:23" ht="47.25">
      <c r="B535" s="23">
        <v>10</v>
      </c>
      <c r="C535" s="45" t="s">
        <v>352</v>
      </c>
      <c r="D535" s="176"/>
      <c r="E535" s="99" t="s">
        <v>27</v>
      </c>
      <c r="F535" s="55">
        <v>1</v>
      </c>
      <c r="G535" s="76"/>
      <c r="H535" s="144"/>
      <c r="I535" s="144"/>
      <c r="J535" s="144"/>
      <c r="K535" s="27"/>
      <c r="L535" s="32"/>
      <c r="M535" s="32"/>
      <c r="N535" s="144"/>
      <c r="O535" s="144"/>
      <c r="P535" s="144"/>
      <c r="Q535" s="144"/>
      <c r="R535" s="27"/>
      <c r="S535" s="76"/>
      <c r="T535" s="130"/>
      <c r="U535" s="130"/>
      <c r="V535" s="36">
        <f t="shared" si="10"/>
        <v>0</v>
      </c>
      <c r="W535" s="65"/>
    </row>
    <row r="536" spans="2:23" ht="47.25">
      <c r="B536" s="23">
        <v>11</v>
      </c>
      <c r="C536" s="45" t="s">
        <v>354</v>
      </c>
      <c r="D536" s="176"/>
      <c r="E536" s="99" t="s">
        <v>27</v>
      </c>
      <c r="F536" s="55">
        <v>1</v>
      </c>
      <c r="G536" s="76"/>
      <c r="H536" s="144"/>
      <c r="I536" s="144"/>
      <c r="J536" s="144"/>
      <c r="K536" s="27"/>
      <c r="L536" s="32"/>
      <c r="M536" s="32"/>
      <c r="N536" s="144"/>
      <c r="O536" s="144"/>
      <c r="P536" s="144"/>
      <c r="Q536" s="144"/>
      <c r="R536" s="27"/>
      <c r="S536" s="76"/>
      <c r="T536" s="130"/>
      <c r="U536" s="130"/>
      <c r="V536" s="36">
        <f t="shared" si="10"/>
        <v>0</v>
      </c>
      <c r="W536" s="65"/>
    </row>
    <row r="537" spans="2:23" ht="47.25">
      <c r="B537" s="23">
        <v>12</v>
      </c>
      <c r="C537" s="49" t="s">
        <v>355</v>
      </c>
      <c r="D537" s="197"/>
      <c r="E537" s="99" t="s">
        <v>22</v>
      </c>
      <c r="F537" s="55">
        <v>1</v>
      </c>
      <c r="G537" s="76"/>
      <c r="H537" s="144"/>
      <c r="I537" s="144"/>
      <c r="J537" s="76"/>
      <c r="K537" s="76"/>
      <c r="L537" s="57"/>
      <c r="M537" s="57"/>
      <c r="N537" s="144"/>
      <c r="O537" s="144"/>
      <c r="P537" s="144"/>
      <c r="Q537" s="76"/>
      <c r="R537" s="76"/>
      <c r="S537" s="76"/>
      <c r="T537" s="57"/>
      <c r="U537" s="57"/>
      <c r="V537" s="36">
        <f t="shared" si="10"/>
        <v>0</v>
      </c>
      <c r="W537" s="65"/>
    </row>
    <row r="538" spans="2:23" ht="47.25">
      <c r="B538" s="23">
        <v>13</v>
      </c>
      <c r="C538" s="45" t="s">
        <v>112</v>
      </c>
      <c r="D538" s="176"/>
      <c r="E538" s="99" t="s">
        <v>27</v>
      </c>
      <c r="F538" s="55">
        <v>1</v>
      </c>
      <c r="G538" s="76"/>
      <c r="H538" s="76"/>
      <c r="I538" s="144"/>
      <c r="J538" s="144"/>
      <c r="K538" s="76"/>
      <c r="L538" s="57"/>
      <c r="M538" s="57"/>
      <c r="N538" s="144"/>
      <c r="O538" s="76"/>
      <c r="P538" s="144"/>
      <c r="Q538" s="144"/>
      <c r="R538" s="76"/>
      <c r="S538" s="76"/>
      <c r="T538" s="57"/>
      <c r="U538" s="57"/>
      <c r="V538" s="36">
        <f t="shared" si="10"/>
        <v>0</v>
      </c>
      <c r="W538" s="65"/>
    </row>
    <row r="539" spans="2:23" ht="47.25">
      <c r="B539" s="23">
        <v>14</v>
      </c>
      <c r="C539" s="49" t="s">
        <v>356</v>
      </c>
      <c r="D539" s="197"/>
      <c r="E539" s="99" t="s">
        <v>22</v>
      </c>
      <c r="F539" s="55">
        <v>1</v>
      </c>
      <c r="G539" s="76"/>
      <c r="H539" s="144"/>
      <c r="I539" s="27"/>
      <c r="J539" s="144"/>
      <c r="K539" s="76"/>
      <c r="L539" s="32"/>
      <c r="M539" s="32"/>
      <c r="N539" s="144"/>
      <c r="O539" s="144"/>
      <c r="P539" s="144"/>
      <c r="Q539" s="144"/>
      <c r="R539" s="76"/>
      <c r="S539" s="76"/>
      <c r="T539" s="130"/>
      <c r="U539" s="130"/>
      <c r="V539" s="36">
        <f t="shared" si="10"/>
        <v>0</v>
      </c>
      <c r="W539" s="65"/>
    </row>
    <row r="540" spans="2:23" ht="47.25">
      <c r="B540" s="23">
        <v>15</v>
      </c>
      <c r="C540" s="49" t="s">
        <v>254</v>
      </c>
      <c r="D540" s="197"/>
      <c r="E540" s="99" t="s">
        <v>46</v>
      </c>
      <c r="F540" s="55">
        <v>1</v>
      </c>
      <c r="G540" s="76"/>
      <c r="H540" s="144"/>
      <c r="I540" s="144"/>
      <c r="J540" s="144"/>
      <c r="K540" s="76"/>
      <c r="L540" s="57"/>
      <c r="M540" s="57"/>
      <c r="N540" s="27"/>
      <c r="O540" s="144"/>
      <c r="P540" s="144"/>
      <c r="Q540" s="144"/>
      <c r="R540" s="76"/>
      <c r="S540" s="76"/>
      <c r="T540" s="56"/>
      <c r="U540" s="57"/>
      <c r="V540" s="36">
        <f t="shared" si="10"/>
        <v>0</v>
      </c>
      <c r="W540" s="65"/>
    </row>
    <row r="541" spans="2:23" ht="47.25">
      <c r="B541" s="23">
        <v>16</v>
      </c>
      <c r="C541" s="45" t="s">
        <v>357</v>
      </c>
      <c r="D541" s="176"/>
      <c r="E541" s="99" t="s">
        <v>22</v>
      </c>
      <c r="F541" s="55">
        <v>1</v>
      </c>
      <c r="G541" s="76"/>
      <c r="H541" s="27"/>
      <c r="I541" s="144"/>
      <c r="J541" s="144"/>
      <c r="K541" s="76"/>
      <c r="L541" s="32"/>
      <c r="M541" s="32"/>
      <c r="N541" s="144"/>
      <c r="O541" s="27"/>
      <c r="P541" s="144"/>
      <c r="Q541" s="144"/>
      <c r="R541" s="76"/>
      <c r="S541" s="76"/>
      <c r="T541" s="130"/>
      <c r="U541" s="130"/>
      <c r="V541" s="36">
        <f t="shared" si="10"/>
        <v>0</v>
      </c>
      <c r="W541" s="65"/>
    </row>
    <row r="542" spans="2:23" ht="47.25">
      <c r="B542" s="23">
        <v>17</v>
      </c>
      <c r="C542" s="49" t="s">
        <v>358</v>
      </c>
      <c r="D542" s="197"/>
      <c r="E542" s="99" t="s">
        <v>27</v>
      </c>
      <c r="F542" s="55">
        <v>1</v>
      </c>
      <c r="G542" s="76"/>
      <c r="H542" s="27"/>
      <c r="I542" s="144"/>
      <c r="J542" s="144"/>
      <c r="K542" s="76"/>
      <c r="L542" s="32"/>
      <c r="M542" s="32"/>
      <c r="N542" s="27"/>
      <c r="O542" s="27"/>
      <c r="P542" s="144"/>
      <c r="Q542" s="144"/>
      <c r="R542" s="27"/>
      <c r="S542" s="76"/>
      <c r="T542" s="32"/>
      <c r="U542" s="32"/>
      <c r="V542" s="36">
        <f t="shared" si="10"/>
        <v>0</v>
      </c>
      <c r="W542" s="65"/>
    </row>
    <row r="543" spans="2:23" ht="47.25">
      <c r="B543" s="23">
        <v>18</v>
      </c>
      <c r="C543" s="49" t="s">
        <v>343</v>
      </c>
      <c r="D543" s="197"/>
      <c r="E543" s="99" t="s">
        <v>22</v>
      </c>
      <c r="F543" s="55">
        <v>1</v>
      </c>
      <c r="G543" s="76"/>
      <c r="H543" s="144"/>
      <c r="I543" s="144"/>
      <c r="J543" s="144"/>
      <c r="K543" s="76"/>
      <c r="L543" s="130"/>
      <c r="M543" s="130"/>
      <c r="N543" s="144"/>
      <c r="O543" s="144"/>
      <c r="P543" s="144"/>
      <c r="Q543" s="144"/>
      <c r="R543" s="76"/>
      <c r="S543" s="76"/>
      <c r="T543" s="130"/>
      <c r="U543" s="130"/>
      <c r="V543" s="36">
        <f t="shared" si="10"/>
        <v>0</v>
      </c>
      <c r="W543" s="65"/>
    </row>
    <row r="544" spans="2:23" ht="47.25">
      <c r="B544" s="23">
        <v>19</v>
      </c>
      <c r="C544" s="49" t="s">
        <v>372</v>
      </c>
      <c r="D544" s="197"/>
      <c r="E544" s="99" t="s">
        <v>22</v>
      </c>
      <c r="F544" s="55">
        <v>1</v>
      </c>
      <c r="G544" s="76"/>
      <c r="H544" s="27"/>
      <c r="I544" s="27"/>
      <c r="J544" s="144"/>
      <c r="K544" s="76"/>
      <c r="L544" s="32"/>
      <c r="M544" s="32"/>
      <c r="N544" s="76"/>
      <c r="O544" s="27"/>
      <c r="P544" s="27"/>
      <c r="Q544" s="144"/>
      <c r="R544" s="76"/>
      <c r="S544" s="76"/>
      <c r="T544" s="32"/>
      <c r="U544" s="32"/>
      <c r="V544" s="36">
        <f t="shared" si="10"/>
        <v>0</v>
      </c>
      <c r="W544" s="65"/>
    </row>
    <row r="545" spans="2:23" ht="47.25">
      <c r="B545" s="23">
        <v>20</v>
      </c>
      <c r="C545" s="49" t="s">
        <v>360</v>
      </c>
      <c r="D545" s="197"/>
      <c r="E545" s="99" t="s">
        <v>27</v>
      </c>
      <c r="F545" s="55">
        <v>1</v>
      </c>
      <c r="G545" s="76"/>
      <c r="H545" s="27"/>
      <c r="I545" s="144"/>
      <c r="J545" s="144"/>
      <c r="K545" s="27"/>
      <c r="L545" s="57"/>
      <c r="M545" s="57"/>
      <c r="N545" s="144"/>
      <c r="O545" s="27"/>
      <c r="P545" s="144"/>
      <c r="Q545" s="144"/>
      <c r="R545" s="76"/>
      <c r="S545" s="76"/>
      <c r="T545" s="32"/>
      <c r="U545" s="32"/>
      <c r="V545" s="36">
        <f t="shared" si="10"/>
        <v>0</v>
      </c>
      <c r="W545" s="65"/>
    </row>
    <row r="546" spans="2:23" ht="47.25">
      <c r="B546" s="23">
        <v>21</v>
      </c>
      <c r="C546" s="49" t="s">
        <v>361</v>
      </c>
      <c r="D546" s="197"/>
      <c r="E546" s="99" t="s">
        <v>22</v>
      </c>
      <c r="F546" s="55">
        <v>1</v>
      </c>
      <c r="G546" s="76"/>
      <c r="H546" s="27"/>
      <c r="I546" s="144"/>
      <c r="J546" s="144"/>
      <c r="K546" s="27"/>
      <c r="L546" s="32"/>
      <c r="M546" s="32"/>
      <c r="N546" s="144"/>
      <c r="O546" s="27"/>
      <c r="P546" s="144"/>
      <c r="Q546" s="144"/>
      <c r="R546" s="27"/>
      <c r="S546" s="76"/>
      <c r="T546" s="32"/>
      <c r="U546" s="32"/>
      <c r="V546" s="36">
        <f t="shared" si="10"/>
        <v>0</v>
      </c>
      <c r="W546" s="65"/>
    </row>
    <row r="547" spans="2:23" ht="47.25">
      <c r="B547" s="23">
        <v>22</v>
      </c>
      <c r="C547" s="42" t="s">
        <v>362</v>
      </c>
      <c r="D547" s="173"/>
      <c r="E547" s="99" t="s">
        <v>22</v>
      </c>
      <c r="F547" s="55">
        <v>1</v>
      </c>
      <c r="G547" s="76"/>
      <c r="H547" s="76"/>
      <c r="I547" s="144"/>
      <c r="J547" s="144"/>
      <c r="K547" s="76"/>
      <c r="L547" s="57"/>
      <c r="M547" s="57"/>
      <c r="N547" s="144"/>
      <c r="O547" s="76"/>
      <c r="P547" s="144"/>
      <c r="Q547" s="144"/>
      <c r="R547" s="76"/>
      <c r="S547" s="76"/>
      <c r="T547" s="57"/>
      <c r="U547" s="57"/>
      <c r="V547" s="36">
        <f t="shared" si="10"/>
        <v>0</v>
      </c>
      <c r="W547" s="65"/>
    </row>
    <row r="548" spans="2:23" ht="47.25">
      <c r="B548" s="23">
        <v>23</v>
      </c>
      <c r="C548" s="36" t="s">
        <v>363</v>
      </c>
      <c r="D548" s="177"/>
      <c r="E548" s="99" t="s">
        <v>22</v>
      </c>
      <c r="F548" s="55">
        <v>1</v>
      </c>
      <c r="G548" s="76"/>
      <c r="H548" s="144"/>
      <c r="I548" s="144"/>
      <c r="J548" s="144"/>
      <c r="K548" s="76"/>
      <c r="L548" s="57"/>
      <c r="M548" s="57"/>
      <c r="N548" s="144"/>
      <c r="O548" s="144"/>
      <c r="P548" s="144"/>
      <c r="Q548" s="144"/>
      <c r="R548" s="76"/>
      <c r="S548" s="76"/>
      <c r="T548" s="130"/>
      <c r="U548" s="130"/>
      <c r="V548" s="36">
        <f t="shared" si="10"/>
        <v>0</v>
      </c>
      <c r="W548" s="65"/>
    </row>
    <row r="549" spans="2:23" ht="47.25">
      <c r="B549" s="23">
        <v>24</v>
      </c>
      <c r="C549" s="48" t="s">
        <v>350</v>
      </c>
      <c r="D549" s="181"/>
      <c r="E549" s="99" t="s">
        <v>27</v>
      </c>
      <c r="F549" s="55">
        <v>1</v>
      </c>
      <c r="G549" s="27"/>
      <c r="H549" s="144"/>
      <c r="I549" s="144"/>
      <c r="J549" s="144"/>
      <c r="K549" s="27"/>
      <c r="L549" s="32"/>
      <c r="M549" s="32"/>
      <c r="N549" s="144"/>
      <c r="O549" s="27"/>
      <c r="P549" s="144"/>
      <c r="Q549" s="144"/>
      <c r="R549" s="27"/>
      <c r="S549" s="76"/>
      <c r="T549" s="32"/>
      <c r="U549" s="32"/>
      <c r="V549" s="36">
        <f t="shared" si="10"/>
        <v>0</v>
      </c>
      <c r="W549" s="65"/>
    </row>
    <row r="550" spans="2:23" ht="47.25">
      <c r="B550" s="23">
        <v>25</v>
      </c>
      <c r="C550" s="48" t="s">
        <v>364</v>
      </c>
      <c r="D550" s="181"/>
      <c r="E550" s="99" t="s">
        <v>22</v>
      </c>
      <c r="F550" s="55">
        <v>1</v>
      </c>
      <c r="G550" s="27"/>
      <c r="H550" s="76"/>
      <c r="I550" s="76"/>
      <c r="J550" s="76"/>
      <c r="K550" s="144"/>
      <c r="L550" s="57"/>
      <c r="M550" s="57"/>
      <c r="N550" s="144"/>
      <c r="O550" s="144"/>
      <c r="P550" s="144"/>
      <c r="Q550" s="144"/>
      <c r="R550" s="76"/>
      <c r="S550" s="76"/>
      <c r="T550" s="57"/>
      <c r="U550" s="57"/>
      <c r="V550" s="36">
        <f t="shared" si="10"/>
        <v>0</v>
      </c>
      <c r="W550" s="65"/>
    </row>
    <row r="551" spans="2:23" ht="47.25">
      <c r="B551" s="23">
        <v>26</v>
      </c>
      <c r="C551" s="42" t="s">
        <v>365</v>
      </c>
      <c r="D551" s="173"/>
      <c r="E551" s="99" t="s">
        <v>27</v>
      </c>
      <c r="F551" s="55">
        <v>1</v>
      </c>
      <c r="G551" s="76"/>
      <c r="H551" s="76"/>
      <c r="I551" s="76"/>
      <c r="J551" s="108"/>
      <c r="K551" s="144"/>
      <c r="L551" s="57"/>
      <c r="M551" s="57"/>
      <c r="N551" s="144"/>
      <c r="O551" s="144"/>
      <c r="P551" s="144"/>
      <c r="Q551" s="144"/>
      <c r="R551" s="76"/>
      <c r="S551" s="76"/>
      <c r="T551" s="130"/>
      <c r="U551" s="130"/>
      <c r="V551" s="36">
        <f t="shared" si="10"/>
        <v>0</v>
      </c>
      <c r="W551" s="65"/>
    </row>
    <row r="552" spans="2:23" ht="47.25">
      <c r="B552" s="23">
        <v>27</v>
      </c>
      <c r="C552" s="42" t="s">
        <v>367</v>
      </c>
      <c r="D552" s="173"/>
      <c r="E552" s="99" t="s">
        <v>27</v>
      </c>
      <c r="F552" s="55">
        <v>1</v>
      </c>
      <c r="G552" s="76"/>
      <c r="H552" s="76"/>
      <c r="I552" s="76"/>
      <c r="J552" s="108"/>
      <c r="K552" s="144"/>
      <c r="L552" s="57"/>
      <c r="M552" s="57"/>
      <c r="N552" s="144"/>
      <c r="O552" s="144"/>
      <c r="P552" s="144"/>
      <c r="Q552" s="144"/>
      <c r="R552" s="76"/>
      <c r="S552" s="76"/>
      <c r="T552" s="130"/>
      <c r="U552" s="130"/>
      <c r="V552" s="36">
        <f t="shared" si="10"/>
        <v>0</v>
      </c>
      <c r="W552" s="65"/>
    </row>
    <row r="553" spans="2:23" ht="47.25">
      <c r="B553" s="23">
        <v>28</v>
      </c>
      <c r="C553" s="42" t="s">
        <v>368</v>
      </c>
      <c r="D553" s="173"/>
      <c r="E553" s="99" t="s">
        <v>27</v>
      </c>
      <c r="F553" s="55">
        <v>1</v>
      </c>
      <c r="G553" s="76"/>
      <c r="H553" s="76"/>
      <c r="I553" s="76"/>
      <c r="J553" s="108"/>
      <c r="K553" s="27"/>
      <c r="L553" s="57"/>
      <c r="M553" s="57"/>
      <c r="N553" s="144"/>
      <c r="O553" s="144"/>
      <c r="P553" s="144"/>
      <c r="Q553" s="144"/>
      <c r="R553" s="76"/>
      <c r="S553" s="76"/>
      <c r="T553" s="130"/>
      <c r="U553" s="130"/>
      <c r="V553" s="36">
        <f t="shared" si="10"/>
        <v>0</v>
      </c>
      <c r="W553" s="65"/>
    </row>
    <row r="554" spans="2:23" ht="47.25">
      <c r="B554" s="23">
        <v>29</v>
      </c>
      <c r="C554" s="42" t="s">
        <v>369</v>
      </c>
      <c r="D554" s="173"/>
      <c r="E554" s="99" t="s">
        <v>27</v>
      </c>
      <c r="F554" s="55">
        <v>1</v>
      </c>
      <c r="G554" s="76"/>
      <c r="H554" s="76"/>
      <c r="I554" s="76"/>
      <c r="J554" s="108"/>
      <c r="K554" s="144"/>
      <c r="L554" s="57"/>
      <c r="M554" s="57"/>
      <c r="N554" s="144"/>
      <c r="O554" s="144"/>
      <c r="P554" s="144"/>
      <c r="Q554" s="144"/>
      <c r="R554" s="76"/>
      <c r="S554" s="76"/>
      <c r="T554" s="130"/>
      <c r="U554" s="130"/>
      <c r="V554" s="36">
        <f t="shared" si="10"/>
        <v>0</v>
      </c>
      <c r="W554" s="65"/>
    </row>
    <row r="555" spans="2:23" ht="47.25">
      <c r="B555" s="23">
        <v>30</v>
      </c>
      <c r="C555" s="49" t="s">
        <v>370</v>
      </c>
      <c r="D555" s="197"/>
      <c r="E555" s="99" t="s">
        <v>22</v>
      </c>
      <c r="F555" s="55">
        <v>1</v>
      </c>
      <c r="G555" s="76"/>
      <c r="H555" s="27"/>
      <c r="I555" s="76"/>
      <c r="J555" s="27"/>
      <c r="K555" s="144"/>
      <c r="L555" s="32"/>
      <c r="M555" s="32"/>
      <c r="N555" s="144"/>
      <c r="O555" s="144"/>
      <c r="P555" s="144"/>
      <c r="Q555" s="76"/>
      <c r="R555" s="76"/>
      <c r="S555" s="76"/>
      <c r="T555" s="57"/>
      <c r="U555" s="57"/>
      <c r="V555" s="36">
        <f t="shared" si="10"/>
        <v>0</v>
      </c>
      <c r="W555" s="65"/>
    </row>
    <row r="556" spans="2:23" ht="47.25">
      <c r="B556" s="23">
        <v>31</v>
      </c>
      <c r="C556" s="45" t="s">
        <v>353</v>
      </c>
      <c r="D556" s="176"/>
      <c r="E556" s="99" t="s">
        <v>27</v>
      </c>
      <c r="F556" s="55">
        <v>1</v>
      </c>
      <c r="G556" s="76"/>
      <c r="H556" s="27"/>
      <c r="I556" s="76"/>
      <c r="J556" s="27"/>
      <c r="K556" s="144"/>
      <c r="L556" s="32"/>
      <c r="M556" s="32"/>
      <c r="N556" s="76"/>
      <c r="O556" s="76"/>
      <c r="P556" s="76"/>
      <c r="Q556" s="144"/>
      <c r="R556" s="76"/>
      <c r="S556" s="76"/>
      <c r="T556" s="57"/>
      <c r="U556" s="57"/>
      <c r="V556" s="36">
        <f t="shared" si="10"/>
        <v>0</v>
      </c>
      <c r="W556" s="65"/>
    </row>
    <row r="557" spans="2:23" ht="47.25">
      <c r="B557" s="23">
        <v>32</v>
      </c>
      <c r="C557" s="49" t="s">
        <v>371</v>
      </c>
      <c r="D557" s="197"/>
      <c r="E557" s="99" t="s">
        <v>22</v>
      </c>
      <c r="F557" s="55">
        <v>1</v>
      </c>
      <c r="G557" s="76"/>
      <c r="H557" s="76"/>
      <c r="I557" s="76"/>
      <c r="J557" s="108"/>
      <c r="K557" s="144"/>
      <c r="L557" s="57"/>
      <c r="M557" s="57"/>
      <c r="N557" s="144"/>
      <c r="O557" s="76"/>
      <c r="P557" s="144"/>
      <c r="Q557" s="27"/>
      <c r="R557" s="76"/>
      <c r="S557" s="76"/>
      <c r="T557" s="32"/>
      <c r="U557" s="32"/>
      <c r="V557" s="36">
        <f t="shared" si="10"/>
        <v>0</v>
      </c>
      <c r="W557" s="65"/>
    </row>
    <row r="558" spans="2:23" ht="47.25">
      <c r="B558" s="23">
        <v>33</v>
      </c>
      <c r="C558" s="48" t="s">
        <v>359</v>
      </c>
      <c r="D558" s="181"/>
      <c r="E558" s="99" t="s">
        <v>22</v>
      </c>
      <c r="F558" s="55">
        <v>1</v>
      </c>
      <c r="G558" s="76"/>
      <c r="H558" s="76"/>
      <c r="I558" s="76"/>
      <c r="J558" s="108"/>
      <c r="K558" s="144"/>
      <c r="L558" s="57"/>
      <c r="M558" s="57"/>
      <c r="N558" s="144"/>
      <c r="O558" s="144"/>
      <c r="P558" s="144"/>
      <c r="Q558" s="144"/>
      <c r="R558" s="76"/>
      <c r="S558" s="76"/>
      <c r="T558" s="130"/>
      <c r="U558" s="130"/>
      <c r="V558" s="36">
        <f t="shared" si="10"/>
        <v>0</v>
      </c>
      <c r="W558" s="65"/>
    </row>
    <row r="559" spans="2:23" ht="47.25">
      <c r="B559" s="23">
        <v>34</v>
      </c>
      <c r="C559" s="48" t="s">
        <v>373</v>
      </c>
      <c r="D559" s="181"/>
      <c r="E559" s="99" t="s">
        <v>22</v>
      </c>
      <c r="F559" s="55">
        <v>1</v>
      </c>
      <c r="G559" s="76"/>
      <c r="H559" s="76"/>
      <c r="I559" s="76"/>
      <c r="J559" s="108"/>
      <c r="K559" s="144"/>
      <c r="L559" s="57"/>
      <c r="M559" s="57"/>
      <c r="N559" s="144"/>
      <c r="O559" s="144"/>
      <c r="P559" s="144"/>
      <c r="Q559" s="144"/>
      <c r="R559" s="76"/>
      <c r="S559" s="76"/>
      <c r="T559" s="130"/>
      <c r="U559" s="130"/>
      <c r="V559" s="36">
        <f t="shared" si="10"/>
        <v>0</v>
      </c>
      <c r="W559" s="65"/>
    </row>
    <row r="560" spans="2:23" ht="47.25">
      <c r="B560" s="23">
        <v>35</v>
      </c>
      <c r="C560" s="48" t="s">
        <v>653</v>
      </c>
      <c r="D560" s="181"/>
      <c r="E560" s="99" t="s">
        <v>46</v>
      </c>
      <c r="F560" s="55">
        <v>1</v>
      </c>
      <c r="G560" s="76"/>
      <c r="H560" s="76"/>
      <c r="I560" s="76"/>
      <c r="J560" s="108"/>
      <c r="K560" s="144"/>
      <c r="L560" s="57"/>
      <c r="M560" s="57"/>
      <c r="N560" s="144"/>
      <c r="O560" s="144"/>
      <c r="P560" s="144"/>
      <c r="Q560" s="144"/>
      <c r="R560" s="76"/>
      <c r="S560" s="76"/>
      <c r="T560" s="130"/>
      <c r="U560" s="130"/>
      <c r="V560" s="36">
        <f t="shared" si="10"/>
        <v>0</v>
      </c>
      <c r="W560" s="65"/>
    </row>
    <row r="561" spans="2:23" ht="47.25">
      <c r="B561" s="23">
        <v>36</v>
      </c>
      <c r="C561" s="48" t="s">
        <v>374</v>
      </c>
      <c r="D561" s="181"/>
      <c r="E561" s="99" t="s">
        <v>22</v>
      </c>
      <c r="F561" s="55">
        <v>1</v>
      </c>
      <c r="G561" s="27"/>
      <c r="H561" s="27"/>
      <c r="I561" s="27"/>
      <c r="J561" s="27"/>
      <c r="K561" s="76"/>
      <c r="L561" s="32"/>
      <c r="M561" s="32"/>
      <c r="N561" s="27"/>
      <c r="O561" s="76"/>
      <c r="P561" s="144"/>
      <c r="Q561" s="144"/>
      <c r="R561" s="27"/>
      <c r="S561" s="76"/>
      <c r="T561" s="32"/>
      <c r="U561" s="32"/>
      <c r="V561" s="36">
        <f t="shared" si="10"/>
        <v>0</v>
      </c>
      <c r="W561" s="65"/>
    </row>
    <row r="562" spans="2:23" ht="47.25">
      <c r="B562" s="23">
        <v>37</v>
      </c>
      <c r="C562" s="45" t="s">
        <v>98</v>
      </c>
      <c r="D562" s="197"/>
      <c r="E562" s="99" t="s">
        <v>27</v>
      </c>
      <c r="F562" s="55"/>
      <c r="G562" s="76"/>
      <c r="H562" s="76"/>
      <c r="I562" s="76"/>
      <c r="J562" s="31"/>
      <c r="K562" s="27"/>
      <c r="L562" s="32"/>
      <c r="M562" s="32"/>
      <c r="N562" s="144"/>
      <c r="O562" s="144"/>
      <c r="P562" s="144"/>
      <c r="Q562" s="76"/>
      <c r="R562" s="76"/>
      <c r="S562" s="76"/>
      <c r="T562" s="130"/>
      <c r="U562" s="130"/>
      <c r="V562" s="36">
        <f t="shared" si="10"/>
        <v>0</v>
      </c>
      <c r="W562" s="65"/>
    </row>
    <row r="563" spans="2:23" ht="47.25">
      <c r="B563" s="23">
        <v>38</v>
      </c>
      <c r="C563" s="48"/>
      <c r="D563" s="181"/>
      <c r="E563" s="97"/>
      <c r="F563" s="26"/>
      <c r="G563" s="76"/>
      <c r="H563" s="76"/>
      <c r="I563" s="76"/>
      <c r="J563" s="108"/>
      <c r="K563" s="27"/>
      <c r="L563" s="32"/>
      <c r="M563" s="32"/>
      <c r="N563" s="144"/>
      <c r="O563" s="144"/>
      <c r="P563" s="144"/>
      <c r="Q563" s="144"/>
      <c r="R563" s="76"/>
      <c r="S563" s="76"/>
      <c r="T563" s="130"/>
      <c r="U563" s="130"/>
      <c r="V563" s="36">
        <f t="shared" si="10"/>
        <v>0</v>
      </c>
      <c r="W563" s="65"/>
    </row>
    <row r="564" spans="2:23" ht="47.25">
      <c r="B564" s="23">
        <v>39</v>
      </c>
      <c r="C564" s="48"/>
      <c r="D564" s="48"/>
      <c r="E564" s="26"/>
      <c r="F564" s="26"/>
      <c r="G564" s="76"/>
      <c r="H564" s="76"/>
      <c r="I564" s="76"/>
      <c r="J564" s="108"/>
      <c r="K564" s="144"/>
      <c r="L564" s="57"/>
      <c r="M564" s="57"/>
      <c r="N564" s="144"/>
      <c r="O564" s="144"/>
      <c r="P564" s="144"/>
      <c r="Q564" s="144"/>
      <c r="R564" s="76"/>
      <c r="S564" s="76"/>
      <c r="T564" s="130"/>
      <c r="U564" s="130"/>
      <c r="V564" s="36">
        <f t="shared" si="10"/>
        <v>0</v>
      </c>
      <c r="W564" s="65"/>
    </row>
    <row r="565" spans="2:23" ht="47.25">
      <c r="B565" s="23">
        <v>40</v>
      </c>
      <c r="C565" s="58"/>
      <c r="D565" s="58"/>
      <c r="E565" s="26"/>
      <c r="F565" s="26"/>
      <c r="G565" s="76"/>
      <c r="H565" s="76"/>
      <c r="I565" s="76"/>
      <c r="J565" s="108"/>
      <c r="K565" s="144"/>
      <c r="L565" s="57"/>
      <c r="M565" s="57"/>
      <c r="N565" s="144"/>
      <c r="O565" s="144"/>
      <c r="P565" s="144"/>
      <c r="Q565" s="144"/>
      <c r="R565" s="76"/>
      <c r="S565" s="76"/>
      <c r="T565" s="130"/>
      <c r="U565" s="130"/>
      <c r="V565" s="36">
        <f t="shared" si="10"/>
        <v>0</v>
      </c>
      <c r="W565" s="65"/>
    </row>
    <row r="566" spans="2:23" ht="47.25">
      <c r="B566" s="23">
        <v>41</v>
      </c>
      <c r="C566" s="93"/>
      <c r="D566" s="93"/>
      <c r="E566" s="26"/>
      <c r="F566" s="26"/>
      <c r="G566" s="76"/>
      <c r="H566" s="76"/>
      <c r="I566" s="76"/>
      <c r="J566" s="108"/>
      <c r="K566" s="144"/>
      <c r="L566" s="57"/>
      <c r="M566" s="57"/>
      <c r="N566" s="144"/>
      <c r="O566" s="144"/>
      <c r="P566" s="144"/>
      <c r="Q566" s="144"/>
      <c r="R566" s="76"/>
      <c r="S566" s="76"/>
      <c r="T566" s="57"/>
      <c r="U566" s="57"/>
      <c r="V566" s="36">
        <f t="shared" si="10"/>
        <v>0</v>
      </c>
      <c r="W566" s="65"/>
    </row>
    <row r="567" spans="2:23" ht="47.25">
      <c r="B567" s="23">
        <v>42</v>
      </c>
      <c r="C567" s="93"/>
      <c r="D567" s="93"/>
      <c r="E567" s="26"/>
      <c r="F567" s="26"/>
      <c r="G567" s="76"/>
      <c r="H567" s="76"/>
      <c r="I567" s="76"/>
      <c r="J567" s="108"/>
      <c r="K567" s="144"/>
      <c r="L567" s="57"/>
      <c r="M567" s="57"/>
      <c r="N567" s="144"/>
      <c r="O567" s="144"/>
      <c r="P567" s="144"/>
      <c r="Q567" s="144"/>
      <c r="R567" s="76"/>
      <c r="S567" s="76"/>
      <c r="T567" s="57"/>
      <c r="U567" s="57"/>
      <c r="V567" s="36">
        <f t="shared" si="10"/>
        <v>0</v>
      </c>
      <c r="W567" s="65"/>
    </row>
    <row r="568" spans="2:23" ht="47.25">
      <c r="B568" s="59" t="s">
        <v>16</v>
      </c>
      <c r="C568" s="93"/>
      <c r="D568" s="93"/>
      <c r="E568" s="26"/>
      <c r="F568" s="26"/>
      <c r="G568" s="36">
        <f>COUNT(G526:G567)</f>
        <v>0</v>
      </c>
      <c r="H568" s="36">
        <f>COUNT(H526:H567)</f>
        <v>0</v>
      </c>
      <c r="I568" s="36">
        <f>COUNT(I526:I567)</f>
        <v>0</v>
      </c>
      <c r="J568" s="36">
        <f>COUNT(J526:J567)</f>
        <v>0</v>
      </c>
      <c r="K568" s="36">
        <f>COUNT(K526:K567)</f>
        <v>0</v>
      </c>
      <c r="L568" s="85"/>
      <c r="M568" s="85"/>
      <c r="N568" s="86">
        <f>COUNT(N526:N567)</f>
        <v>0</v>
      </c>
      <c r="O568" s="86">
        <f>COUNT(O526:O567)</f>
        <v>0</v>
      </c>
      <c r="P568" s="86">
        <f>COUNT(P526:P567)</f>
        <v>0</v>
      </c>
      <c r="Q568" s="86">
        <f>COUNT(Q526:Q567)</f>
        <v>0</v>
      </c>
      <c r="R568" s="86">
        <f>COUNT(R526:R567)</f>
        <v>0</v>
      </c>
      <c r="S568" s="86"/>
      <c r="T568" s="95"/>
      <c r="U568" s="95"/>
      <c r="V568" s="36">
        <f xml:space="preserve"> SUM(G568+H568+I568+J568+K568+N568+O568+P568+Q568+R568)</f>
        <v>0</v>
      </c>
      <c r="W568" s="65"/>
    </row>
    <row r="570" spans="2:23" ht="70.5">
      <c r="B570" s="230" t="s">
        <v>375</v>
      </c>
      <c r="C570" s="230"/>
      <c r="D570" s="230"/>
      <c r="E570" s="230"/>
      <c r="F570" s="216"/>
      <c r="G570" s="63"/>
      <c r="H570" s="63"/>
      <c r="I570" s="63"/>
      <c r="J570" s="64"/>
      <c r="K570" s="65"/>
      <c r="L570" s="65"/>
      <c r="M570" s="65"/>
      <c r="N570" s="65"/>
      <c r="O570" s="65"/>
      <c r="P570" s="65"/>
      <c r="Q570" s="65"/>
      <c r="R570" s="281"/>
      <c r="S570" s="281"/>
      <c r="T570" s="281"/>
      <c r="U570" s="281"/>
      <c r="V570" s="34"/>
      <c r="W570" s="34"/>
    </row>
    <row r="571" spans="2:23" ht="70.5">
      <c r="B571" s="230"/>
      <c r="C571" s="230"/>
      <c r="D571" s="230"/>
      <c r="E571" s="230"/>
      <c r="F571" s="216"/>
      <c r="J571" s="231" t="s">
        <v>1</v>
      </c>
      <c r="K571" s="231"/>
      <c r="L571" s="231"/>
      <c r="M571" s="231"/>
      <c r="N571" s="231"/>
      <c r="O571" s="231"/>
      <c r="P571" s="231"/>
      <c r="Q571" s="231"/>
      <c r="R571" s="149"/>
      <c r="S571" s="149"/>
      <c r="T571" s="149"/>
      <c r="U571" s="149"/>
      <c r="V571" s="149"/>
    </row>
    <row r="572" spans="2:23" ht="70.5">
      <c r="B572" s="230"/>
      <c r="C572" s="230"/>
      <c r="D572" s="230"/>
      <c r="E572" s="230"/>
      <c r="F572" s="216"/>
      <c r="J572" s="268" t="s">
        <v>2</v>
      </c>
      <c r="K572" s="268"/>
      <c r="L572" s="268"/>
      <c r="M572" s="268"/>
      <c r="N572" s="268"/>
      <c r="O572" s="268"/>
      <c r="P572" s="268"/>
      <c r="Q572" s="233" t="s">
        <v>3</v>
      </c>
      <c r="R572" s="234"/>
      <c r="S572" s="234"/>
      <c r="T572" s="234"/>
      <c r="U572" s="234"/>
      <c r="V572" s="235"/>
    </row>
    <row r="573" spans="2:23" ht="70.5">
      <c r="B573" s="230"/>
      <c r="C573" s="230"/>
      <c r="D573" s="230"/>
      <c r="E573" s="230"/>
      <c r="F573" s="216"/>
      <c r="G573" s="2"/>
      <c r="H573" s="2"/>
      <c r="I573" s="2"/>
      <c r="J573" s="2"/>
      <c r="K573" s="2"/>
      <c r="L573" s="2"/>
      <c r="M573" s="2"/>
      <c r="N573" s="2"/>
      <c r="O573" s="3"/>
      <c r="P573" s="4"/>
      <c r="Q573" s="245"/>
      <c r="R573" s="245"/>
      <c r="S573" s="245"/>
      <c r="T573" s="245"/>
      <c r="U573" s="245"/>
      <c r="V573" s="245"/>
      <c r="W573" s="11"/>
    </row>
    <row r="574" spans="2:23" ht="70.5">
      <c r="B574" s="230"/>
      <c r="C574" s="230"/>
      <c r="D574" s="230"/>
      <c r="E574" s="230"/>
      <c r="F574" s="216"/>
      <c r="G574" s="237" t="s">
        <v>4</v>
      </c>
      <c r="H574" s="237"/>
      <c r="I574" s="237" t="s">
        <v>5</v>
      </c>
      <c r="J574" s="237"/>
      <c r="K574" s="12"/>
      <c r="L574" s="217" t="s">
        <v>6</v>
      </c>
      <c r="M574" s="12"/>
      <c r="N574" s="12"/>
      <c r="O574" s="3"/>
      <c r="P574" s="4"/>
      <c r="Q574" s="245"/>
      <c r="R574" s="245"/>
      <c r="S574" s="245"/>
      <c r="T574" s="245"/>
      <c r="U574" s="245"/>
      <c r="V574" s="245"/>
    </row>
    <row r="575" spans="2:23" ht="70.5">
      <c r="B575" s="230"/>
      <c r="C575" s="230"/>
      <c r="D575" s="230"/>
      <c r="E575" s="230"/>
      <c r="F575" s="216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43" t="s">
        <v>7</v>
      </c>
      <c r="R575" s="244"/>
      <c r="S575" s="245" t="s">
        <v>8</v>
      </c>
      <c r="T575" s="245"/>
      <c r="U575" s="257" t="s">
        <v>101</v>
      </c>
      <c r="V575" s="257"/>
    </row>
    <row r="576" spans="2:23" ht="60.75">
      <c r="B576" s="255" t="s">
        <v>10</v>
      </c>
      <c r="C576" s="238" t="s">
        <v>11</v>
      </c>
      <c r="D576" s="218"/>
      <c r="E576" s="282" t="s">
        <v>12</v>
      </c>
      <c r="F576" s="150"/>
      <c r="G576" s="249" t="s">
        <v>1191</v>
      </c>
      <c r="H576" s="250"/>
      <c r="I576" s="250"/>
      <c r="J576" s="250"/>
      <c r="K576" s="251"/>
      <c r="L576" s="246" t="s">
        <v>13</v>
      </c>
      <c r="M576" s="253" t="s">
        <v>14</v>
      </c>
      <c r="N576" s="249" t="s">
        <v>1193</v>
      </c>
      <c r="O576" s="250"/>
      <c r="P576" s="250"/>
      <c r="Q576" s="250"/>
      <c r="R576" s="251"/>
      <c r="S576" s="246" t="s">
        <v>15</v>
      </c>
      <c r="T576" s="246" t="s">
        <v>13</v>
      </c>
      <c r="U576" s="253" t="s">
        <v>14</v>
      </c>
      <c r="V576" s="253" t="s">
        <v>16</v>
      </c>
      <c r="W576" s="19"/>
    </row>
    <row r="577" spans="2:26" ht="61.5">
      <c r="B577" s="256"/>
      <c r="C577" s="238"/>
      <c r="D577" s="218"/>
      <c r="E577" s="282"/>
      <c r="F577" s="225"/>
      <c r="G577" s="21" t="s">
        <v>1195</v>
      </c>
      <c r="H577" s="21" t="s">
        <v>1196</v>
      </c>
      <c r="I577" s="21" t="s">
        <v>1197</v>
      </c>
      <c r="J577" s="21" t="s">
        <v>1198</v>
      </c>
      <c r="K577" s="21" t="s">
        <v>1199</v>
      </c>
      <c r="L577" s="247"/>
      <c r="M577" s="254"/>
      <c r="N577" s="21" t="s">
        <v>1200</v>
      </c>
      <c r="O577" s="21" t="s">
        <v>1201</v>
      </c>
      <c r="P577" s="21" t="s">
        <v>1202</v>
      </c>
      <c r="Q577" s="21" t="s">
        <v>1203</v>
      </c>
      <c r="R577" s="21" t="s">
        <v>1204</v>
      </c>
      <c r="S577" s="247"/>
      <c r="T577" s="247"/>
      <c r="U577" s="254"/>
      <c r="V577" s="254"/>
      <c r="W577" s="22"/>
    </row>
    <row r="578" spans="2:26" ht="47.25">
      <c r="B578" s="23">
        <v>1</v>
      </c>
      <c r="C578" s="152" t="s">
        <v>376</v>
      </c>
      <c r="D578" s="199"/>
      <c r="E578" s="97" t="s">
        <v>22</v>
      </c>
      <c r="F578" s="26">
        <v>1</v>
      </c>
      <c r="G578" s="76"/>
      <c r="H578" s="76"/>
      <c r="I578" s="76"/>
      <c r="J578" s="108"/>
      <c r="K578" s="144"/>
      <c r="L578" s="114"/>
      <c r="M578" s="114"/>
      <c r="N578" s="111"/>
      <c r="O578" s="144"/>
      <c r="P578" s="144"/>
      <c r="Q578" s="144"/>
      <c r="R578" s="144"/>
      <c r="S578" s="144"/>
      <c r="T578" s="130"/>
      <c r="U578" s="130"/>
      <c r="V578" s="36">
        <f>COUNTA(G578:K578,N578:R578)</f>
        <v>0</v>
      </c>
      <c r="W578" s="65"/>
      <c r="X578" s="35" t="s">
        <v>25</v>
      </c>
      <c r="Z578" s="36">
        <f>COUNTIF(D578:D620,"1C")</f>
        <v>0</v>
      </c>
    </row>
    <row r="579" spans="2:26" ht="47.25">
      <c r="B579" s="23">
        <v>2</v>
      </c>
      <c r="C579" s="42" t="s">
        <v>377</v>
      </c>
      <c r="D579" s="173"/>
      <c r="E579" s="99" t="s">
        <v>27</v>
      </c>
      <c r="F579" s="55">
        <v>1</v>
      </c>
      <c r="G579" s="119"/>
      <c r="H579" s="87"/>
      <c r="I579" s="87"/>
      <c r="J579" s="108"/>
      <c r="K579" s="27"/>
      <c r="L579" s="56"/>
      <c r="M579" s="57"/>
      <c r="N579" s="27"/>
      <c r="O579" s="144"/>
      <c r="P579" s="144"/>
      <c r="Q579" s="144"/>
      <c r="R579" s="27"/>
      <c r="S579" s="76"/>
      <c r="T579" s="32"/>
      <c r="U579" s="32"/>
      <c r="V579" s="36">
        <f t="shared" ref="V579:V619" si="11">COUNTA(G579:K579,N579:R579)</f>
        <v>0</v>
      </c>
      <c r="W579" s="65"/>
      <c r="X579" s="41" t="s">
        <v>28</v>
      </c>
      <c r="Z579" s="36">
        <f>COUNTIF(D578:D620,"1B")</f>
        <v>0</v>
      </c>
    </row>
    <row r="580" spans="2:26" ht="47.25">
      <c r="B580" s="23">
        <v>3</v>
      </c>
      <c r="C580" s="42" t="s">
        <v>657</v>
      </c>
      <c r="D580" s="173"/>
      <c r="E580" s="99" t="s">
        <v>46</v>
      </c>
      <c r="F580" s="55">
        <v>1</v>
      </c>
      <c r="G580" s="119"/>
      <c r="H580" s="76"/>
      <c r="I580" s="76"/>
      <c r="J580" s="108"/>
      <c r="K580" s="144"/>
      <c r="L580" s="114"/>
      <c r="M580" s="114"/>
      <c r="N580" s="111"/>
      <c r="O580" s="144"/>
      <c r="P580" s="144"/>
      <c r="Q580" s="144"/>
      <c r="R580" s="76"/>
      <c r="S580" s="76"/>
      <c r="T580" s="130"/>
      <c r="U580" s="130"/>
      <c r="V580" s="36">
        <f t="shared" si="11"/>
        <v>0</v>
      </c>
      <c r="W580" s="65"/>
      <c r="X580" s="41" t="s">
        <v>30</v>
      </c>
      <c r="Z580" s="36">
        <f>COUNTIF(D578:D620,"1A")</f>
        <v>0</v>
      </c>
    </row>
    <row r="581" spans="2:26" ht="47.25">
      <c r="B581" s="23">
        <v>4</v>
      </c>
      <c r="C581" s="45" t="s">
        <v>378</v>
      </c>
      <c r="D581" s="176"/>
      <c r="E581" s="99" t="s">
        <v>22</v>
      </c>
      <c r="F581" s="55">
        <v>1</v>
      </c>
      <c r="G581" s="119"/>
      <c r="H581" s="76"/>
      <c r="I581" s="76"/>
      <c r="J581" s="27"/>
      <c r="K581" s="144"/>
      <c r="L581" s="32"/>
      <c r="M581" s="32"/>
      <c r="N581" s="111"/>
      <c r="O581" s="144"/>
      <c r="P581" s="144"/>
      <c r="Q581" s="144"/>
      <c r="R581" s="27"/>
      <c r="S581" s="76"/>
      <c r="T581" s="130"/>
      <c r="U581" s="130"/>
      <c r="V581" s="36">
        <f t="shared" si="11"/>
        <v>0</v>
      </c>
      <c r="W581" s="65"/>
      <c r="X581" s="41"/>
      <c r="Z581" s="36"/>
    </row>
    <row r="582" spans="2:26" ht="47.25">
      <c r="B582" s="23">
        <v>5</v>
      </c>
      <c r="C582" s="42" t="s">
        <v>659</v>
      </c>
      <c r="D582" s="173"/>
      <c r="E582" s="99" t="s">
        <v>22</v>
      </c>
      <c r="F582" s="55">
        <v>1</v>
      </c>
      <c r="G582" s="119"/>
      <c r="H582" s="76"/>
      <c r="I582" s="76"/>
      <c r="J582" s="108"/>
      <c r="K582" s="144"/>
      <c r="L582" s="114"/>
      <c r="M582" s="114"/>
      <c r="N582" s="111"/>
      <c r="O582" s="144"/>
      <c r="P582" s="144"/>
      <c r="Q582" s="144"/>
      <c r="R582" s="76"/>
      <c r="S582" s="76"/>
      <c r="T582" s="130"/>
      <c r="U582" s="130"/>
      <c r="V582" s="36">
        <f t="shared" si="11"/>
        <v>0</v>
      </c>
      <c r="W582" s="65"/>
    </row>
    <row r="583" spans="2:26" ht="47.25">
      <c r="B583" s="23">
        <v>6</v>
      </c>
      <c r="C583" s="42" t="s">
        <v>379</v>
      </c>
      <c r="D583" s="173"/>
      <c r="E583" s="99" t="s">
        <v>22</v>
      </c>
      <c r="F583" s="55">
        <v>1</v>
      </c>
      <c r="G583" s="51"/>
      <c r="H583" s="27"/>
      <c r="I583" s="76"/>
      <c r="J583" s="27"/>
      <c r="K583" s="76"/>
      <c r="L583" s="32"/>
      <c r="M583" s="32"/>
      <c r="N583" s="27"/>
      <c r="O583" s="144"/>
      <c r="P583" s="144"/>
      <c r="Q583" s="27"/>
      <c r="R583" s="76"/>
      <c r="S583" s="145"/>
      <c r="T583" s="32"/>
      <c r="U583" s="32"/>
      <c r="V583" s="36">
        <f t="shared" si="11"/>
        <v>0</v>
      </c>
      <c r="W583" s="65"/>
    </row>
    <row r="584" spans="2:26" ht="47.25">
      <c r="B584" s="23">
        <v>7</v>
      </c>
      <c r="C584" s="48" t="s">
        <v>661</v>
      </c>
      <c r="D584" s="181"/>
      <c r="E584" s="99" t="s">
        <v>22</v>
      </c>
      <c r="F584" s="55">
        <v>1</v>
      </c>
      <c r="G584" s="119"/>
      <c r="H584" s="76"/>
      <c r="I584" s="27"/>
      <c r="J584" s="144"/>
      <c r="K584" s="76"/>
      <c r="L584" s="56"/>
      <c r="M584" s="57"/>
      <c r="N584" s="153"/>
      <c r="O584" s="144"/>
      <c r="P584" s="144"/>
      <c r="Q584" s="144"/>
      <c r="R584" s="76"/>
      <c r="S584" s="76"/>
      <c r="T584" s="57"/>
      <c r="U584" s="89"/>
      <c r="V584" s="36">
        <f t="shared" si="11"/>
        <v>0</v>
      </c>
      <c r="W584" s="65"/>
    </row>
    <row r="585" spans="2:26" ht="47.25">
      <c r="B585" s="23">
        <v>8</v>
      </c>
      <c r="C585" s="48" t="s">
        <v>385</v>
      </c>
      <c r="D585" s="181"/>
      <c r="E585" s="99" t="s">
        <v>27</v>
      </c>
      <c r="F585" s="55">
        <v>1</v>
      </c>
      <c r="G585" s="119"/>
      <c r="H585" s="76"/>
      <c r="I585" s="76"/>
      <c r="J585" s="27"/>
      <c r="K585" s="76"/>
      <c r="L585" s="32"/>
      <c r="M585" s="32"/>
      <c r="N585" s="27"/>
      <c r="O585" s="144"/>
      <c r="P585" s="27"/>
      <c r="Q585" s="27"/>
      <c r="R585" s="76"/>
      <c r="S585" s="76"/>
      <c r="T585" s="32"/>
      <c r="U585" s="32"/>
      <c r="V585" s="36">
        <f t="shared" si="11"/>
        <v>0</v>
      </c>
      <c r="W585" s="65"/>
    </row>
    <row r="586" spans="2:26" ht="47.25">
      <c r="B586" s="23">
        <v>9</v>
      </c>
      <c r="C586" s="48" t="s">
        <v>381</v>
      </c>
      <c r="D586" s="181"/>
      <c r="E586" s="99" t="s">
        <v>27</v>
      </c>
      <c r="F586" s="55">
        <v>1</v>
      </c>
      <c r="G586" s="119"/>
      <c r="H586" s="76"/>
      <c r="I586" s="27"/>
      <c r="J586" s="144"/>
      <c r="K586" s="76"/>
      <c r="L586" s="32"/>
      <c r="M586" s="32"/>
      <c r="N586" s="111"/>
      <c r="O586" s="144"/>
      <c r="P586" s="144"/>
      <c r="Q586" s="144"/>
      <c r="R586" s="76"/>
      <c r="S586" s="76"/>
      <c r="T586" s="130"/>
      <c r="U586" s="130"/>
      <c r="V586" s="36">
        <f t="shared" si="11"/>
        <v>0</v>
      </c>
      <c r="W586" s="65"/>
    </row>
    <row r="587" spans="2:26" ht="47.25">
      <c r="B587" s="23">
        <v>10</v>
      </c>
      <c r="C587" s="48" t="s">
        <v>382</v>
      </c>
      <c r="D587" s="181"/>
      <c r="E587" s="99" t="s">
        <v>27</v>
      </c>
      <c r="F587" s="55">
        <v>1</v>
      </c>
      <c r="G587" s="119"/>
      <c r="H587" s="76"/>
      <c r="I587" s="27"/>
      <c r="J587" s="144"/>
      <c r="K587" s="27"/>
      <c r="L587" s="32"/>
      <c r="M587" s="32"/>
      <c r="N587" s="27"/>
      <c r="O587" s="27"/>
      <c r="P587" s="27"/>
      <c r="Q587" s="144"/>
      <c r="R587" s="27"/>
      <c r="S587" s="76"/>
      <c r="T587" s="32"/>
      <c r="U587" s="32"/>
      <c r="V587" s="36">
        <f t="shared" si="11"/>
        <v>0</v>
      </c>
      <c r="W587" s="65"/>
    </row>
    <row r="588" spans="2:26" ht="47.25">
      <c r="B588" s="23">
        <v>11</v>
      </c>
      <c r="C588" s="45" t="s">
        <v>383</v>
      </c>
      <c r="D588" s="176"/>
      <c r="E588" s="99" t="s">
        <v>27</v>
      </c>
      <c r="F588" s="55">
        <v>1</v>
      </c>
      <c r="G588" s="51"/>
      <c r="H588" s="76"/>
      <c r="I588" s="27"/>
      <c r="J588" s="76"/>
      <c r="K588" s="27"/>
      <c r="L588" s="32"/>
      <c r="M588" s="32"/>
      <c r="N588" s="27"/>
      <c r="O588" s="76"/>
      <c r="P588" s="27"/>
      <c r="Q588" s="76"/>
      <c r="R588" s="27"/>
      <c r="S588" s="76"/>
      <c r="T588" s="32"/>
      <c r="U588" s="32"/>
      <c r="V588" s="36">
        <f t="shared" si="11"/>
        <v>0</v>
      </c>
      <c r="W588" s="65"/>
    </row>
    <row r="589" spans="2:26" ht="47.25">
      <c r="B589" s="23">
        <v>12</v>
      </c>
      <c r="C589" s="45" t="s">
        <v>664</v>
      </c>
      <c r="D589" s="176"/>
      <c r="E589" s="99" t="s">
        <v>22</v>
      </c>
      <c r="F589" s="55">
        <v>1</v>
      </c>
      <c r="G589" s="119"/>
      <c r="H589" s="76"/>
      <c r="I589" s="76"/>
      <c r="J589" s="144"/>
      <c r="K589" s="76"/>
      <c r="L589" s="32"/>
      <c r="M589" s="32"/>
      <c r="N589" s="111"/>
      <c r="O589" s="27"/>
      <c r="P589" s="144"/>
      <c r="Q589" s="144"/>
      <c r="R589" s="76"/>
      <c r="S589" s="76"/>
      <c r="T589" s="32"/>
      <c r="U589" s="32"/>
      <c r="V589" s="36">
        <f t="shared" si="11"/>
        <v>0</v>
      </c>
      <c r="W589" s="65"/>
    </row>
    <row r="590" spans="2:26" ht="47.25">
      <c r="B590" s="23">
        <v>13</v>
      </c>
      <c r="C590" s="45" t="s">
        <v>384</v>
      </c>
      <c r="D590" s="176"/>
      <c r="E590" s="99" t="s">
        <v>22</v>
      </c>
      <c r="F590" s="55">
        <v>1</v>
      </c>
      <c r="G590" s="119"/>
      <c r="H590" s="27"/>
      <c r="I590" s="76"/>
      <c r="J590" s="144"/>
      <c r="K590" s="27"/>
      <c r="L590" s="32"/>
      <c r="M590" s="32"/>
      <c r="N590" s="153"/>
      <c r="O590" s="27"/>
      <c r="P590" s="144"/>
      <c r="Q590" s="144"/>
      <c r="R590" s="27"/>
      <c r="S590" s="76"/>
      <c r="T590" s="32"/>
      <c r="U590" s="32"/>
      <c r="V590" s="36">
        <f t="shared" si="11"/>
        <v>0</v>
      </c>
      <c r="W590" s="65"/>
    </row>
    <row r="591" spans="2:26" ht="47.25">
      <c r="B591" s="23">
        <v>14</v>
      </c>
      <c r="C591" s="45" t="s">
        <v>380</v>
      </c>
      <c r="D591" s="176"/>
      <c r="E591" s="99" t="s">
        <v>27</v>
      </c>
      <c r="F591" s="55">
        <v>1</v>
      </c>
      <c r="G591" s="119"/>
      <c r="H591" s="76"/>
      <c r="I591" s="76"/>
      <c r="J591" s="108"/>
      <c r="K591" s="27"/>
      <c r="L591" s="32"/>
      <c r="M591" s="32"/>
      <c r="N591" s="153"/>
      <c r="O591" s="144"/>
      <c r="P591" s="144"/>
      <c r="Q591" s="144"/>
      <c r="R591" s="76"/>
      <c r="S591" s="76"/>
      <c r="T591" s="57"/>
      <c r="U591" s="89"/>
      <c r="V591" s="36">
        <f t="shared" si="11"/>
        <v>0</v>
      </c>
      <c r="W591" s="65"/>
    </row>
    <row r="592" spans="2:26" ht="47.25">
      <c r="B592" s="23">
        <v>15</v>
      </c>
      <c r="C592" s="49" t="s">
        <v>400</v>
      </c>
      <c r="D592" s="197"/>
      <c r="E592" s="99" t="s">
        <v>22</v>
      </c>
      <c r="F592" s="55">
        <v>1</v>
      </c>
      <c r="G592" s="51"/>
      <c r="H592" s="76"/>
      <c r="I592" s="76"/>
      <c r="J592" s="108"/>
      <c r="K592" s="76"/>
      <c r="L592" s="57"/>
      <c r="M592" s="57"/>
      <c r="N592" s="27"/>
      <c r="O592" s="144"/>
      <c r="P592" s="76"/>
      <c r="Q592" s="144"/>
      <c r="R592" s="76"/>
      <c r="S592" s="76"/>
      <c r="T592" s="56"/>
      <c r="U592" s="57"/>
      <c r="V592" s="36">
        <f t="shared" si="11"/>
        <v>0</v>
      </c>
      <c r="W592" s="65"/>
    </row>
    <row r="593" spans="2:23" ht="47.25">
      <c r="B593" s="23">
        <v>16</v>
      </c>
      <c r="C593" s="49" t="s">
        <v>1181</v>
      </c>
      <c r="D593" s="197"/>
      <c r="E593" s="99" t="s">
        <v>22</v>
      </c>
      <c r="F593" s="55">
        <v>1</v>
      </c>
      <c r="G593" s="119"/>
      <c r="H593" s="76"/>
      <c r="I593" s="76"/>
      <c r="J593" s="108"/>
      <c r="K593" s="144"/>
      <c r="L593" s="114"/>
      <c r="M593" s="114"/>
      <c r="N593" s="27"/>
      <c r="O593" s="144"/>
      <c r="P593" s="27"/>
      <c r="Q593" s="144"/>
      <c r="R593" s="76"/>
      <c r="S593" s="76"/>
      <c r="T593" s="57"/>
      <c r="U593" s="57"/>
      <c r="V593" s="36">
        <f t="shared" si="11"/>
        <v>0</v>
      </c>
      <c r="W593" s="65"/>
    </row>
    <row r="594" spans="2:23" ht="47.25">
      <c r="B594" s="23">
        <v>17</v>
      </c>
      <c r="C594" s="45" t="s">
        <v>387</v>
      </c>
      <c r="D594" s="176"/>
      <c r="E594" s="99" t="s">
        <v>22</v>
      </c>
      <c r="F594" s="55">
        <v>1</v>
      </c>
      <c r="G594" s="119"/>
      <c r="H594" s="76"/>
      <c r="I594" s="76"/>
      <c r="J594" s="108"/>
      <c r="K594" s="76"/>
      <c r="L594" s="114"/>
      <c r="M594" s="114"/>
      <c r="N594" s="153"/>
      <c r="O594" s="144"/>
      <c r="P594" s="76"/>
      <c r="Q594" s="76"/>
      <c r="R594" s="76"/>
      <c r="S594" s="76"/>
      <c r="T594" s="57"/>
      <c r="U594" s="89"/>
      <c r="V594" s="36">
        <f t="shared" si="11"/>
        <v>0</v>
      </c>
      <c r="W594" s="65"/>
    </row>
    <row r="595" spans="2:23" ht="47.25">
      <c r="B595" s="23">
        <v>18</v>
      </c>
      <c r="C595" s="45" t="s">
        <v>388</v>
      </c>
      <c r="D595" s="176"/>
      <c r="E595" s="99" t="s">
        <v>22</v>
      </c>
      <c r="F595" s="55">
        <v>1</v>
      </c>
      <c r="G595" s="119"/>
      <c r="H595" s="76"/>
      <c r="I595" s="76"/>
      <c r="J595" s="108"/>
      <c r="K595" s="144"/>
      <c r="L595" s="114"/>
      <c r="M595" s="114"/>
      <c r="N595" s="111"/>
      <c r="O595" s="144"/>
      <c r="P595" s="144"/>
      <c r="Q595" s="144"/>
      <c r="R595" s="76"/>
      <c r="S595" s="76"/>
      <c r="T595" s="130"/>
      <c r="U595" s="130"/>
      <c r="V595" s="36">
        <f t="shared" si="11"/>
        <v>0</v>
      </c>
      <c r="W595" s="65"/>
    </row>
    <row r="596" spans="2:23" ht="47.25">
      <c r="B596" s="23">
        <v>19</v>
      </c>
      <c r="C596" s="45" t="s">
        <v>389</v>
      </c>
      <c r="D596" s="176"/>
      <c r="E596" s="99" t="s">
        <v>22</v>
      </c>
      <c r="F596" s="55">
        <v>1</v>
      </c>
      <c r="G596" s="119"/>
      <c r="H596" s="76"/>
      <c r="I596" s="76"/>
      <c r="J596" s="108"/>
      <c r="K596" s="144"/>
      <c r="L596" s="114"/>
      <c r="M596" s="114"/>
      <c r="N596" s="111"/>
      <c r="O596" s="144"/>
      <c r="P596" s="144"/>
      <c r="Q596" s="144"/>
      <c r="R596" s="76"/>
      <c r="S596" s="76"/>
      <c r="T596" s="130"/>
      <c r="U596" s="130"/>
      <c r="V596" s="36">
        <f t="shared" si="11"/>
        <v>0</v>
      </c>
      <c r="W596" s="65"/>
    </row>
    <row r="597" spans="2:23" ht="47.25">
      <c r="B597" s="23">
        <v>20</v>
      </c>
      <c r="C597" s="45" t="s">
        <v>390</v>
      </c>
      <c r="D597" s="176"/>
      <c r="E597" s="99" t="s">
        <v>22</v>
      </c>
      <c r="F597" s="55">
        <v>1</v>
      </c>
      <c r="G597" s="119"/>
      <c r="H597" s="76"/>
      <c r="I597" s="76"/>
      <c r="J597" s="76"/>
      <c r="K597" s="144"/>
      <c r="L597" s="114"/>
      <c r="M597" s="114"/>
      <c r="N597" s="111"/>
      <c r="O597" s="144"/>
      <c r="P597" s="144"/>
      <c r="Q597" s="144"/>
      <c r="R597" s="76"/>
      <c r="S597" s="76"/>
      <c r="T597" s="57"/>
      <c r="U597" s="57"/>
      <c r="V597" s="36">
        <f t="shared" si="11"/>
        <v>0</v>
      </c>
      <c r="W597" s="65"/>
    </row>
    <row r="598" spans="2:23" ht="47.25">
      <c r="B598" s="23">
        <v>21</v>
      </c>
      <c r="C598" s="49" t="s">
        <v>391</v>
      </c>
      <c r="D598" s="197"/>
      <c r="E598" s="99" t="s">
        <v>22</v>
      </c>
      <c r="F598" s="55">
        <v>1</v>
      </c>
      <c r="G598" s="119"/>
      <c r="H598" s="76"/>
      <c r="I598" s="76"/>
      <c r="J598" s="27"/>
      <c r="K598" s="76"/>
      <c r="L598" s="57"/>
      <c r="M598" s="57"/>
      <c r="N598" s="27"/>
      <c r="O598" s="27"/>
      <c r="P598" s="144"/>
      <c r="Q598" s="76"/>
      <c r="R598" s="76"/>
      <c r="S598" s="76"/>
      <c r="T598" s="32"/>
      <c r="U598" s="32"/>
      <c r="V598" s="36">
        <f t="shared" si="11"/>
        <v>0</v>
      </c>
      <c r="W598" s="65"/>
    </row>
    <row r="599" spans="2:23" ht="47.25">
      <c r="B599" s="23">
        <v>22</v>
      </c>
      <c r="C599" s="45" t="s">
        <v>392</v>
      </c>
      <c r="D599" s="176"/>
      <c r="E599" s="99" t="s">
        <v>22</v>
      </c>
      <c r="F599" s="55">
        <v>1</v>
      </c>
      <c r="G599" s="119"/>
      <c r="H599" s="27"/>
      <c r="I599" s="76"/>
      <c r="J599" s="108"/>
      <c r="K599" s="27"/>
      <c r="L599" s="30"/>
      <c r="M599" s="30"/>
      <c r="N599" s="27"/>
      <c r="O599" s="76"/>
      <c r="P599" s="76"/>
      <c r="Q599" s="76"/>
      <c r="R599" s="27"/>
      <c r="S599" s="76"/>
      <c r="T599" s="57"/>
      <c r="U599" s="57"/>
      <c r="V599" s="36">
        <f t="shared" si="11"/>
        <v>0</v>
      </c>
      <c r="W599" s="65"/>
    </row>
    <row r="600" spans="2:23" ht="47.25">
      <c r="B600" s="23">
        <v>23</v>
      </c>
      <c r="C600" s="45" t="s">
        <v>393</v>
      </c>
      <c r="D600" s="176"/>
      <c r="E600" s="99" t="s">
        <v>22</v>
      </c>
      <c r="F600" s="55">
        <v>1</v>
      </c>
      <c r="G600" s="27"/>
      <c r="H600" s="31"/>
      <c r="I600" s="27"/>
      <c r="J600" s="31"/>
      <c r="K600" s="144"/>
      <c r="L600" s="32"/>
      <c r="M600" s="32"/>
      <c r="N600" s="27"/>
      <c r="O600" s="27"/>
      <c r="P600" s="76"/>
      <c r="Q600" s="27"/>
      <c r="R600" s="27"/>
      <c r="S600" s="76"/>
      <c r="T600" s="32"/>
      <c r="U600" s="32"/>
      <c r="V600" s="36">
        <f t="shared" si="11"/>
        <v>0</v>
      </c>
      <c r="W600" s="65"/>
    </row>
    <row r="601" spans="2:23" ht="47.25">
      <c r="B601" s="23">
        <v>24</v>
      </c>
      <c r="C601" s="45" t="s">
        <v>394</v>
      </c>
      <c r="D601" s="176"/>
      <c r="E601" s="99" t="s">
        <v>27</v>
      </c>
      <c r="F601" s="55">
        <v>1</v>
      </c>
      <c r="G601" s="119"/>
      <c r="H601" s="76"/>
      <c r="I601" s="76"/>
      <c r="J601" s="27"/>
      <c r="K601" s="144"/>
      <c r="L601" s="114"/>
      <c r="M601" s="114"/>
      <c r="N601" s="27"/>
      <c r="O601" s="144"/>
      <c r="P601" s="144"/>
      <c r="Q601" s="144"/>
      <c r="R601" s="76"/>
      <c r="S601" s="76"/>
      <c r="T601" s="32"/>
      <c r="U601" s="32"/>
      <c r="V601" s="36">
        <f t="shared" si="11"/>
        <v>0</v>
      </c>
      <c r="W601" s="65"/>
    </row>
    <row r="602" spans="2:23" ht="47.25">
      <c r="B602" s="23">
        <v>25</v>
      </c>
      <c r="C602" s="49" t="s">
        <v>395</v>
      </c>
      <c r="D602" s="197"/>
      <c r="E602" s="99" t="s">
        <v>27</v>
      </c>
      <c r="F602" s="55">
        <v>1</v>
      </c>
      <c r="G602" s="119"/>
      <c r="H602" s="76"/>
      <c r="I602" s="76"/>
      <c r="J602" s="108"/>
      <c r="K602" s="27"/>
      <c r="L602" s="114"/>
      <c r="M602" s="114"/>
      <c r="N602" s="111"/>
      <c r="O602" s="144"/>
      <c r="P602" s="144"/>
      <c r="Q602" s="144"/>
      <c r="R602" s="76"/>
      <c r="S602" s="76"/>
      <c r="T602" s="130"/>
      <c r="U602" s="130"/>
      <c r="V602" s="36">
        <f t="shared" si="11"/>
        <v>0</v>
      </c>
      <c r="W602" s="65"/>
    </row>
    <row r="603" spans="2:23" ht="47.25">
      <c r="B603" s="23">
        <v>26</v>
      </c>
      <c r="C603" s="49" t="s">
        <v>396</v>
      </c>
      <c r="D603" s="197"/>
      <c r="E603" s="99" t="s">
        <v>27</v>
      </c>
      <c r="F603" s="55">
        <v>1</v>
      </c>
      <c r="G603" s="119"/>
      <c r="H603" s="76"/>
      <c r="I603" s="76"/>
      <c r="J603" s="108"/>
      <c r="K603" s="144"/>
      <c r="L603" s="114"/>
      <c r="M603" s="114"/>
      <c r="N603" s="111"/>
      <c r="O603" s="144"/>
      <c r="P603" s="144"/>
      <c r="Q603" s="144"/>
      <c r="R603" s="76"/>
      <c r="S603" s="76"/>
      <c r="T603" s="130"/>
      <c r="U603" s="130"/>
      <c r="V603" s="36">
        <f t="shared" si="11"/>
        <v>0</v>
      </c>
      <c r="W603" s="65"/>
    </row>
    <row r="604" spans="2:23" ht="47.25">
      <c r="B604" s="23">
        <v>27</v>
      </c>
      <c r="C604" s="48" t="s">
        <v>397</v>
      </c>
      <c r="D604" s="181"/>
      <c r="E604" s="99" t="s">
        <v>27</v>
      </c>
      <c r="F604" s="55">
        <v>1</v>
      </c>
      <c r="G604" s="119"/>
      <c r="H604" s="76"/>
      <c r="I604" s="76"/>
      <c r="J604" s="108"/>
      <c r="K604" s="144"/>
      <c r="L604" s="114"/>
      <c r="M604" s="114"/>
      <c r="N604" s="111"/>
      <c r="O604" s="144"/>
      <c r="P604" s="144"/>
      <c r="Q604" s="144"/>
      <c r="R604" s="76"/>
      <c r="S604" s="76"/>
      <c r="T604" s="130"/>
      <c r="U604" s="130"/>
      <c r="V604" s="36">
        <f t="shared" si="11"/>
        <v>0</v>
      </c>
      <c r="W604" s="65"/>
    </row>
    <row r="605" spans="2:23" ht="47.25">
      <c r="B605" s="23">
        <v>28</v>
      </c>
      <c r="C605" s="42" t="s">
        <v>398</v>
      </c>
      <c r="D605" s="173"/>
      <c r="E605" s="99" t="s">
        <v>27</v>
      </c>
      <c r="F605" s="55">
        <v>1</v>
      </c>
      <c r="G605" s="51"/>
      <c r="H605" s="76"/>
      <c r="I605" s="76"/>
      <c r="J605" s="108"/>
      <c r="K605" s="144"/>
      <c r="L605" s="57"/>
      <c r="M605" s="57"/>
      <c r="N605" s="27"/>
      <c r="O605" s="144"/>
      <c r="P605" s="144"/>
      <c r="Q605" s="76"/>
      <c r="R605" s="76"/>
      <c r="S605" s="76"/>
      <c r="T605" s="57"/>
      <c r="U605" s="57"/>
      <c r="V605" s="36">
        <f>COUNTA(G605:K605,N605:R605)</f>
        <v>0</v>
      </c>
      <c r="W605" s="65"/>
    </row>
    <row r="606" spans="2:23" ht="47.25">
      <c r="B606" s="23">
        <v>29</v>
      </c>
      <c r="C606" s="42" t="s">
        <v>399</v>
      </c>
      <c r="D606" s="173"/>
      <c r="E606" s="99" t="s">
        <v>27</v>
      </c>
      <c r="F606" s="55">
        <v>1</v>
      </c>
      <c r="G606" s="51"/>
      <c r="H606" s="76"/>
      <c r="I606" s="76"/>
      <c r="J606" s="108"/>
      <c r="K606" s="76"/>
      <c r="L606" s="56"/>
      <c r="M606" s="57"/>
      <c r="N606" s="111"/>
      <c r="O606" s="144"/>
      <c r="P606" s="144"/>
      <c r="Q606" s="144"/>
      <c r="R606" s="76"/>
      <c r="S606" s="76"/>
      <c r="T606" s="130"/>
      <c r="U606" s="130"/>
      <c r="V606" s="36">
        <f t="shared" si="11"/>
        <v>0</v>
      </c>
      <c r="W606" s="65"/>
    </row>
    <row r="607" spans="2:23" ht="47.25">
      <c r="B607" s="23">
        <v>30</v>
      </c>
      <c r="C607" s="42" t="s">
        <v>386</v>
      </c>
      <c r="D607" s="173"/>
      <c r="E607" s="99" t="s">
        <v>22</v>
      </c>
      <c r="F607" s="55">
        <v>1</v>
      </c>
      <c r="G607" s="119"/>
      <c r="H607" s="76"/>
      <c r="I607" s="76"/>
      <c r="J607" s="108"/>
      <c r="K607" s="144"/>
      <c r="L607" s="114"/>
      <c r="M607" s="114"/>
      <c r="N607" s="111"/>
      <c r="O607" s="76"/>
      <c r="P607" s="27"/>
      <c r="Q607" s="27"/>
      <c r="R607" s="76"/>
      <c r="S607" s="76"/>
      <c r="T607" s="32"/>
      <c r="U607" s="32"/>
      <c r="V607" s="36">
        <f t="shared" si="11"/>
        <v>0</v>
      </c>
      <c r="W607" s="65"/>
    </row>
    <row r="608" spans="2:23" ht="47.25">
      <c r="B608" s="23">
        <v>31</v>
      </c>
      <c r="C608" s="42" t="s">
        <v>401</v>
      </c>
      <c r="D608" s="173"/>
      <c r="E608" s="99" t="s">
        <v>22</v>
      </c>
      <c r="F608" s="55">
        <v>1</v>
      </c>
      <c r="G608" s="51"/>
      <c r="H608" s="27"/>
      <c r="I608" s="27"/>
      <c r="J608" s="108"/>
      <c r="K608" s="144"/>
      <c r="L608" s="32"/>
      <c r="M608" s="32"/>
      <c r="N608" s="111"/>
      <c r="O608" s="76"/>
      <c r="P608" s="144"/>
      <c r="Q608" s="144"/>
      <c r="R608" s="76"/>
      <c r="S608" s="76"/>
      <c r="T608" s="130"/>
      <c r="U608" s="130"/>
      <c r="V608" s="36">
        <f t="shared" si="11"/>
        <v>0</v>
      </c>
      <c r="W608" s="65"/>
    </row>
    <row r="609" spans="2:23" ht="47.25">
      <c r="B609" s="23">
        <v>32</v>
      </c>
      <c r="C609" s="42" t="s">
        <v>402</v>
      </c>
      <c r="D609" s="173"/>
      <c r="E609" s="99" t="s">
        <v>22</v>
      </c>
      <c r="F609" s="55">
        <v>1</v>
      </c>
      <c r="G609" s="119"/>
      <c r="H609" s="76"/>
      <c r="I609" s="76"/>
      <c r="J609" s="76"/>
      <c r="K609" s="76"/>
      <c r="L609" s="114"/>
      <c r="M609" s="114"/>
      <c r="N609" s="111"/>
      <c r="O609" s="76"/>
      <c r="P609" s="144"/>
      <c r="Q609" s="144"/>
      <c r="R609" s="76"/>
      <c r="S609" s="76"/>
      <c r="T609" s="130"/>
      <c r="U609" s="130"/>
      <c r="V609" s="36">
        <f t="shared" si="11"/>
        <v>0</v>
      </c>
      <c r="W609" s="65"/>
    </row>
    <row r="610" spans="2:23" ht="47.25">
      <c r="B610" s="23">
        <v>33</v>
      </c>
      <c r="C610" s="42" t="s">
        <v>403</v>
      </c>
      <c r="D610" s="173"/>
      <c r="E610" s="99" t="s">
        <v>22</v>
      </c>
      <c r="F610" s="55">
        <v>1</v>
      </c>
      <c r="G610" s="119"/>
      <c r="H610" s="76"/>
      <c r="I610" s="76"/>
      <c r="J610" s="76"/>
      <c r="K610" s="144"/>
      <c r="L610" s="114"/>
      <c r="M610" s="114"/>
      <c r="N610" s="111"/>
      <c r="O610" s="144"/>
      <c r="P610" s="144"/>
      <c r="Q610" s="76"/>
      <c r="R610" s="76"/>
      <c r="S610" s="76"/>
      <c r="T610" s="57"/>
      <c r="U610" s="89"/>
      <c r="V610" s="36">
        <f t="shared" si="11"/>
        <v>0</v>
      </c>
      <c r="W610" s="65"/>
    </row>
    <row r="611" spans="2:23" ht="47.25">
      <c r="B611" s="23">
        <v>34</v>
      </c>
      <c r="C611" s="42" t="s">
        <v>325</v>
      </c>
      <c r="D611" s="173"/>
      <c r="E611" s="99" t="s">
        <v>46</v>
      </c>
      <c r="F611" s="55">
        <v>1</v>
      </c>
      <c r="G611" s="119"/>
      <c r="H611" s="76"/>
      <c r="I611" s="76"/>
      <c r="J611" s="108"/>
      <c r="K611" s="144"/>
      <c r="L611" s="114"/>
      <c r="M611" s="114"/>
      <c r="N611" s="111"/>
      <c r="O611" s="144"/>
      <c r="P611" s="144"/>
      <c r="Q611" s="144"/>
      <c r="R611" s="76"/>
      <c r="S611" s="76"/>
      <c r="T611" s="130"/>
      <c r="U611" s="130"/>
      <c r="V611" s="36">
        <f t="shared" si="11"/>
        <v>0</v>
      </c>
      <c r="W611" s="65"/>
    </row>
    <row r="612" spans="2:23" ht="47.25">
      <c r="B612" s="23">
        <v>35</v>
      </c>
      <c r="C612" s="45" t="s">
        <v>404</v>
      </c>
      <c r="D612" s="176"/>
      <c r="E612" s="99" t="s">
        <v>27</v>
      </c>
      <c r="F612" s="55">
        <v>1</v>
      </c>
      <c r="G612" s="51"/>
      <c r="H612" s="76"/>
      <c r="I612" s="31"/>
      <c r="J612" s="31"/>
      <c r="K612" s="27"/>
      <c r="L612" s="56"/>
      <c r="M612" s="57"/>
      <c r="N612" s="27"/>
      <c r="O612" s="27"/>
      <c r="P612" s="27"/>
      <c r="Q612" s="144"/>
      <c r="R612" s="27"/>
      <c r="S612" s="76"/>
      <c r="T612" s="32"/>
      <c r="U612" s="32"/>
      <c r="V612" s="36">
        <f t="shared" si="11"/>
        <v>0</v>
      </c>
      <c r="W612" s="65"/>
    </row>
    <row r="613" spans="2:23" ht="47.25">
      <c r="B613" s="23">
        <v>36</v>
      </c>
      <c r="C613" s="42" t="s">
        <v>344</v>
      </c>
      <c r="D613" s="173"/>
      <c r="E613" s="99" t="s">
        <v>22</v>
      </c>
      <c r="F613" s="55">
        <v>1</v>
      </c>
      <c r="G613" s="119"/>
      <c r="H613" s="76"/>
      <c r="I613" s="76"/>
      <c r="J613" s="108"/>
      <c r="K613" s="144"/>
      <c r="L613" s="114"/>
      <c r="M613" s="114"/>
      <c r="N613" s="111"/>
      <c r="O613" s="144"/>
      <c r="P613" s="144"/>
      <c r="Q613" s="144"/>
      <c r="R613" s="76"/>
      <c r="S613" s="76"/>
      <c r="T613" s="130"/>
      <c r="U613" s="130"/>
      <c r="V613" s="36">
        <f t="shared" si="11"/>
        <v>0</v>
      </c>
      <c r="W613" s="65"/>
    </row>
    <row r="614" spans="2:23" ht="47.25">
      <c r="B614" s="23">
        <v>37</v>
      </c>
      <c r="C614" s="42"/>
      <c r="D614" s="173"/>
      <c r="E614" s="97"/>
      <c r="F614" s="26"/>
      <c r="G614" s="76"/>
      <c r="H614" s="76"/>
      <c r="I614" s="76"/>
      <c r="J614" s="76"/>
      <c r="K614" s="27"/>
      <c r="L614" s="32"/>
      <c r="M614" s="32"/>
      <c r="N614" s="111"/>
      <c r="O614" s="144"/>
      <c r="P614" s="144"/>
      <c r="Q614" s="144"/>
      <c r="R614" s="76"/>
      <c r="S614" s="76"/>
      <c r="T614" s="130"/>
      <c r="U614" s="130"/>
      <c r="V614" s="36">
        <f t="shared" si="11"/>
        <v>0</v>
      </c>
      <c r="W614" s="65"/>
    </row>
    <row r="615" spans="2:23" ht="47.25">
      <c r="B615" s="23">
        <v>38</v>
      </c>
      <c r="C615" s="42"/>
      <c r="D615" s="42"/>
      <c r="E615" s="26"/>
      <c r="F615" s="26"/>
      <c r="G615" s="76"/>
      <c r="H615" s="76"/>
      <c r="I615" s="76"/>
      <c r="J615" s="108"/>
      <c r="K615" s="144"/>
      <c r="L615" s="114"/>
      <c r="M615" s="114"/>
      <c r="N615" s="111"/>
      <c r="O615" s="144"/>
      <c r="P615" s="144"/>
      <c r="Q615" s="144"/>
      <c r="R615" s="76"/>
      <c r="S615" s="76"/>
      <c r="T615" s="130"/>
      <c r="U615" s="130"/>
      <c r="V615" s="36">
        <f t="shared" si="11"/>
        <v>0</v>
      </c>
      <c r="W615" s="65"/>
    </row>
    <row r="616" spans="2:23" ht="47.25">
      <c r="B616" s="23">
        <v>39</v>
      </c>
      <c r="C616" s="58"/>
      <c r="D616" s="58"/>
      <c r="E616" s="26"/>
      <c r="F616" s="26"/>
      <c r="G616" s="76"/>
      <c r="H616" s="76"/>
      <c r="I616" s="76"/>
      <c r="J616" s="108"/>
      <c r="K616" s="144"/>
      <c r="L616" s="114"/>
      <c r="M616" s="114"/>
      <c r="N616" s="111"/>
      <c r="O616" s="144"/>
      <c r="P616" s="144"/>
      <c r="Q616" s="144"/>
      <c r="R616" s="76"/>
      <c r="S616" s="76"/>
      <c r="T616" s="130"/>
      <c r="U616" s="130"/>
      <c r="V616" s="36">
        <f t="shared" si="11"/>
        <v>0</v>
      </c>
      <c r="W616" s="65"/>
    </row>
    <row r="617" spans="2:23" ht="47.25">
      <c r="B617" s="23">
        <v>40</v>
      </c>
      <c r="C617" s="58"/>
      <c r="D617" s="58"/>
      <c r="E617" s="26"/>
      <c r="F617" s="26"/>
      <c r="G617" s="76"/>
      <c r="H617" s="76"/>
      <c r="I617" s="76"/>
      <c r="J617" s="108"/>
      <c r="K617" s="144"/>
      <c r="L617" s="114"/>
      <c r="M617" s="114"/>
      <c r="N617" s="111"/>
      <c r="O617" s="144"/>
      <c r="P617" s="144"/>
      <c r="Q617" s="144"/>
      <c r="R617" s="76"/>
      <c r="S617" s="76"/>
      <c r="T617" s="130"/>
      <c r="U617" s="130"/>
      <c r="V617" s="36">
        <f t="shared" si="11"/>
        <v>0</v>
      </c>
      <c r="W617" s="65"/>
    </row>
    <row r="618" spans="2:23" ht="47.25">
      <c r="B618" s="23">
        <v>41</v>
      </c>
      <c r="C618" s="93"/>
      <c r="D618" s="93"/>
      <c r="E618" s="26"/>
      <c r="F618" s="26"/>
      <c r="G618" s="76"/>
      <c r="H618" s="76"/>
      <c r="I618" s="76"/>
      <c r="J618" s="108"/>
      <c r="K618" s="144"/>
      <c r="L618" s="114"/>
      <c r="M618" s="114"/>
      <c r="N618" s="111"/>
      <c r="O618" s="144"/>
      <c r="P618" s="144"/>
      <c r="Q618" s="144"/>
      <c r="R618" s="76"/>
      <c r="S618" s="76"/>
      <c r="T618" s="57"/>
      <c r="U618" s="57"/>
      <c r="V618" s="36">
        <f t="shared" si="11"/>
        <v>0</v>
      </c>
      <c r="W618" s="65"/>
    </row>
    <row r="619" spans="2:23" ht="47.25">
      <c r="B619" s="23">
        <v>42</v>
      </c>
      <c r="C619" s="93"/>
      <c r="D619" s="93"/>
      <c r="E619" s="26"/>
      <c r="F619" s="26"/>
      <c r="G619" s="125"/>
      <c r="H619" s="125"/>
      <c r="I619" s="125"/>
      <c r="J619" s="115"/>
      <c r="K619" s="117"/>
      <c r="L619" s="118"/>
      <c r="M619" s="118"/>
      <c r="N619" s="116"/>
      <c r="O619" s="117"/>
      <c r="P619" s="117"/>
      <c r="Q619" s="117"/>
      <c r="R619" s="125"/>
      <c r="S619" s="125"/>
      <c r="T619" s="154"/>
      <c r="U619" s="154"/>
      <c r="V619" s="36">
        <f t="shared" si="11"/>
        <v>0</v>
      </c>
      <c r="W619" s="65"/>
    </row>
    <row r="620" spans="2:23" ht="47.25">
      <c r="B620" s="59" t="s">
        <v>16</v>
      </c>
      <c r="C620" s="93"/>
      <c r="D620" s="93"/>
      <c r="E620" s="26"/>
      <c r="F620" s="26"/>
      <c r="G620" s="36">
        <f>COUNT(G578:G619)</f>
        <v>0</v>
      </c>
      <c r="H620" s="36">
        <f>COUNT(H578:H619)</f>
        <v>0</v>
      </c>
      <c r="I620" s="36">
        <f>COUNT(I578:I619)</f>
        <v>0</v>
      </c>
      <c r="J620" s="36">
        <f>COUNT(J578:J619)</f>
        <v>0</v>
      </c>
      <c r="K620" s="36">
        <f>COUNT(K578:K619)</f>
        <v>0</v>
      </c>
      <c r="L620" s="95"/>
      <c r="M620" s="95"/>
      <c r="N620" s="86">
        <f>COUNT(N578:N619)</f>
        <v>0</v>
      </c>
      <c r="O620" s="86">
        <f>COUNT(O578:O619)</f>
        <v>0</v>
      </c>
      <c r="P620" s="86">
        <f>COUNT(P578:P619)</f>
        <v>0</v>
      </c>
      <c r="Q620" s="86">
        <f>COUNT(Q578:Q619)</f>
        <v>0</v>
      </c>
      <c r="R620" s="86">
        <f>COUNT(R578:R619)</f>
        <v>0</v>
      </c>
      <c r="S620" s="86"/>
      <c r="T620" s="95"/>
      <c r="U620" s="95"/>
      <c r="V620" s="36">
        <f xml:space="preserve"> SUM(G620+H620+I620+J620+K620+N620+O620+P620+Q620+R620)</f>
        <v>0</v>
      </c>
      <c r="W620" s="65"/>
    </row>
  </sheetData>
  <mergeCells count="264">
    <mergeCell ref="B1:E5"/>
    <mergeCell ref="J1:Q1"/>
    <mergeCell ref="K2:P2"/>
    <mergeCell ref="Q2:V2"/>
    <mergeCell ref="G4:H4"/>
    <mergeCell ref="I4:J4"/>
    <mergeCell ref="L4:M4"/>
    <mergeCell ref="Q5:R5"/>
    <mergeCell ref="S5:T5"/>
    <mergeCell ref="U5:V5"/>
    <mergeCell ref="N6:R6"/>
    <mergeCell ref="S6:S7"/>
    <mergeCell ref="T6:T7"/>
    <mergeCell ref="U6:U7"/>
    <mergeCell ref="V6:V7"/>
    <mergeCell ref="B51:E56"/>
    <mergeCell ref="J52:Q52"/>
    <mergeCell ref="J53:P53"/>
    <mergeCell ref="Q53:V53"/>
    <mergeCell ref="N54:P54"/>
    <mergeCell ref="B6:B7"/>
    <mergeCell ref="C6:C7"/>
    <mergeCell ref="E6:E7"/>
    <mergeCell ref="G6:K6"/>
    <mergeCell ref="L6:L7"/>
    <mergeCell ref="M6:M7"/>
    <mergeCell ref="G55:H55"/>
    <mergeCell ref="I55:J55"/>
    <mergeCell ref="S56:T56"/>
    <mergeCell ref="U56:V56"/>
    <mergeCell ref="B57:B58"/>
    <mergeCell ref="C57:C58"/>
    <mergeCell ref="E57:E58"/>
    <mergeCell ref="G57:K57"/>
    <mergeCell ref="L57:L58"/>
    <mergeCell ref="M57:M58"/>
    <mergeCell ref="N57:R57"/>
    <mergeCell ref="S57:S58"/>
    <mergeCell ref="T57:T58"/>
    <mergeCell ref="U57:U58"/>
    <mergeCell ref="V57:V58"/>
    <mergeCell ref="B102:E107"/>
    <mergeCell ref="J103:Q103"/>
    <mergeCell ref="J104:P104"/>
    <mergeCell ref="Q104:V104"/>
    <mergeCell ref="G106:H106"/>
    <mergeCell ref="I106:J106"/>
    <mergeCell ref="Q107:R107"/>
    <mergeCell ref="S107:T107"/>
    <mergeCell ref="U107:V107"/>
    <mergeCell ref="B108:B109"/>
    <mergeCell ref="C108:C109"/>
    <mergeCell ref="E108:E109"/>
    <mergeCell ref="G108:K108"/>
    <mergeCell ref="L108:L109"/>
    <mergeCell ref="M108:M109"/>
    <mergeCell ref="N108:R108"/>
    <mergeCell ref="S108:S109"/>
    <mergeCell ref="T108:T109"/>
    <mergeCell ref="U108:U109"/>
    <mergeCell ref="V108:V109"/>
    <mergeCell ref="B154:E159"/>
    <mergeCell ref="J155:Q155"/>
    <mergeCell ref="K156:P156"/>
    <mergeCell ref="Q156:V156"/>
    <mergeCell ref="G158:H158"/>
    <mergeCell ref="I158:J158"/>
    <mergeCell ref="Q159:R159"/>
    <mergeCell ref="S159:T159"/>
    <mergeCell ref="U159:V159"/>
    <mergeCell ref="B160:B161"/>
    <mergeCell ref="C160:C161"/>
    <mergeCell ref="E160:E161"/>
    <mergeCell ref="G160:K160"/>
    <mergeCell ref="L160:L161"/>
    <mergeCell ref="M160:M161"/>
    <mergeCell ref="N160:R160"/>
    <mergeCell ref="S160:S161"/>
    <mergeCell ref="T160:T161"/>
    <mergeCell ref="U160:U161"/>
    <mergeCell ref="V160:V161"/>
    <mergeCell ref="B206:E211"/>
    <mergeCell ref="J207:R207"/>
    <mergeCell ref="J208:P208"/>
    <mergeCell ref="Q208:V208"/>
    <mergeCell ref="G210:H210"/>
    <mergeCell ref="B258:E263"/>
    <mergeCell ref="J260:P260"/>
    <mergeCell ref="Q260:V260"/>
    <mergeCell ref="Q261:R262"/>
    <mergeCell ref="S261:T262"/>
    <mergeCell ref="I210:J210"/>
    <mergeCell ref="Q211:R211"/>
    <mergeCell ref="S211:T211"/>
    <mergeCell ref="U211:V211"/>
    <mergeCell ref="B212:B213"/>
    <mergeCell ref="C212:C213"/>
    <mergeCell ref="E212:E213"/>
    <mergeCell ref="G212:K212"/>
    <mergeCell ref="L212:L213"/>
    <mergeCell ref="M212:M213"/>
    <mergeCell ref="U261:V262"/>
    <mergeCell ref="G262:H262"/>
    <mergeCell ref="I262:J262"/>
    <mergeCell ref="Q263:R263"/>
    <mergeCell ref="S263:T263"/>
    <mergeCell ref="U263:V263"/>
    <mergeCell ref="N212:R212"/>
    <mergeCell ref="S212:S213"/>
    <mergeCell ref="T212:T213"/>
    <mergeCell ref="U212:U213"/>
    <mergeCell ref="V212:V213"/>
    <mergeCell ref="B310:E315"/>
    <mergeCell ref="K312:P312"/>
    <mergeCell ref="Q312:V312"/>
    <mergeCell ref="N313:P313"/>
    <mergeCell ref="Q313:R314"/>
    <mergeCell ref="B264:B265"/>
    <mergeCell ref="C264:C265"/>
    <mergeCell ref="E264:E265"/>
    <mergeCell ref="G264:K264"/>
    <mergeCell ref="L264:L265"/>
    <mergeCell ref="M264:M265"/>
    <mergeCell ref="S313:T314"/>
    <mergeCell ref="U313:V314"/>
    <mergeCell ref="G314:H314"/>
    <mergeCell ref="I314:J314"/>
    <mergeCell ref="Q315:R315"/>
    <mergeCell ref="S315:T315"/>
    <mergeCell ref="U315:V315"/>
    <mergeCell ref="N264:R264"/>
    <mergeCell ref="S264:S265"/>
    <mergeCell ref="T264:T265"/>
    <mergeCell ref="U264:U265"/>
    <mergeCell ref="V264:V265"/>
    <mergeCell ref="B362:E367"/>
    <mergeCell ref="J364:P364"/>
    <mergeCell ref="Q364:V364"/>
    <mergeCell ref="O365:P365"/>
    <mergeCell ref="Q365:R366"/>
    <mergeCell ref="B316:B317"/>
    <mergeCell ref="C316:C317"/>
    <mergeCell ref="E316:E317"/>
    <mergeCell ref="G316:K316"/>
    <mergeCell ref="L316:L317"/>
    <mergeCell ref="M316:M317"/>
    <mergeCell ref="S365:T366"/>
    <mergeCell ref="U365:V366"/>
    <mergeCell ref="G366:H366"/>
    <mergeCell ref="I366:J366"/>
    <mergeCell ref="Q367:R367"/>
    <mergeCell ref="S367:T367"/>
    <mergeCell ref="U367:V367"/>
    <mergeCell ref="N316:R316"/>
    <mergeCell ref="S316:S317"/>
    <mergeCell ref="T316:T317"/>
    <mergeCell ref="U316:U317"/>
    <mergeCell ref="V316:V317"/>
    <mergeCell ref="B414:E419"/>
    <mergeCell ref="J416:P416"/>
    <mergeCell ref="Q416:V416"/>
    <mergeCell ref="O417:P417"/>
    <mergeCell ref="Q417:R418"/>
    <mergeCell ref="B368:B369"/>
    <mergeCell ref="C368:C369"/>
    <mergeCell ref="E368:E369"/>
    <mergeCell ref="G368:K368"/>
    <mergeCell ref="L368:L369"/>
    <mergeCell ref="M368:M369"/>
    <mergeCell ref="S417:T418"/>
    <mergeCell ref="U417:V418"/>
    <mergeCell ref="G418:H418"/>
    <mergeCell ref="I418:J418"/>
    <mergeCell ref="Q419:R419"/>
    <mergeCell ref="S419:T419"/>
    <mergeCell ref="U419:V419"/>
    <mergeCell ref="N368:R368"/>
    <mergeCell ref="S368:S369"/>
    <mergeCell ref="T368:T369"/>
    <mergeCell ref="U368:U369"/>
    <mergeCell ref="V368:V369"/>
    <mergeCell ref="B466:E471"/>
    <mergeCell ref="J467:R467"/>
    <mergeCell ref="K468:P468"/>
    <mergeCell ref="Q468:V468"/>
    <mergeCell ref="O469:P469"/>
    <mergeCell ref="B420:B421"/>
    <mergeCell ref="C420:C421"/>
    <mergeCell ref="E420:E421"/>
    <mergeCell ref="G420:K420"/>
    <mergeCell ref="L420:L421"/>
    <mergeCell ref="M420:M421"/>
    <mergeCell ref="Q469:R470"/>
    <mergeCell ref="S469:T470"/>
    <mergeCell ref="U469:V470"/>
    <mergeCell ref="G470:H470"/>
    <mergeCell ref="I470:J470"/>
    <mergeCell ref="Q471:R471"/>
    <mergeCell ref="S471:T471"/>
    <mergeCell ref="U471:V471"/>
    <mergeCell ref="N420:R420"/>
    <mergeCell ref="S420:S421"/>
    <mergeCell ref="T420:T421"/>
    <mergeCell ref="U420:U421"/>
    <mergeCell ref="V420:V421"/>
    <mergeCell ref="B518:E523"/>
    <mergeCell ref="J519:Q519"/>
    <mergeCell ref="R519:V519"/>
    <mergeCell ref="J520:P520"/>
    <mergeCell ref="Q520:V520"/>
    <mergeCell ref="B472:B473"/>
    <mergeCell ref="C472:C473"/>
    <mergeCell ref="E472:E473"/>
    <mergeCell ref="G472:K472"/>
    <mergeCell ref="L472:L473"/>
    <mergeCell ref="M472:M473"/>
    <mergeCell ref="Q521:R522"/>
    <mergeCell ref="S521:T522"/>
    <mergeCell ref="U521:V522"/>
    <mergeCell ref="G522:H522"/>
    <mergeCell ref="I522:J522"/>
    <mergeCell ref="Q523:R523"/>
    <mergeCell ref="S523:T523"/>
    <mergeCell ref="U523:V523"/>
    <mergeCell ref="N472:R472"/>
    <mergeCell ref="S472:S473"/>
    <mergeCell ref="T472:T473"/>
    <mergeCell ref="U472:U473"/>
    <mergeCell ref="V472:V473"/>
    <mergeCell ref="B570:E575"/>
    <mergeCell ref="R570:U570"/>
    <mergeCell ref="J571:Q571"/>
    <mergeCell ref="J572:P572"/>
    <mergeCell ref="Q572:V572"/>
    <mergeCell ref="B524:B525"/>
    <mergeCell ref="C524:C525"/>
    <mergeCell ref="E524:E525"/>
    <mergeCell ref="G524:K524"/>
    <mergeCell ref="L524:L525"/>
    <mergeCell ref="M524:M525"/>
    <mergeCell ref="Q573:R574"/>
    <mergeCell ref="S573:T574"/>
    <mergeCell ref="U573:V574"/>
    <mergeCell ref="G574:H574"/>
    <mergeCell ref="I574:J574"/>
    <mergeCell ref="Q575:R575"/>
    <mergeCell ref="S575:T575"/>
    <mergeCell ref="U575:V575"/>
    <mergeCell ref="N524:R524"/>
    <mergeCell ref="S524:S525"/>
    <mergeCell ref="T524:T525"/>
    <mergeCell ref="U524:U525"/>
    <mergeCell ref="V524:V525"/>
    <mergeCell ref="N576:R576"/>
    <mergeCell ref="S576:S577"/>
    <mergeCell ref="T576:T577"/>
    <mergeCell ref="U576:U577"/>
    <mergeCell ref="V576:V577"/>
    <mergeCell ref="B576:B577"/>
    <mergeCell ref="C576:C577"/>
    <mergeCell ref="E576:E577"/>
    <mergeCell ref="G576:K576"/>
    <mergeCell ref="L576:L577"/>
    <mergeCell ref="M576:M57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620"/>
  <sheetViews>
    <sheetView topLeftCell="B592" zoomScale="25" zoomScaleNormal="25" workbookViewId="0">
      <selection activeCell="H1" sqref="H1"/>
    </sheetView>
  </sheetViews>
  <sheetFormatPr baseColWidth="10" defaultRowHeight="15"/>
  <cols>
    <col min="1" max="1" width="0.140625" hidden="1" customWidth="1"/>
    <col min="2" max="2" width="16.5703125" customWidth="1"/>
    <col min="3" max="3" width="48" style="155" customWidth="1"/>
    <col min="4" max="4" width="18.42578125" style="155" customWidth="1"/>
    <col min="5" max="5" width="23.7109375" style="156" customWidth="1"/>
    <col min="6" max="6" width="23.7109375" style="156" hidden="1" customWidth="1"/>
    <col min="7" max="11" width="25.7109375" customWidth="1"/>
    <col min="12" max="12" width="42.28515625" customWidth="1"/>
    <col min="13" max="13" width="28.7109375" customWidth="1"/>
    <col min="14" max="18" width="25.7109375" customWidth="1"/>
    <col min="19" max="19" width="29.5703125" customWidth="1"/>
    <col min="20" max="20" width="40" customWidth="1"/>
    <col min="21" max="21" width="32.42578125" customWidth="1"/>
    <col min="22" max="22" width="28.42578125" customWidth="1"/>
    <col min="23" max="23" width="41.42578125" customWidth="1"/>
    <col min="24" max="24" width="25.5703125" customWidth="1"/>
    <col min="26" max="26" width="18.42578125" bestFit="1" customWidth="1"/>
  </cols>
  <sheetData>
    <row r="1" spans="2:26" ht="70.5">
      <c r="B1" s="230" t="s">
        <v>0</v>
      </c>
      <c r="C1" s="230"/>
      <c r="D1" s="230"/>
      <c r="E1" s="230"/>
      <c r="F1" s="216"/>
      <c r="J1" s="265" t="s">
        <v>1</v>
      </c>
      <c r="K1" s="265"/>
      <c r="L1" s="265"/>
      <c r="M1" s="265"/>
      <c r="N1" s="265"/>
      <c r="O1" s="265"/>
      <c r="P1" s="265"/>
      <c r="Q1" s="265"/>
    </row>
    <row r="2" spans="2:26" ht="70.5">
      <c r="B2" s="230"/>
      <c r="C2" s="230"/>
      <c r="D2" s="230"/>
      <c r="E2" s="230"/>
      <c r="F2" s="216"/>
      <c r="K2" s="266" t="s">
        <v>2</v>
      </c>
      <c r="L2" s="266"/>
      <c r="M2" s="266"/>
      <c r="N2" s="266"/>
      <c r="O2" s="266"/>
      <c r="P2" s="266"/>
      <c r="Q2" s="233" t="s">
        <v>3</v>
      </c>
      <c r="R2" s="234"/>
      <c r="S2" s="234"/>
      <c r="T2" s="234"/>
      <c r="U2" s="234"/>
      <c r="V2" s="235"/>
    </row>
    <row r="3" spans="2:26" ht="70.5">
      <c r="B3" s="230"/>
      <c r="C3" s="230"/>
      <c r="D3" s="230"/>
      <c r="E3" s="230"/>
      <c r="F3" s="216"/>
      <c r="G3" s="2"/>
      <c r="H3" s="2"/>
      <c r="I3" s="2"/>
      <c r="J3" s="2"/>
      <c r="K3" s="2"/>
      <c r="L3" s="2"/>
      <c r="M3" s="2"/>
      <c r="N3" s="2"/>
      <c r="O3" s="3"/>
      <c r="P3" s="4"/>
      <c r="Q3" s="5"/>
      <c r="R3" s="6"/>
      <c r="S3" s="7"/>
      <c r="T3" s="8"/>
      <c r="U3" s="9"/>
      <c r="V3" s="10"/>
      <c r="W3" s="11"/>
    </row>
    <row r="4" spans="2:26" ht="70.5">
      <c r="B4" s="230"/>
      <c r="C4" s="230"/>
      <c r="D4" s="230"/>
      <c r="E4" s="230"/>
      <c r="F4" s="216"/>
      <c r="G4" s="262" t="s">
        <v>4</v>
      </c>
      <c r="H4" s="262"/>
      <c r="I4" s="262" t="s">
        <v>5</v>
      </c>
      <c r="J4" s="262"/>
      <c r="K4" s="12"/>
      <c r="L4" s="262" t="s">
        <v>6</v>
      </c>
      <c r="M4" s="262"/>
      <c r="N4" s="13"/>
      <c r="O4" s="3"/>
      <c r="P4" s="4"/>
      <c r="Q4" s="14"/>
      <c r="R4" s="4"/>
      <c r="S4" s="15"/>
      <c r="T4" s="16"/>
      <c r="U4" s="15"/>
      <c r="V4" s="17"/>
      <c r="W4" s="2"/>
    </row>
    <row r="5" spans="2:26" ht="70.5">
      <c r="B5" s="230"/>
      <c r="C5" s="230"/>
      <c r="D5" s="230"/>
      <c r="E5" s="230"/>
      <c r="F5" s="216"/>
      <c r="G5" s="2"/>
      <c r="H5" s="2"/>
      <c r="I5" s="2"/>
      <c r="J5" s="2"/>
      <c r="K5" s="2"/>
      <c r="L5" s="2"/>
      <c r="M5" s="2"/>
      <c r="N5" s="2"/>
      <c r="O5" s="2"/>
      <c r="P5" s="2"/>
      <c r="Q5" s="257" t="s">
        <v>7</v>
      </c>
      <c r="R5" s="257"/>
      <c r="S5" s="245" t="s">
        <v>8</v>
      </c>
      <c r="T5" s="245"/>
      <c r="U5" s="257" t="s">
        <v>9</v>
      </c>
      <c r="V5" s="257"/>
      <c r="W5" s="2"/>
    </row>
    <row r="6" spans="2:26" ht="60.75">
      <c r="B6" s="255" t="s">
        <v>10</v>
      </c>
      <c r="C6" s="238" t="s">
        <v>11</v>
      </c>
      <c r="D6" s="218"/>
      <c r="E6" s="263" t="s">
        <v>12</v>
      </c>
      <c r="F6" s="18"/>
      <c r="G6" s="249" t="s">
        <v>1191</v>
      </c>
      <c r="H6" s="250"/>
      <c r="I6" s="250"/>
      <c r="J6" s="250"/>
      <c r="K6" s="251"/>
      <c r="L6" s="246" t="s">
        <v>13</v>
      </c>
      <c r="M6" s="253" t="s">
        <v>14</v>
      </c>
      <c r="N6" s="249" t="s">
        <v>1193</v>
      </c>
      <c r="O6" s="250"/>
      <c r="P6" s="250"/>
      <c r="Q6" s="250"/>
      <c r="R6" s="251"/>
      <c r="S6" s="267" t="s">
        <v>15</v>
      </c>
      <c r="T6" s="267" t="s">
        <v>13</v>
      </c>
      <c r="U6" s="264" t="s">
        <v>14</v>
      </c>
      <c r="V6" s="264" t="s">
        <v>16</v>
      </c>
      <c r="W6" s="19"/>
    </row>
    <row r="7" spans="2:26" ht="61.5">
      <c r="B7" s="256"/>
      <c r="C7" s="238"/>
      <c r="D7" s="218"/>
      <c r="E7" s="263"/>
      <c r="F7" s="224"/>
      <c r="G7" s="21" t="s">
        <v>1195</v>
      </c>
      <c r="H7" s="21" t="s">
        <v>1196</v>
      </c>
      <c r="I7" s="21" t="s">
        <v>1197</v>
      </c>
      <c r="J7" s="21" t="s">
        <v>1198</v>
      </c>
      <c r="K7" s="21" t="s">
        <v>1199</v>
      </c>
      <c r="L7" s="247"/>
      <c r="M7" s="254"/>
      <c r="N7" s="21" t="s">
        <v>1200</v>
      </c>
      <c r="O7" s="21" t="s">
        <v>1201</v>
      </c>
      <c r="P7" s="21" t="s">
        <v>1202</v>
      </c>
      <c r="Q7" s="21" t="s">
        <v>1203</v>
      </c>
      <c r="R7" s="21" t="s">
        <v>1204</v>
      </c>
      <c r="S7" s="247"/>
      <c r="T7" s="247"/>
      <c r="U7" s="254"/>
      <c r="V7" s="254"/>
      <c r="W7" s="22"/>
    </row>
    <row r="8" spans="2:26" ht="46.5">
      <c r="B8" s="23">
        <v>1</v>
      </c>
      <c r="C8" s="36" t="s">
        <v>21</v>
      </c>
      <c r="D8" s="36"/>
      <c r="E8" s="46" t="s">
        <v>22</v>
      </c>
      <c r="F8" s="26">
        <v>1</v>
      </c>
      <c r="G8" s="27"/>
      <c r="H8" s="27"/>
      <c r="I8" s="27"/>
      <c r="J8" s="28"/>
      <c r="K8" s="29"/>
      <c r="L8" s="30"/>
      <c r="M8" s="30"/>
      <c r="N8" s="27"/>
      <c r="O8" s="27"/>
      <c r="P8" s="29"/>
      <c r="Q8" s="29"/>
      <c r="R8" s="29"/>
      <c r="S8" s="29"/>
      <c r="T8" s="210"/>
      <c r="U8" s="166"/>
      <c r="V8" s="33">
        <f>COUNTA(G8:K8,N8:R8)</f>
        <v>0</v>
      </c>
      <c r="W8" s="34"/>
      <c r="X8" s="35" t="s">
        <v>25</v>
      </c>
      <c r="Z8" s="36">
        <f>COUNTIF(D8:D50,"1C")</f>
        <v>0</v>
      </c>
    </row>
    <row r="9" spans="2:26" ht="46.5">
      <c r="B9" s="23">
        <v>2</v>
      </c>
      <c r="C9" s="200" t="s">
        <v>26</v>
      </c>
      <c r="D9" s="200"/>
      <c r="E9" s="46" t="s">
        <v>27</v>
      </c>
      <c r="F9" s="26">
        <v>1</v>
      </c>
      <c r="G9" s="27"/>
      <c r="H9" s="27"/>
      <c r="I9" s="38"/>
      <c r="J9" s="28"/>
      <c r="K9" s="27"/>
      <c r="L9" s="30"/>
      <c r="M9" s="30"/>
      <c r="N9" s="27"/>
      <c r="O9" s="29"/>
      <c r="P9" s="29"/>
      <c r="Q9" s="29"/>
      <c r="R9" s="29"/>
      <c r="S9" s="39"/>
      <c r="T9" s="210"/>
      <c r="U9" s="166"/>
      <c r="V9" s="33">
        <f t="shared" ref="V9:V49" si="0">COUNTA(G9:K9,N9:R9)</f>
        <v>0</v>
      </c>
      <c r="W9" s="40"/>
      <c r="X9" s="41" t="s">
        <v>28</v>
      </c>
      <c r="Z9" s="36">
        <f>COUNTIF(D8:D50,"1B")</f>
        <v>0</v>
      </c>
    </row>
    <row r="10" spans="2:26" ht="46.5">
      <c r="B10" s="23">
        <v>3</v>
      </c>
      <c r="C10" s="42" t="s">
        <v>29</v>
      </c>
      <c r="D10" s="42"/>
      <c r="E10" s="46" t="s">
        <v>22</v>
      </c>
      <c r="F10" s="26">
        <v>1</v>
      </c>
      <c r="G10" s="43"/>
      <c r="H10" s="27"/>
      <c r="I10" s="43"/>
      <c r="J10" s="28"/>
      <c r="K10" s="29"/>
      <c r="L10" s="30"/>
      <c r="M10" s="30"/>
      <c r="N10" s="29"/>
      <c r="O10" s="29"/>
      <c r="P10" s="29"/>
      <c r="Q10" s="29"/>
      <c r="R10" s="29"/>
      <c r="S10" s="39"/>
      <c r="T10" s="39"/>
      <c r="U10" s="39"/>
      <c r="V10" s="33">
        <f t="shared" si="0"/>
        <v>0</v>
      </c>
      <c r="W10" s="44"/>
      <c r="X10" s="41" t="s">
        <v>30</v>
      </c>
      <c r="Z10" s="36">
        <f>COUNTIF(D8:D50,"1A")</f>
        <v>0</v>
      </c>
    </row>
    <row r="11" spans="2:26" ht="47.25">
      <c r="B11" s="23">
        <v>4</v>
      </c>
      <c r="C11" s="45" t="s">
        <v>31</v>
      </c>
      <c r="D11" s="45"/>
      <c r="E11" s="46" t="s">
        <v>22</v>
      </c>
      <c r="F11" s="26">
        <v>1</v>
      </c>
      <c r="G11" s="27"/>
      <c r="H11" s="27"/>
      <c r="I11" s="27"/>
      <c r="J11" s="27"/>
      <c r="K11" s="27"/>
      <c r="L11" s="32"/>
      <c r="M11" s="32"/>
      <c r="N11" s="27"/>
      <c r="O11" s="29"/>
      <c r="P11" s="27"/>
      <c r="Q11" s="29"/>
      <c r="R11" s="29"/>
      <c r="S11" s="39"/>
      <c r="T11" s="210"/>
      <c r="U11" s="166"/>
      <c r="V11" s="33">
        <f t="shared" si="0"/>
        <v>0</v>
      </c>
      <c r="W11" s="44"/>
    </row>
    <row r="12" spans="2:26" ht="47.25">
      <c r="B12" s="23">
        <v>5</v>
      </c>
      <c r="C12" s="45" t="s">
        <v>42</v>
      </c>
      <c r="D12" s="45"/>
      <c r="E12" s="46" t="s">
        <v>22</v>
      </c>
      <c r="F12" s="26">
        <v>1</v>
      </c>
      <c r="G12" s="27"/>
      <c r="H12" s="27"/>
      <c r="I12" s="43"/>
      <c r="J12" s="27"/>
      <c r="K12" s="27"/>
      <c r="L12" s="32"/>
      <c r="M12" s="32"/>
      <c r="N12" s="29"/>
      <c r="O12" s="29"/>
      <c r="P12" s="27"/>
      <c r="Q12" s="29"/>
      <c r="R12" s="29"/>
      <c r="S12" s="39"/>
      <c r="T12" s="30"/>
      <c r="U12" s="30"/>
      <c r="V12" s="33">
        <f t="shared" si="0"/>
        <v>0</v>
      </c>
      <c r="W12" s="44"/>
    </row>
    <row r="13" spans="2:26" ht="47.25">
      <c r="B13" s="23">
        <v>6</v>
      </c>
      <c r="C13" s="45" t="s">
        <v>34</v>
      </c>
      <c r="D13" s="45"/>
      <c r="E13" s="46" t="s">
        <v>22</v>
      </c>
      <c r="F13" s="26">
        <v>1</v>
      </c>
      <c r="G13" s="27"/>
      <c r="H13" s="27"/>
      <c r="I13" s="27"/>
      <c r="J13" s="28"/>
      <c r="K13" s="27"/>
      <c r="L13" s="32"/>
      <c r="M13" s="32"/>
      <c r="N13" s="27"/>
      <c r="O13" s="27"/>
      <c r="P13" s="27"/>
      <c r="Q13" s="27"/>
      <c r="R13" s="29"/>
      <c r="S13" s="39"/>
      <c r="T13" s="210"/>
      <c r="U13" s="166"/>
      <c r="V13" s="33">
        <f t="shared" si="0"/>
        <v>0</v>
      </c>
      <c r="W13" s="40"/>
    </row>
    <row r="14" spans="2:26" ht="47.25">
      <c r="B14" s="23">
        <v>7</v>
      </c>
      <c r="C14" s="45" t="s">
        <v>36</v>
      </c>
      <c r="D14" s="45"/>
      <c r="E14" s="46" t="s">
        <v>27</v>
      </c>
      <c r="F14" s="26">
        <v>1</v>
      </c>
      <c r="G14" s="43"/>
      <c r="H14" s="43"/>
      <c r="I14" s="27"/>
      <c r="J14" s="28"/>
      <c r="K14" s="27"/>
      <c r="L14" s="32"/>
      <c r="M14" s="32"/>
      <c r="N14" s="29"/>
      <c r="O14" s="29"/>
      <c r="P14" s="29"/>
      <c r="Q14" s="29"/>
      <c r="R14" s="29"/>
      <c r="S14" s="39"/>
      <c r="T14" s="39"/>
      <c r="U14" s="39"/>
      <c r="V14" s="33">
        <f t="shared" si="0"/>
        <v>0</v>
      </c>
    </row>
    <row r="15" spans="2:26" ht="46.5">
      <c r="B15" s="23">
        <v>8</v>
      </c>
      <c r="C15" s="45" t="s">
        <v>37</v>
      </c>
      <c r="D15" s="45"/>
      <c r="E15" s="46" t="s">
        <v>27</v>
      </c>
      <c r="F15" s="26">
        <v>1</v>
      </c>
      <c r="G15" s="43"/>
      <c r="H15" s="43"/>
      <c r="I15" s="43"/>
      <c r="J15" s="28"/>
      <c r="K15" s="29"/>
      <c r="L15" s="47"/>
      <c r="M15" s="29"/>
      <c r="N15" s="29"/>
      <c r="O15" s="29"/>
      <c r="P15" s="27"/>
      <c r="Q15" s="29"/>
      <c r="R15" s="29"/>
      <c r="S15" s="39"/>
      <c r="T15" s="38"/>
      <c r="U15" s="39"/>
      <c r="V15" s="33">
        <f t="shared" si="0"/>
        <v>0</v>
      </c>
      <c r="W15" s="34"/>
    </row>
    <row r="16" spans="2:26" ht="46.5">
      <c r="B16" s="23">
        <v>9</v>
      </c>
      <c r="C16" s="45" t="s">
        <v>743</v>
      </c>
      <c r="D16" s="45"/>
      <c r="E16" s="46" t="s">
        <v>27</v>
      </c>
      <c r="F16" s="26">
        <v>1</v>
      </c>
      <c r="G16" s="43"/>
      <c r="H16" s="43"/>
      <c r="I16" s="43"/>
      <c r="J16" s="28"/>
      <c r="K16" s="29"/>
      <c r="L16" s="47"/>
      <c r="M16" s="29"/>
      <c r="N16" s="29"/>
      <c r="O16" s="29"/>
      <c r="P16" s="29"/>
      <c r="Q16" s="29"/>
      <c r="R16" s="29"/>
      <c r="S16" s="39"/>
      <c r="T16" s="39"/>
      <c r="U16" s="39"/>
      <c r="V16" s="33">
        <f t="shared" si="0"/>
        <v>0</v>
      </c>
      <c r="W16" s="34"/>
    </row>
    <row r="17" spans="2:23" ht="46.5">
      <c r="B17" s="23">
        <v>10</v>
      </c>
      <c r="C17" s="49" t="s">
        <v>39</v>
      </c>
      <c r="D17" s="49"/>
      <c r="E17" s="46" t="s">
        <v>27</v>
      </c>
      <c r="F17" s="26">
        <v>1</v>
      </c>
      <c r="G17" s="43"/>
      <c r="H17" s="43"/>
      <c r="I17" s="43"/>
      <c r="J17" s="28"/>
      <c r="K17" s="29"/>
      <c r="L17" s="47"/>
      <c r="M17" s="29"/>
      <c r="N17" s="29"/>
      <c r="O17" s="29"/>
      <c r="P17" s="29"/>
      <c r="Q17" s="29"/>
      <c r="R17" s="29"/>
      <c r="S17" s="39"/>
      <c r="T17" s="39"/>
      <c r="U17" s="39"/>
      <c r="V17" s="33">
        <f t="shared" si="0"/>
        <v>0</v>
      </c>
      <c r="W17" s="34"/>
    </row>
    <row r="18" spans="2:23" ht="46.5">
      <c r="B18" s="23">
        <v>11</v>
      </c>
      <c r="C18" s="49" t="s">
        <v>59</v>
      </c>
      <c r="D18" s="49"/>
      <c r="E18" s="46" t="s">
        <v>27</v>
      </c>
      <c r="F18" s="26">
        <v>1</v>
      </c>
      <c r="G18" s="43"/>
      <c r="H18" s="43"/>
      <c r="I18" s="43"/>
      <c r="J18" s="28"/>
      <c r="K18" s="29"/>
      <c r="L18" s="47"/>
      <c r="M18" s="29"/>
      <c r="N18" s="29"/>
      <c r="O18" s="29"/>
      <c r="P18" s="29"/>
      <c r="Q18" s="29"/>
      <c r="R18" s="29"/>
      <c r="S18" s="39"/>
      <c r="T18" s="39"/>
      <c r="U18" s="39"/>
      <c r="V18" s="33">
        <f t="shared" si="0"/>
        <v>0</v>
      </c>
      <c r="W18" s="34"/>
    </row>
    <row r="19" spans="2:23" ht="46.5">
      <c r="B19" s="23">
        <v>12</v>
      </c>
      <c r="C19" s="49" t="s">
        <v>41</v>
      </c>
      <c r="D19" s="49"/>
      <c r="E19" s="46" t="s">
        <v>27</v>
      </c>
      <c r="F19" s="26">
        <v>1</v>
      </c>
      <c r="G19" s="43"/>
      <c r="H19" s="43"/>
      <c r="I19" s="43"/>
      <c r="J19" s="28"/>
      <c r="K19" s="29"/>
      <c r="L19" s="47"/>
      <c r="M19" s="29"/>
      <c r="N19" s="29"/>
      <c r="O19" s="29"/>
      <c r="P19" s="29"/>
      <c r="Q19" s="29"/>
      <c r="R19" s="29"/>
      <c r="S19" s="39"/>
      <c r="T19" s="39"/>
      <c r="U19" s="39"/>
      <c r="V19" s="33">
        <f t="shared" si="0"/>
        <v>0</v>
      </c>
      <c r="W19" s="34"/>
    </row>
    <row r="20" spans="2:23" ht="46.5">
      <c r="B20" s="23">
        <v>13</v>
      </c>
      <c r="C20" s="45" t="s">
        <v>443</v>
      </c>
      <c r="D20" s="45"/>
      <c r="E20" s="46" t="s">
        <v>22</v>
      </c>
      <c r="F20" s="26">
        <v>1</v>
      </c>
      <c r="G20" s="43"/>
      <c r="H20" s="43"/>
      <c r="I20" s="43"/>
      <c r="J20" s="28"/>
      <c r="K20" s="29"/>
      <c r="L20" s="47"/>
      <c r="M20" s="29"/>
      <c r="N20" s="29"/>
      <c r="O20" s="29"/>
      <c r="P20" s="29"/>
      <c r="Q20" s="29"/>
      <c r="R20" s="29"/>
      <c r="S20" s="39"/>
      <c r="T20" s="39"/>
      <c r="U20" s="39"/>
      <c r="V20" s="33">
        <f t="shared" si="0"/>
        <v>0</v>
      </c>
      <c r="W20" s="34"/>
    </row>
    <row r="21" spans="2:23" ht="47.25">
      <c r="B21" s="23">
        <v>14</v>
      </c>
      <c r="C21" s="45" t="s">
        <v>32</v>
      </c>
      <c r="D21" s="45"/>
      <c r="E21" s="46" t="s">
        <v>22</v>
      </c>
      <c r="F21" s="26">
        <v>1</v>
      </c>
      <c r="G21" s="27"/>
      <c r="H21" s="27"/>
      <c r="I21" s="27"/>
      <c r="J21" s="27"/>
      <c r="K21" s="27"/>
      <c r="L21" s="32"/>
      <c r="M21" s="32"/>
      <c r="N21" s="27"/>
      <c r="O21" s="27"/>
      <c r="P21" s="27"/>
      <c r="Q21" s="27"/>
      <c r="R21" s="27"/>
      <c r="S21" s="39"/>
      <c r="T21" s="210"/>
      <c r="U21" s="166"/>
      <c r="V21" s="33">
        <f t="shared" si="0"/>
        <v>0</v>
      </c>
      <c r="W21" s="34"/>
    </row>
    <row r="22" spans="2:23" ht="47.25">
      <c r="B22" s="23">
        <v>15</v>
      </c>
      <c r="C22" s="45" t="s">
        <v>44</v>
      </c>
      <c r="D22" s="45"/>
      <c r="E22" s="46" t="s">
        <v>22</v>
      </c>
      <c r="F22" s="26">
        <v>1</v>
      </c>
      <c r="G22" s="31"/>
      <c r="H22" s="31"/>
      <c r="I22" s="31"/>
      <c r="J22" s="27"/>
      <c r="K22" s="29"/>
      <c r="L22" s="32"/>
      <c r="M22" s="32"/>
      <c r="N22" s="27"/>
      <c r="O22" s="27"/>
      <c r="P22" s="27"/>
      <c r="Q22" s="27"/>
      <c r="R22" s="27"/>
      <c r="S22" s="39"/>
      <c r="T22" s="32"/>
      <c r="U22" s="32"/>
      <c r="V22" s="33">
        <f t="shared" si="0"/>
        <v>0</v>
      </c>
      <c r="W22" s="34"/>
    </row>
    <row r="23" spans="2:23" ht="46.5">
      <c r="B23" s="23">
        <v>16</v>
      </c>
      <c r="C23" s="45" t="s">
        <v>45</v>
      </c>
      <c r="D23" s="45"/>
      <c r="E23" s="46" t="s">
        <v>46</v>
      </c>
      <c r="F23" s="26">
        <v>1</v>
      </c>
      <c r="G23" s="43"/>
      <c r="H23" s="29"/>
      <c r="I23" s="29"/>
      <c r="J23" s="29"/>
      <c r="K23" s="29"/>
      <c r="L23" s="39"/>
      <c r="M23" s="39"/>
      <c r="N23" s="29"/>
      <c r="O23" s="29"/>
      <c r="P23" s="29"/>
      <c r="Q23" s="29"/>
      <c r="R23" s="29"/>
      <c r="S23" s="39"/>
      <c r="T23" s="39"/>
      <c r="U23" s="39"/>
      <c r="V23" s="33">
        <f t="shared" si="0"/>
        <v>0</v>
      </c>
      <c r="W23" s="34"/>
    </row>
    <row r="24" spans="2:23" ht="46.5">
      <c r="B24" s="23">
        <v>17</v>
      </c>
      <c r="C24" s="49" t="s">
        <v>446</v>
      </c>
      <c r="D24" s="49"/>
      <c r="E24" s="46" t="s">
        <v>22</v>
      </c>
      <c r="F24" s="26">
        <v>1</v>
      </c>
      <c r="G24" s="43"/>
      <c r="H24" s="29"/>
      <c r="I24" s="29"/>
      <c r="J24" s="29"/>
      <c r="K24" s="29"/>
      <c r="L24" s="39"/>
      <c r="M24" s="39"/>
      <c r="N24" s="29"/>
      <c r="O24" s="29"/>
      <c r="P24" s="29"/>
      <c r="Q24" s="29"/>
      <c r="R24" s="29"/>
      <c r="S24" s="39"/>
      <c r="T24" s="39"/>
      <c r="U24" s="39"/>
      <c r="V24" s="33">
        <f t="shared" si="0"/>
        <v>0</v>
      </c>
      <c r="W24" s="34"/>
    </row>
    <row r="25" spans="2:23" ht="47.25">
      <c r="B25" s="23">
        <v>18</v>
      </c>
      <c r="C25" s="49" t="s">
        <v>47</v>
      </c>
      <c r="D25" s="49"/>
      <c r="E25" s="46" t="s">
        <v>22</v>
      </c>
      <c r="F25" s="26">
        <v>1</v>
      </c>
      <c r="G25" s="43"/>
      <c r="H25" s="27"/>
      <c r="I25" s="29"/>
      <c r="J25" s="27"/>
      <c r="K25" s="29"/>
      <c r="L25" s="32"/>
      <c r="M25" s="32"/>
      <c r="N25" s="27"/>
      <c r="O25" s="27"/>
      <c r="P25" s="29"/>
      <c r="Q25" s="27"/>
      <c r="R25" s="29"/>
      <c r="S25" s="39"/>
      <c r="T25" s="32"/>
      <c r="U25" s="32"/>
      <c r="V25" s="33">
        <f t="shared" si="0"/>
        <v>0</v>
      </c>
      <c r="W25" s="34"/>
    </row>
    <row r="26" spans="2:23" ht="46.5">
      <c r="B26" s="23">
        <v>19</v>
      </c>
      <c r="C26" s="45" t="s">
        <v>967</v>
      </c>
      <c r="D26" s="45"/>
      <c r="E26" s="46" t="s">
        <v>22</v>
      </c>
      <c r="F26" s="26">
        <v>1</v>
      </c>
      <c r="G26" s="51"/>
      <c r="H26" s="29"/>
      <c r="I26" s="29"/>
      <c r="J26" s="29"/>
      <c r="K26" s="29"/>
      <c r="L26" s="39"/>
      <c r="M26" s="39"/>
      <c r="N26" s="29"/>
      <c r="O26" s="29"/>
      <c r="P26" s="29"/>
      <c r="Q26" s="29"/>
      <c r="R26" s="29"/>
      <c r="S26" s="39"/>
      <c r="T26" s="39"/>
      <c r="U26" s="39"/>
      <c r="V26" s="33">
        <f t="shared" si="0"/>
        <v>0</v>
      </c>
      <c r="W26" s="34"/>
    </row>
    <row r="27" spans="2:23" ht="46.5">
      <c r="B27" s="23">
        <v>20</v>
      </c>
      <c r="C27" s="49" t="s">
        <v>48</v>
      </c>
      <c r="D27" s="49"/>
      <c r="E27" s="46" t="s">
        <v>22</v>
      </c>
      <c r="F27" s="26">
        <v>1</v>
      </c>
      <c r="G27" s="27"/>
      <c r="H27" s="29"/>
      <c r="I27" s="29"/>
      <c r="J27" s="29"/>
      <c r="K27" s="29"/>
      <c r="L27" s="39"/>
      <c r="M27" s="39"/>
      <c r="N27" s="29"/>
      <c r="O27" s="29"/>
      <c r="P27" s="29"/>
      <c r="Q27" s="29"/>
      <c r="R27" s="29"/>
      <c r="S27" s="39"/>
      <c r="T27" s="39"/>
      <c r="U27" s="39"/>
      <c r="V27" s="33">
        <f t="shared" si="0"/>
        <v>0</v>
      </c>
      <c r="W27" s="34"/>
    </row>
    <row r="28" spans="2:23" ht="46.5">
      <c r="B28" s="23">
        <v>21</v>
      </c>
      <c r="C28" s="52" t="s">
        <v>449</v>
      </c>
      <c r="D28" s="52"/>
      <c r="E28" s="46" t="s">
        <v>27</v>
      </c>
      <c r="F28" s="26">
        <v>1</v>
      </c>
      <c r="G28" s="43"/>
      <c r="H28" s="29"/>
      <c r="I28" s="29"/>
      <c r="J28" s="29"/>
      <c r="K28" s="29"/>
      <c r="L28" s="39"/>
      <c r="M28" s="39"/>
      <c r="N28" s="27"/>
      <c r="O28" s="29"/>
      <c r="P28" s="29"/>
      <c r="Q28" s="29"/>
      <c r="R28" s="29"/>
      <c r="S28" s="39"/>
      <c r="T28" s="210"/>
      <c r="U28" s="166"/>
      <c r="V28" s="33">
        <f t="shared" si="0"/>
        <v>0</v>
      </c>
      <c r="W28" s="34"/>
    </row>
    <row r="29" spans="2:23" ht="46.5">
      <c r="B29" s="23">
        <v>22</v>
      </c>
      <c r="C29" s="49" t="s">
        <v>969</v>
      </c>
      <c r="D29" s="49"/>
      <c r="E29" s="46" t="s">
        <v>22</v>
      </c>
      <c r="F29" s="26">
        <v>1</v>
      </c>
      <c r="G29" s="43"/>
      <c r="H29" s="29"/>
      <c r="I29" s="29"/>
      <c r="J29" s="29"/>
      <c r="K29" s="29"/>
      <c r="L29" s="39"/>
      <c r="M29" s="39"/>
      <c r="N29" s="29"/>
      <c r="O29" s="29"/>
      <c r="P29" s="29"/>
      <c r="Q29" s="29"/>
      <c r="R29" s="29"/>
      <c r="S29" s="39"/>
      <c r="T29" s="39"/>
      <c r="U29" s="39"/>
      <c r="V29" s="33">
        <f t="shared" si="0"/>
        <v>0</v>
      </c>
      <c r="W29" s="34"/>
    </row>
    <row r="30" spans="2:23" ht="47.25">
      <c r="B30" s="23">
        <v>23</v>
      </c>
      <c r="C30" s="52" t="s">
        <v>50</v>
      </c>
      <c r="D30" s="52"/>
      <c r="E30" s="46" t="s">
        <v>22</v>
      </c>
      <c r="F30" s="26">
        <v>1</v>
      </c>
      <c r="G30" s="43"/>
      <c r="H30" s="27"/>
      <c r="I30" s="29"/>
      <c r="J30" s="27"/>
      <c r="K30" s="29"/>
      <c r="L30" s="32"/>
      <c r="M30" s="32"/>
      <c r="N30" s="27"/>
      <c r="O30" s="27"/>
      <c r="P30" s="27"/>
      <c r="Q30" s="29"/>
      <c r="R30" s="29"/>
      <c r="S30" s="39"/>
      <c r="T30" s="32"/>
      <c r="U30" s="32"/>
      <c r="V30" s="33">
        <f t="shared" si="0"/>
        <v>0</v>
      </c>
      <c r="W30" s="34"/>
    </row>
    <row r="31" spans="2:23" ht="47.25">
      <c r="B31" s="23">
        <v>24</v>
      </c>
      <c r="C31" s="49" t="s">
        <v>51</v>
      </c>
      <c r="D31" s="49"/>
      <c r="E31" s="46" t="s">
        <v>22</v>
      </c>
      <c r="F31" s="26">
        <v>1</v>
      </c>
      <c r="G31" s="27"/>
      <c r="H31" s="27"/>
      <c r="I31" s="29"/>
      <c r="J31" s="29"/>
      <c r="K31" s="29"/>
      <c r="L31" s="32"/>
      <c r="M31" s="32"/>
      <c r="N31" s="27"/>
      <c r="O31" s="29"/>
      <c r="P31" s="29"/>
      <c r="Q31" s="27"/>
      <c r="R31" s="29"/>
      <c r="S31" s="39"/>
      <c r="T31" s="32"/>
      <c r="U31" s="32"/>
      <c r="V31" s="33">
        <f t="shared" si="0"/>
        <v>0</v>
      </c>
      <c r="W31" s="34"/>
    </row>
    <row r="32" spans="2:23" ht="47.25">
      <c r="B32" s="23">
        <v>25</v>
      </c>
      <c r="C32" s="49" t="s">
        <v>53</v>
      </c>
      <c r="D32" s="49"/>
      <c r="E32" s="46" t="s">
        <v>22</v>
      </c>
      <c r="F32" s="26">
        <v>1</v>
      </c>
      <c r="G32" s="43"/>
      <c r="H32" s="29"/>
      <c r="I32" s="31"/>
      <c r="J32" s="27"/>
      <c r="K32" s="27"/>
      <c r="L32" s="32"/>
      <c r="M32" s="32"/>
      <c r="N32" s="29"/>
      <c r="O32" s="29"/>
      <c r="P32" s="27"/>
      <c r="Q32" s="27"/>
      <c r="R32" s="27"/>
      <c r="S32" s="39"/>
      <c r="T32" s="38"/>
      <c r="U32" s="39"/>
      <c r="V32" s="33">
        <f t="shared" si="0"/>
        <v>0</v>
      </c>
      <c r="W32" s="34"/>
    </row>
    <row r="33" spans="2:23" ht="47.25">
      <c r="B33" s="23">
        <v>26</v>
      </c>
      <c r="C33" s="52" t="s">
        <v>55</v>
      </c>
      <c r="D33" s="52"/>
      <c r="E33" s="46" t="s">
        <v>22</v>
      </c>
      <c r="F33" s="26">
        <v>1</v>
      </c>
      <c r="G33" s="43"/>
      <c r="H33" s="29"/>
      <c r="I33" s="27"/>
      <c r="J33" s="29"/>
      <c r="K33" s="27"/>
      <c r="L33" s="32"/>
      <c r="M33" s="32"/>
      <c r="N33" s="29"/>
      <c r="O33" s="29"/>
      <c r="P33" s="29"/>
      <c r="Q33" s="29"/>
      <c r="R33" s="27"/>
      <c r="S33" s="39"/>
      <c r="T33" s="39"/>
      <c r="U33" s="39"/>
      <c r="V33" s="33">
        <f t="shared" si="0"/>
        <v>0</v>
      </c>
      <c r="W33" s="34"/>
    </row>
    <row r="34" spans="2:23" ht="46.5">
      <c r="B34" s="23">
        <v>27</v>
      </c>
      <c r="C34" s="52" t="s">
        <v>56</v>
      </c>
      <c r="D34" s="52"/>
      <c r="E34" s="46" t="s">
        <v>27</v>
      </c>
      <c r="F34" s="26">
        <v>1</v>
      </c>
      <c r="G34" s="43"/>
      <c r="H34" s="29"/>
      <c r="I34" s="29"/>
      <c r="J34" s="29"/>
      <c r="K34" s="29"/>
      <c r="L34" s="39"/>
      <c r="M34" s="39"/>
      <c r="N34" s="29"/>
      <c r="O34" s="29"/>
      <c r="P34" s="29"/>
      <c r="Q34" s="29"/>
      <c r="R34" s="29"/>
      <c r="S34" s="39"/>
      <c r="T34" s="39"/>
      <c r="U34" s="39"/>
      <c r="V34" s="33">
        <f t="shared" si="0"/>
        <v>0</v>
      </c>
      <c r="W34" s="34"/>
    </row>
    <row r="35" spans="2:23" ht="46.5">
      <c r="B35" s="23">
        <v>28</v>
      </c>
      <c r="C35" s="45" t="s">
        <v>57</v>
      </c>
      <c r="D35" s="45"/>
      <c r="E35" s="46" t="s">
        <v>27</v>
      </c>
      <c r="F35" s="26">
        <v>1</v>
      </c>
      <c r="G35" s="43"/>
      <c r="H35" s="29"/>
      <c r="I35" s="29"/>
      <c r="J35" s="29"/>
      <c r="K35" s="29"/>
      <c r="L35" s="39"/>
      <c r="M35" s="39"/>
      <c r="N35" s="29"/>
      <c r="O35" s="29"/>
      <c r="P35" s="29"/>
      <c r="Q35" s="29"/>
      <c r="R35" s="29"/>
      <c r="S35" s="39"/>
      <c r="T35" s="39"/>
      <c r="U35" s="39"/>
      <c r="V35" s="33">
        <f t="shared" si="0"/>
        <v>0</v>
      </c>
      <c r="W35" s="34"/>
    </row>
    <row r="36" spans="2:23" ht="46.5">
      <c r="B36" s="23">
        <v>29</v>
      </c>
      <c r="C36" s="45" t="s">
        <v>974</v>
      </c>
      <c r="D36" s="45"/>
      <c r="E36" s="46" t="s">
        <v>27</v>
      </c>
      <c r="F36" s="26">
        <v>1</v>
      </c>
      <c r="G36" s="43"/>
      <c r="H36" s="29"/>
      <c r="I36" s="29"/>
      <c r="J36" s="29"/>
      <c r="K36" s="29"/>
      <c r="L36" s="39"/>
      <c r="M36" s="39"/>
      <c r="N36" s="29"/>
      <c r="O36" s="29"/>
      <c r="P36" s="29"/>
      <c r="Q36" s="29"/>
      <c r="R36" s="29"/>
      <c r="S36" s="39"/>
      <c r="T36" s="39"/>
      <c r="U36" s="39"/>
      <c r="V36" s="33">
        <f t="shared" si="0"/>
        <v>0</v>
      </c>
      <c r="W36" s="34"/>
    </row>
    <row r="37" spans="2:23" ht="46.5">
      <c r="B37" s="23">
        <v>30</v>
      </c>
      <c r="C37" s="45" t="s">
        <v>40</v>
      </c>
      <c r="D37" s="45"/>
      <c r="E37" s="46" t="s">
        <v>27</v>
      </c>
      <c r="F37" s="26">
        <v>1</v>
      </c>
      <c r="G37" s="43"/>
      <c r="H37" s="29"/>
      <c r="I37" s="29"/>
      <c r="J37" s="29"/>
      <c r="K37" s="29"/>
      <c r="L37" s="39"/>
      <c r="M37" s="39"/>
      <c r="N37" s="29"/>
      <c r="O37" s="29"/>
      <c r="P37" s="29"/>
      <c r="Q37" s="29"/>
      <c r="R37" s="29"/>
      <c r="S37" s="39"/>
      <c r="T37" s="39"/>
      <c r="U37" s="39"/>
      <c r="V37" s="33">
        <f t="shared" si="0"/>
        <v>0</v>
      </c>
      <c r="W37" s="34"/>
    </row>
    <row r="38" spans="2:23" ht="47.25">
      <c r="B38" s="23">
        <v>31</v>
      </c>
      <c r="C38" s="45" t="s">
        <v>60</v>
      </c>
      <c r="D38" s="45"/>
      <c r="E38" s="46" t="s">
        <v>27</v>
      </c>
      <c r="F38" s="55">
        <v>1</v>
      </c>
      <c r="G38" s="43"/>
      <c r="H38" s="29"/>
      <c r="I38" s="43"/>
      <c r="J38" s="27"/>
      <c r="K38" s="29"/>
      <c r="L38" s="32"/>
      <c r="M38" s="32"/>
      <c r="N38" s="29"/>
      <c r="O38" s="29"/>
      <c r="P38" s="43"/>
      <c r="Q38" s="27"/>
      <c r="R38" s="27"/>
      <c r="S38" s="39"/>
      <c r="T38" s="32"/>
      <c r="U38" s="32"/>
      <c r="V38" s="33">
        <f t="shared" si="0"/>
        <v>0</v>
      </c>
      <c r="W38" s="34"/>
    </row>
    <row r="39" spans="2:23" ht="47.25">
      <c r="B39" s="23">
        <v>32</v>
      </c>
      <c r="C39" s="52" t="s">
        <v>452</v>
      </c>
      <c r="D39" s="52"/>
      <c r="E39" s="46" t="s">
        <v>22</v>
      </c>
      <c r="F39" s="26">
        <v>1</v>
      </c>
      <c r="G39" s="43"/>
      <c r="H39" s="27"/>
      <c r="I39" s="31"/>
      <c r="J39" s="29"/>
      <c r="K39" s="27"/>
      <c r="L39" s="32"/>
      <c r="M39" s="32"/>
      <c r="N39" s="29"/>
      <c r="O39" s="27"/>
      <c r="P39" s="43"/>
      <c r="Q39" s="29"/>
      <c r="R39" s="29"/>
      <c r="S39" s="39"/>
      <c r="T39" s="56"/>
      <c r="U39" s="57"/>
      <c r="V39" s="33">
        <f t="shared" si="0"/>
        <v>0</v>
      </c>
      <c r="W39" s="34"/>
    </row>
    <row r="40" spans="2:23" ht="46.5">
      <c r="B40" s="23">
        <v>33</v>
      </c>
      <c r="C40" s="45" t="s">
        <v>61</v>
      </c>
      <c r="D40" s="45"/>
      <c r="E40" s="46" t="s">
        <v>22</v>
      </c>
      <c r="F40" s="26">
        <v>1</v>
      </c>
      <c r="G40" s="43"/>
      <c r="H40" s="29"/>
      <c r="I40" s="29"/>
      <c r="J40" s="29"/>
      <c r="K40" s="29"/>
      <c r="L40" s="39"/>
      <c r="M40" s="39"/>
      <c r="N40" s="29"/>
      <c r="O40" s="29"/>
      <c r="P40" s="29"/>
      <c r="Q40" s="29"/>
      <c r="R40" s="29"/>
      <c r="S40" s="39"/>
      <c r="T40" s="39"/>
      <c r="U40" s="39"/>
      <c r="V40" s="33">
        <f t="shared" si="0"/>
        <v>0</v>
      </c>
      <c r="W40" s="34"/>
    </row>
    <row r="41" spans="2:23" ht="47.25">
      <c r="B41" s="23">
        <v>34</v>
      </c>
      <c r="C41" s="45" t="s">
        <v>58</v>
      </c>
      <c r="D41" s="45"/>
      <c r="E41" s="46" t="s">
        <v>27</v>
      </c>
      <c r="F41" s="26">
        <v>1</v>
      </c>
      <c r="G41" s="27"/>
      <c r="H41" s="27"/>
      <c r="I41" s="27"/>
      <c r="J41" s="29"/>
      <c r="K41" s="29"/>
      <c r="L41" s="32"/>
      <c r="M41" s="32"/>
      <c r="N41" s="27"/>
      <c r="O41" s="27"/>
      <c r="P41" s="29"/>
      <c r="Q41" s="29"/>
      <c r="R41" s="29"/>
      <c r="S41" s="39"/>
      <c r="T41" s="30"/>
      <c r="U41" s="30"/>
      <c r="V41" s="33">
        <f t="shared" si="0"/>
        <v>0</v>
      </c>
      <c r="W41" s="34"/>
    </row>
    <row r="42" spans="2:23" ht="47.25">
      <c r="B42" s="23">
        <v>35</v>
      </c>
      <c r="C42" s="45" t="s">
        <v>62</v>
      </c>
      <c r="D42" s="45"/>
      <c r="E42" s="46" t="s">
        <v>46</v>
      </c>
      <c r="F42" s="26">
        <v>1</v>
      </c>
      <c r="G42" s="27"/>
      <c r="H42" s="27"/>
      <c r="I42" s="29"/>
      <c r="J42" s="27"/>
      <c r="K42" s="29"/>
      <c r="L42" s="32"/>
      <c r="M42" s="32"/>
      <c r="N42" s="27"/>
      <c r="O42" s="27"/>
      <c r="P42" s="27"/>
      <c r="Q42" s="27"/>
      <c r="R42" s="29"/>
      <c r="S42" s="39"/>
      <c r="T42" s="210"/>
      <c r="U42" s="166"/>
      <c r="V42" s="33">
        <f t="shared" si="0"/>
        <v>0</v>
      </c>
      <c r="W42" s="34"/>
    </row>
    <row r="43" spans="2:23" ht="47.25">
      <c r="B43" s="23">
        <v>36</v>
      </c>
      <c r="C43" s="45" t="s">
        <v>63</v>
      </c>
      <c r="D43" s="45"/>
      <c r="E43" s="46" t="s">
        <v>22</v>
      </c>
      <c r="F43" s="26">
        <v>1</v>
      </c>
      <c r="G43" s="43"/>
      <c r="H43" s="43"/>
      <c r="I43" s="43"/>
      <c r="J43" s="28"/>
      <c r="K43" s="27"/>
      <c r="L43" s="32"/>
      <c r="M43" s="32"/>
      <c r="N43" s="27"/>
      <c r="O43" s="29"/>
      <c r="P43" s="29"/>
      <c r="Q43" s="29"/>
      <c r="R43" s="27"/>
      <c r="S43" s="39"/>
      <c r="T43" s="32"/>
      <c r="U43" s="32"/>
      <c r="V43" s="33">
        <f t="shared" si="0"/>
        <v>0</v>
      </c>
      <c r="W43" s="34"/>
    </row>
    <row r="44" spans="2:23" ht="46.5">
      <c r="B44" s="23">
        <v>37</v>
      </c>
      <c r="C44" s="45" t="s">
        <v>64</v>
      </c>
      <c r="D44" s="45"/>
      <c r="E44" s="46" t="s">
        <v>22</v>
      </c>
      <c r="F44" s="26"/>
      <c r="G44" s="27"/>
      <c r="H44" s="43"/>
      <c r="I44" s="27"/>
      <c r="J44" s="27"/>
      <c r="K44" s="29"/>
      <c r="L44" s="56"/>
      <c r="M44" s="57"/>
      <c r="N44" s="29"/>
      <c r="O44" s="29"/>
      <c r="P44" s="29"/>
      <c r="Q44" s="29"/>
      <c r="R44" s="29"/>
      <c r="S44" s="39"/>
      <c r="T44" s="39"/>
      <c r="U44" s="39"/>
      <c r="V44" s="33">
        <f t="shared" si="0"/>
        <v>0</v>
      </c>
      <c r="W44" s="34"/>
    </row>
    <row r="45" spans="2:23" ht="47.25">
      <c r="B45" s="23">
        <v>38</v>
      </c>
      <c r="C45" s="45" t="s">
        <v>979</v>
      </c>
      <c r="D45" s="45"/>
      <c r="E45" s="46" t="s">
        <v>22</v>
      </c>
      <c r="F45" s="26"/>
      <c r="G45" s="43"/>
      <c r="H45" s="27"/>
      <c r="I45" s="27"/>
      <c r="J45" s="28"/>
      <c r="K45" s="29"/>
      <c r="L45" s="32"/>
      <c r="M45" s="32"/>
      <c r="N45" s="29"/>
      <c r="O45" s="29"/>
      <c r="P45" s="29"/>
      <c r="Q45" s="29"/>
      <c r="R45" s="29"/>
      <c r="S45" s="39"/>
      <c r="T45" s="39"/>
      <c r="U45" s="39"/>
      <c r="V45" s="33">
        <f t="shared" si="0"/>
        <v>0</v>
      </c>
      <c r="W45" s="34"/>
    </row>
    <row r="46" spans="2:23" ht="46.5">
      <c r="B46" s="23">
        <v>39</v>
      </c>
      <c r="C46" s="58"/>
      <c r="D46" s="58"/>
      <c r="E46" s="219"/>
      <c r="F46" s="26"/>
      <c r="G46" s="43"/>
      <c r="H46" s="43"/>
      <c r="I46" s="43"/>
      <c r="J46" s="28"/>
      <c r="K46" s="29"/>
      <c r="L46" s="29"/>
      <c r="M46" s="29"/>
      <c r="N46" s="29"/>
      <c r="O46" s="29"/>
      <c r="P46" s="29"/>
      <c r="Q46" s="29"/>
      <c r="R46" s="29"/>
      <c r="S46" s="39"/>
      <c r="T46" s="39"/>
      <c r="U46" s="39"/>
      <c r="V46" s="33">
        <f t="shared" si="0"/>
        <v>0</v>
      </c>
      <c r="W46" s="34"/>
    </row>
    <row r="47" spans="2:23" ht="46.5">
      <c r="B47" s="23">
        <v>40</v>
      </c>
      <c r="C47" s="58"/>
      <c r="D47" s="58"/>
      <c r="E47" s="26"/>
      <c r="F47" s="26"/>
      <c r="G47" s="43"/>
      <c r="H47" s="43"/>
      <c r="I47" s="43"/>
      <c r="J47" s="28"/>
      <c r="K47" s="29"/>
      <c r="L47" s="29"/>
      <c r="M47" s="29"/>
      <c r="N47" s="29"/>
      <c r="O47" s="29"/>
      <c r="P47" s="29"/>
      <c r="Q47" s="29"/>
      <c r="R47" s="29"/>
      <c r="S47" s="39"/>
      <c r="T47" s="39"/>
      <c r="U47" s="39"/>
      <c r="V47" s="33">
        <f t="shared" si="0"/>
        <v>0</v>
      </c>
      <c r="W47" s="34"/>
    </row>
    <row r="48" spans="2:23" ht="46.5">
      <c r="B48" s="23">
        <v>41</v>
      </c>
      <c r="C48" s="58"/>
      <c r="D48" s="58"/>
      <c r="E48" s="26"/>
      <c r="F48" s="26"/>
      <c r="G48" s="43"/>
      <c r="H48" s="43"/>
      <c r="I48" s="43"/>
      <c r="J48" s="28"/>
      <c r="K48" s="29"/>
      <c r="L48" s="29"/>
      <c r="M48" s="29"/>
      <c r="N48" s="29"/>
      <c r="O48" s="29"/>
      <c r="P48" s="29"/>
      <c r="Q48" s="29"/>
      <c r="R48" s="29"/>
      <c r="S48" s="39"/>
      <c r="T48" s="39"/>
      <c r="U48" s="39"/>
      <c r="V48" s="33">
        <f t="shared" si="0"/>
        <v>0</v>
      </c>
      <c r="W48" s="34"/>
    </row>
    <row r="49" spans="2:26" ht="46.5">
      <c r="B49" s="23">
        <v>42</v>
      </c>
      <c r="C49" s="58"/>
      <c r="D49" s="58"/>
      <c r="E49" s="26"/>
      <c r="F49" s="26"/>
      <c r="G49" s="43"/>
      <c r="H49" s="43"/>
      <c r="I49" s="43"/>
      <c r="J49" s="28"/>
      <c r="K49" s="29"/>
      <c r="L49" s="29"/>
      <c r="M49" s="29"/>
      <c r="N49" s="29"/>
      <c r="O49" s="29"/>
      <c r="P49" s="29"/>
      <c r="Q49" s="29"/>
      <c r="R49" s="29"/>
      <c r="S49" s="39"/>
      <c r="T49" s="39"/>
      <c r="U49" s="39"/>
      <c r="V49" s="33">
        <f t="shared" si="0"/>
        <v>0</v>
      </c>
      <c r="W49" s="34"/>
    </row>
    <row r="50" spans="2:26" ht="46.5">
      <c r="B50" s="59" t="s">
        <v>16</v>
      </c>
      <c r="C50" s="58"/>
      <c r="D50" s="58"/>
      <c r="E50" s="26"/>
      <c r="F50" s="26"/>
      <c r="G50" s="33">
        <f>COUNT(G8:G49)</f>
        <v>0</v>
      </c>
      <c r="H50" s="33">
        <f>COUNT(H8:H49)</f>
        <v>0</v>
      </c>
      <c r="I50" s="33">
        <f>COUNT(I8:I49)</f>
        <v>0</v>
      </c>
      <c r="J50" s="33">
        <f>COUNT(J8:J49)</f>
        <v>0</v>
      </c>
      <c r="K50" s="33">
        <f>COUNT(K8:K49)</f>
        <v>0</v>
      </c>
      <c r="L50" s="60"/>
      <c r="M50" s="226"/>
      <c r="N50" s="226">
        <f>COUNT(N8:N49)</f>
        <v>0</v>
      </c>
      <c r="O50" s="226">
        <f>COUNT(O8:O49)</f>
        <v>0</v>
      </c>
      <c r="P50" s="226">
        <f>COUNT(P8:P49)</f>
        <v>0</v>
      </c>
      <c r="Q50" s="226">
        <f>COUNT(Q8:Q49)</f>
        <v>0</v>
      </c>
      <c r="R50" s="226">
        <f>COUNT(R8:R49)</f>
        <v>0</v>
      </c>
      <c r="S50" s="226"/>
      <c r="T50" s="221"/>
      <c r="U50" s="221"/>
      <c r="V50" s="33">
        <f xml:space="preserve"> SUM(G50+H50+I50+J50+K50+N50+O50+P50+Q50+R50)</f>
        <v>0</v>
      </c>
      <c r="W50" s="34"/>
    </row>
    <row r="51" spans="2:26" ht="70.5">
      <c r="B51" s="230" t="s">
        <v>67</v>
      </c>
      <c r="C51" s="230"/>
      <c r="D51" s="230"/>
      <c r="E51" s="230"/>
      <c r="F51" s="216"/>
      <c r="G51" s="63"/>
      <c r="H51" s="63"/>
      <c r="I51" s="63"/>
      <c r="J51" s="64"/>
      <c r="K51" s="65"/>
      <c r="L51" s="65"/>
      <c r="M51" s="65"/>
      <c r="N51" s="65"/>
      <c r="O51" s="65"/>
      <c r="P51" s="65"/>
      <c r="Q51" s="65"/>
      <c r="R51" s="65"/>
      <c r="S51" s="66"/>
      <c r="T51" s="66"/>
      <c r="U51" s="66"/>
      <c r="V51" s="34"/>
      <c r="W51" s="34"/>
    </row>
    <row r="52" spans="2:26" ht="70.5">
      <c r="B52" s="230"/>
      <c r="C52" s="230"/>
      <c r="D52" s="230"/>
      <c r="E52" s="230"/>
      <c r="F52" s="216"/>
      <c r="J52" s="231" t="s">
        <v>1</v>
      </c>
      <c r="K52" s="231"/>
      <c r="L52" s="231"/>
      <c r="M52" s="231"/>
      <c r="N52" s="231"/>
      <c r="O52" s="231"/>
      <c r="P52" s="231"/>
      <c r="Q52" s="231"/>
    </row>
    <row r="53" spans="2:26" ht="70.5">
      <c r="B53" s="230"/>
      <c r="C53" s="230"/>
      <c r="D53" s="230"/>
      <c r="E53" s="230"/>
      <c r="F53" s="216"/>
      <c r="J53" s="232" t="s">
        <v>2</v>
      </c>
      <c r="K53" s="232"/>
      <c r="L53" s="232"/>
      <c r="M53" s="232"/>
      <c r="N53" s="232"/>
      <c r="O53" s="232"/>
      <c r="P53" s="232"/>
      <c r="Q53" s="233" t="s">
        <v>3</v>
      </c>
      <c r="R53" s="234"/>
      <c r="S53" s="234"/>
      <c r="T53" s="234"/>
      <c r="U53" s="234"/>
      <c r="V53" s="235"/>
    </row>
    <row r="54" spans="2:26" ht="70.5">
      <c r="B54" s="230"/>
      <c r="C54" s="230"/>
      <c r="D54" s="230"/>
      <c r="E54" s="230"/>
      <c r="F54" s="216"/>
      <c r="G54" s="2"/>
      <c r="H54" s="2"/>
      <c r="I54" s="2"/>
      <c r="J54" s="2"/>
      <c r="K54" s="2"/>
      <c r="L54" s="2"/>
      <c r="M54" s="2"/>
      <c r="N54" s="236"/>
      <c r="O54" s="236"/>
      <c r="P54" s="236"/>
      <c r="Q54" s="7"/>
      <c r="R54" s="67"/>
      <c r="S54" s="7"/>
      <c r="T54" s="10"/>
      <c r="U54" s="9"/>
      <c r="V54" s="10"/>
      <c r="W54" s="11"/>
    </row>
    <row r="55" spans="2:26" ht="70.5">
      <c r="B55" s="230"/>
      <c r="C55" s="230"/>
      <c r="D55" s="230"/>
      <c r="E55" s="230"/>
      <c r="F55" s="216"/>
      <c r="G55" s="237" t="s">
        <v>4</v>
      </c>
      <c r="H55" s="237"/>
      <c r="I55" s="237" t="s">
        <v>5</v>
      </c>
      <c r="J55" s="237"/>
      <c r="K55" s="12"/>
      <c r="L55" s="217" t="s">
        <v>6</v>
      </c>
      <c r="M55" s="12"/>
      <c r="N55" s="12"/>
      <c r="O55" s="3"/>
      <c r="P55" s="4"/>
      <c r="Q55" s="69"/>
      <c r="R55" s="70"/>
      <c r="S55" s="71"/>
      <c r="T55" s="70"/>
      <c r="U55" s="71"/>
      <c r="V55" s="72"/>
    </row>
    <row r="56" spans="2:26" ht="70.5">
      <c r="B56" s="230"/>
      <c r="C56" s="230"/>
      <c r="D56" s="230"/>
      <c r="E56" s="230"/>
      <c r="F56" s="216"/>
      <c r="G56" s="2"/>
      <c r="H56" s="2"/>
      <c r="I56" s="2"/>
      <c r="J56" s="2"/>
      <c r="K56" s="2"/>
      <c r="L56" s="2"/>
      <c r="M56" s="2"/>
      <c r="N56" s="2"/>
      <c r="O56" s="2"/>
      <c r="P56" s="2"/>
      <c r="Q56" s="73" t="s">
        <v>7</v>
      </c>
      <c r="R56" s="73"/>
      <c r="S56" s="252" t="s">
        <v>8</v>
      </c>
      <c r="T56" s="245"/>
      <c r="U56" s="243" t="s">
        <v>9</v>
      </c>
      <c r="V56" s="244"/>
    </row>
    <row r="57" spans="2:26" ht="60.75">
      <c r="B57" s="255" t="s">
        <v>10</v>
      </c>
      <c r="C57" s="238" t="s">
        <v>11</v>
      </c>
      <c r="D57" s="218"/>
      <c r="E57" s="248" t="s">
        <v>12</v>
      </c>
      <c r="F57" s="74"/>
      <c r="G57" s="249" t="s">
        <v>1191</v>
      </c>
      <c r="H57" s="250"/>
      <c r="I57" s="250"/>
      <c r="J57" s="250"/>
      <c r="K57" s="251"/>
      <c r="L57" s="246" t="s">
        <v>13</v>
      </c>
      <c r="M57" s="253" t="s">
        <v>14</v>
      </c>
      <c r="N57" s="249" t="s">
        <v>1193</v>
      </c>
      <c r="O57" s="250"/>
      <c r="P57" s="250"/>
      <c r="Q57" s="250"/>
      <c r="R57" s="251"/>
      <c r="S57" s="246" t="s">
        <v>15</v>
      </c>
      <c r="T57" s="246" t="s">
        <v>13</v>
      </c>
      <c r="U57" s="253" t="s">
        <v>14</v>
      </c>
      <c r="V57" s="253" t="s">
        <v>16</v>
      </c>
      <c r="W57" s="19"/>
      <c r="X57" s="65"/>
    </row>
    <row r="58" spans="2:26" ht="61.5">
      <c r="B58" s="256"/>
      <c r="C58" s="238"/>
      <c r="D58" s="218"/>
      <c r="E58" s="248"/>
      <c r="F58" s="220"/>
      <c r="G58" s="21" t="s">
        <v>1195</v>
      </c>
      <c r="H58" s="21" t="s">
        <v>1196</v>
      </c>
      <c r="I58" s="21" t="s">
        <v>1197</v>
      </c>
      <c r="J58" s="21" t="s">
        <v>1198</v>
      </c>
      <c r="K58" s="21" t="s">
        <v>1199</v>
      </c>
      <c r="L58" s="247"/>
      <c r="M58" s="254"/>
      <c r="N58" s="21" t="s">
        <v>1200</v>
      </c>
      <c r="O58" s="21" t="s">
        <v>1201</v>
      </c>
      <c r="P58" s="21" t="s">
        <v>1202</v>
      </c>
      <c r="Q58" s="21" t="s">
        <v>1203</v>
      </c>
      <c r="R58" s="21" t="s">
        <v>1204</v>
      </c>
      <c r="S58" s="247"/>
      <c r="T58" s="247"/>
      <c r="U58" s="254"/>
      <c r="V58" s="254"/>
      <c r="W58" s="22"/>
      <c r="X58" s="65"/>
    </row>
    <row r="59" spans="2:26" ht="47.25">
      <c r="B59" s="23">
        <v>1</v>
      </c>
      <c r="C59" s="48" t="s">
        <v>65</v>
      </c>
      <c r="D59" s="48"/>
      <c r="E59" s="46" t="s">
        <v>22</v>
      </c>
      <c r="F59" s="55">
        <v>1</v>
      </c>
      <c r="G59" s="27"/>
      <c r="H59" s="31"/>
      <c r="I59" s="27"/>
      <c r="J59" s="31"/>
      <c r="K59" s="27"/>
      <c r="L59" s="32"/>
      <c r="M59" s="32"/>
      <c r="N59" s="27"/>
      <c r="O59" s="27"/>
      <c r="P59" s="27"/>
      <c r="Q59" s="27"/>
      <c r="R59" s="27"/>
      <c r="S59" s="77"/>
      <c r="T59" s="32"/>
      <c r="U59" s="32"/>
      <c r="V59" s="33">
        <f>COUNTA(G59:K59,N59:R59)</f>
        <v>0</v>
      </c>
      <c r="W59" s="65"/>
      <c r="X59" s="35" t="s">
        <v>25</v>
      </c>
      <c r="Z59" s="36">
        <f>COUNTIF(D59:D101,"1C")</f>
        <v>0</v>
      </c>
    </row>
    <row r="60" spans="2:26" ht="47.25">
      <c r="B60" s="23">
        <v>2</v>
      </c>
      <c r="C60" s="48" t="s">
        <v>68</v>
      </c>
      <c r="D60" s="48"/>
      <c r="E60" s="46" t="s">
        <v>27</v>
      </c>
      <c r="F60" s="55">
        <v>1</v>
      </c>
      <c r="G60" s="169"/>
      <c r="H60" s="38"/>
      <c r="I60" s="38"/>
      <c r="J60" s="78"/>
      <c r="K60" s="77"/>
      <c r="L60" s="77"/>
      <c r="M60" s="77"/>
      <c r="N60" s="77"/>
      <c r="O60" s="77"/>
      <c r="P60" s="77"/>
      <c r="Q60" s="77"/>
      <c r="R60" s="46"/>
      <c r="S60" s="46"/>
      <c r="T60" s="79"/>
      <c r="U60" s="79"/>
      <c r="V60" s="33">
        <f t="shared" ref="V60:V100" si="1">COUNTA(G60:K60,N60:R60)</f>
        <v>0</v>
      </c>
      <c r="W60" s="65"/>
      <c r="X60" s="41" t="s">
        <v>28</v>
      </c>
      <c r="Z60" s="36">
        <f>COUNTIF(D59:D101,"1B")</f>
        <v>0</v>
      </c>
    </row>
    <row r="61" spans="2:26" ht="47.25">
      <c r="B61" s="23">
        <v>3</v>
      </c>
      <c r="C61" s="42" t="s">
        <v>460</v>
      </c>
      <c r="D61" s="42"/>
      <c r="E61" s="46" t="s">
        <v>22</v>
      </c>
      <c r="F61" s="55">
        <v>1</v>
      </c>
      <c r="G61" s="52"/>
      <c r="H61" s="52"/>
      <c r="I61" s="52"/>
      <c r="J61" s="78"/>
      <c r="K61" s="77"/>
      <c r="L61" s="77"/>
      <c r="M61" s="77"/>
      <c r="N61" s="77"/>
      <c r="O61" s="77"/>
      <c r="P61" s="77"/>
      <c r="Q61" s="77"/>
      <c r="R61" s="46"/>
      <c r="S61" s="46"/>
      <c r="T61" s="79"/>
      <c r="U61" s="79"/>
      <c r="V61" s="33">
        <f t="shared" si="1"/>
        <v>0</v>
      </c>
      <c r="W61" s="65"/>
      <c r="X61" s="41" t="s">
        <v>30</v>
      </c>
      <c r="Z61" s="36">
        <f>COUNTIF(D59:D101,"1A")</f>
        <v>0</v>
      </c>
    </row>
    <row r="62" spans="2:26" ht="47.25">
      <c r="B62" s="23">
        <v>4</v>
      </c>
      <c r="C62" s="42" t="s">
        <v>72</v>
      </c>
      <c r="D62" s="42"/>
      <c r="E62" s="46" t="s">
        <v>22</v>
      </c>
      <c r="F62" s="55">
        <v>1</v>
      </c>
      <c r="G62" s="52"/>
      <c r="H62" s="52"/>
      <c r="I62" s="52"/>
      <c r="J62" s="78"/>
      <c r="K62" s="77"/>
      <c r="L62" s="77"/>
      <c r="M62" s="77"/>
      <c r="N62" s="77"/>
      <c r="O62" s="77"/>
      <c r="P62" s="77"/>
      <c r="Q62" s="77"/>
      <c r="R62" s="27"/>
      <c r="S62" s="46"/>
      <c r="T62" s="79"/>
      <c r="U62" s="79"/>
      <c r="V62" s="33">
        <f t="shared" si="1"/>
        <v>0</v>
      </c>
      <c r="W62" s="65"/>
      <c r="X62" s="41" t="s">
        <v>30</v>
      </c>
      <c r="Z62" s="36">
        <f>COUNT(G74:K74,N74:R74,G79:K79,N79:R79)</f>
        <v>0</v>
      </c>
    </row>
    <row r="63" spans="2:26" ht="47.25">
      <c r="B63" s="23">
        <v>5</v>
      </c>
      <c r="C63" s="48" t="s">
        <v>94</v>
      </c>
      <c r="D63" s="48"/>
      <c r="E63" s="46" t="s">
        <v>22</v>
      </c>
      <c r="F63" s="55">
        <v>1</v>
      </c>
      <c r="G63" s="52"/>
      <c r="H63" s="27"/>
      <c r="I63" s="27"/>
      <c r="J63" s="78"/>
      <c r="K63" s="27"/>
      <c r="L63" s="32"/>
      <c r="M63" s="32"/>
      <c r="N63" s="77"/>
      <c r="O63" s="77"/>
      <c r="P63" s="27"/>
      <c r="Q63" s="27"/>
      <c r="R63" s="27"/>
      <c r="S63" s="46"/>
      <c r="T63" s="30"/>
      <c r="U63" s="84"/>
      <c r="V63" s="33">
        <f t="shared" si="1"/>
        <v>0</v>
      </c>
      <c r="W63" s="65"/>
    </row>
    <row r="64" spans="2:26" ht="46.5">
      <c r="B64" s="23">
        <v>6</v>
      </c>
      <c r="C64" s="42" t="s">
        <v>71</v>
      </c>
      <c r="D64" s="42"/>
      <c r="E64" s="46" t="s">
        <v>22</v>
      </c>
      <c r="F64" s="55">
        <v>1</v>
      </c>
      <c r="G64" s="51"/>
      <c r="H64" s="52"/>
      <c r="I64" s="52"/>
      <c r="J64" s="27"/>
      <c r="K64" s="77"/>
      <c r="L64" s="30"/>
      <c r="M64" s="30"/>
      <c r="N64" s="77"/>
      <c r="O64" s="77"/>
      <c r="P64" s="77"/>
      <c r="Q64" s="27"/>
      <c r="R64" s="27"/>
      <c r="S64" s="80"/>
      <c r="T64" s="81"/>
      <c r="U64" s="81"/>
      <c r="V64" s="33">
        <f t="shared" si="1"/>
        <v>0</v>
      </c>
      <c r="W64" s="65"/>
    </row>
    <row r="65" spans="2:23" ht="47.25">
      <c r="B65" s="23">
        <v>7</v>
      </c>
      <c r="C65" s="42" t="s">
        <v>78</v>
      </c>
      <c r="D65" s="42"/>
      <c r="E65" s="46" t="s">
        <v>22</v>
      </c>
      <c r="F65" s="26">
        <v>1</v>
      </c>
      <c r="G65" s="52"/>
      <c r="H65" s="52"/>
      <c r="I65" s="52"/>
      <c r="J65" s="27"/>
      <c r="K65" s="77"/>
      <c r="L65" s="32"/>
      <c r="M65" s="32"/>
      <c r="N65" s="27"/>
      <c r="O65" s="77"/>
      <c r="P65" s="77"/>
      <c r="Q65" s="82"/>
      <c r="R65" s="46"/>
      <c r="S65" s="46"/>
      <c r="T65" s="32"/>
      <c r="U65" s="32"/>
      <c r="V65" s="33">
        <f t="shared" si="1"/>
        <v>0</v>
      </c>
      <c r="W65" s="65"/>
    </row>
    <row r="66" spans="2:23" ht="47.25">
      <c r="B66" s="23">
        <v>8</v>
      </c>
      <c r="C66" s="42" t="s">
        <v>73</v>
      </c>
      <c r="D66" s="42"/>
      <c r="E66" s="46" t="s">
        <v>27</v>
      </c>
      <c r="F66" s="26">
        <v>1</v>
      </c>
      <c r="G66" s="52"/>
      <c r="H66" s="52"/>
      <c r="I66" s="52"/>
      <c r="J66" s="78"/>
      <c r="K66" s="77"/>
      <c r="L66" s="77"/>
      <c r="M66" s="77"/>
      <c r="N66" s="77"/>
      <c r="O66" s="77"/>
      <c r="P66" s="77"/>
      <c r="Q66" s="77"/>
      <c r="R66" s="46"/>
      <c r="S66" s="46"/>
      <c r="T66" s="79"/>
      <c r="U66" s="79"/>
      <c r="V66" s="33">
        <f t="shared" si="1"/>
        <v>0</v>
      </c>
      <c r="W66" s="65"/>
    </row>
    <row r="67" spans="2:23" ht="47.25">
      <c r="B67" s="23">
        <v>9</v>
      </c>
      <c r="C67" s="42" t="s">
        <v>74</v>
      </c>
      <c r="D67" s="42"/>
      <c r="E67" s="46" t="s">
        <v>27</v>
      </c>
      <c r="F67" s="26">
        <v>1</v>
      </c>
      <c r="G67" s="52"/>
      <c r="H67" s="52"/>
      <c r="I67" s="52"/>
      <c r="J67" s="78"/>
      <c r="K67" s="77"/>
      <c r="L67" s="77"/>
      <c r="M67" s="77"/>
      <c r="N67" s="77"/>
      <c r="O67" s="77"/>
      <c r="P67" s="77"/>
      <c r="Q67" s="77"/>
      <c r="R67" s="46"/>
      <c r="S67" s="46"/>
      <c r="T67" s="79"/>
      <c r="U67" s="79"/>
      <c r="V67" s="33">
        <f t="shared" si="1"/>
        <v>0</v>
      </c>
      <c r="W67" s="65"/>
    </row>
    <row r="68" spans="2:23" ht="47.25">
      <c r="B68" s="23">
        <v>10</v>
      </c>
      <c r="C68" s="42" t="s">
        <v>75</v>
      </c>
      <c r="D68" s="42"/>
      <c r="E68" s="46" t="s">
        <v>27</v>
      </c>
      <c r="F68" s="26">
        <v>1</v>
      </c>
      <c r="G68" s="52"/>
      <c r="H68" s="52"/>
      <c r="I68" s="52"/>
      <c r="J68" s="78"/>
      <c r="K68" s="27"/>
      <c r="L68" s="56"/>
      <c r="M68" s="57"/>
      <c r="N68" s="77"/>
      <c r="O68" s="77"/>
      <c r="P68" s="77"/>
      <c r="Q68" s="77"/>
      <c r="R68" s="46"/>
      <c r="S68" s="46"/>
      <c r="T68" s="79"/>
      <c r="U68" s="79"/>
      <c r="V68" s="33">
        <f>COUNTA(G68:K68,N68:R68)</f>
        <v>0</v>
      </c>
      <c r="W68" s="65"/>
    </row>
    <row r="69" spans="2:23" ht="47.25">
      <c r="B69" s="23">
        <v>11</v>
      </c>
      <c r="C69" s="48" t="s">
        <v>76</v>
      </c>
      <c r="D69" s="48"/>
      <c r="E69" s="46" t="s">
        <v>27</v>
      </c>
      <c r="F69" s="26">
        <v>1</v>
      </c>
      <c r="G69" s="52"/>
      <c r="H69" s="52"/>
      <c r="I69" s="52"/>
      <c r="J69" s="78"/>
      <c r="K69" s="77"/>
      <c r="L69" s="77"/>
      <c r="M69" s="77"/>
      <c r="N69" s="77"/>
      <c r="O69" s="77"/>
      <c r="P69" s="77"/>
      <c r="Q69" s="77"/>
      <c r="R69" s="46"/>
      <c r="S69" s="46"/>
      <c r="T69" s="79"/>
      <c r="U69" s="79"/>
      <c r="V69" s="33">
        <f t="shared" si="1"/>
        <v>0</v>
      </c>
      <c r="W69" s="65"/>
    </row>
    <row r="70" spans="2:23" ht="47.25">
      <c r="B70" s="23">
        <v>12</v>
      </c>
      <c r="C70" s="48" t="s">
        <v>77</v>
      </c>
      <c r="D70" s="48"/>
      <c r="E70" s="46" t="s">
        <v>27</v>
      </c>
      <c r="F70" s="26">
        <v>1</v>
      </c>
      <c r="G70" s="52"/>
      <c r="H70" s="52"/>
      <c r="I70" s="52"/>
      <c r="J70" s="78"/>
      <c r="K70" s="77"/>
      <c r="L70" s="77"/>
      <c r="M70" s="77"/>
      <c r="N70" s="77"/>
      <c r="O70" s="77"/>
      <c r="P70" s="77"/>
      <c r="Q70" s="77"/>
      <c r="R70" s="46"/>
      <c r="S70" s="46"/>
      <c r="T70" s="79"/>
      <c r="U70" s="79"/>
      <c r="V70" s="33">
        <f t="shared" si="1"/>
        <v>0</v>
      </c>
      <c r="W70" s="65"/>
    </row>
    <row r="71" spans="2:23" ht="47.25">
      <c r="B71" s="23">
        <v>13</v>
      </c>
      <c r="C71" s="48" t="s">
        <v>70</v>
      </c>
      <c r="D71" s="48"/>
      <c r="E71" s="46" t="s">
        <v>22</v>
      </c>
      <c r="F71" s="26">
        <v>1</v>
      </c>
      <c r="G71" s="52"/>
      <c r="H71" s="52"/>
      <c r="I71" s="52"/>
      <c r="J71" s="78"/>
      <c r="K71" s="77"/>
      <c r="L71" s="77"/>
      <c r="M71" s="77"/>
      <c r="N71" s="77"/>
      <c r="O71" s="27"/>
      <c r="P71" s="77"/>
      <c r="Q71" s="27"/>
      <c r="R71" s="46"/>
      <c r="S71" s="46"/>
      <c r="T71" s="32"/>
      <c r="U71" s="32"/>
      <c r="V71" s="33">
        <f t="shared" si="1"/>
        <v>0</v>
      </c>
      <c r="W71" s="65"/>
    </row>
    <row r="72" spans="2:23" ht="47.25">
      <c r="B72" s="23">
        <v>14</v>
      </c>
      <c r="C72" s="45" t="s">
        <v>79</v>
      </c>
      <c r="D72" s="45"/>
      <c r="E72" s="46" t="s">
        <v>22</v>
      </c>
      <c r="F72" s="26">
        <v>1</v>
      </c>
      <c r="G72" s="52"/>
      <c r="H72" s="52"/>
      <c r="I72" s="52"/>
      <c r="J72" s="78"/>
      <c r="K72" s="27"/>
      <c r="L72" s="77"/>
      <c r="M72" s="77"/>
      <c r="N72" s="77"/>
      <c r="O72" s="27"/>
      <c r="P72" s="77"/>
      <c r="Q72" s="77"/>
      <c r="R72" s="46"/>
      <c r="S72" s="46"/>
      <c r="T72" s="32"/>
      <c r="U72" s="32"/>
      <c r="V72" s="33">
        <f t="shared" si="1"/>
        <v>0</v>
      </c>
      <c r="W72" s="65"/>
    </row>
    <row r="73" spans="2:23" ht="46.5">
      <c r="B73" s="23">
        <v>15</v>
      </c>
      <c r="C73" s="36" t="s">
        <v>80</v>
      </c>
      <c r="D73" s="36"/>
      <c r="E73" s="46" t="s">
        <v>22</v>
      </c>
      <c r="F73" s="26">
        <v>1</v>
      </c>
      <c r="G73" s="27"/>
      <c r="H73" s="27"/>
      <c r="I73" s="27"/>
      <c r="J73" s="27"/>
      <c r="K73" s="27"/>
      <c r="L73" s="210"/>
      <c r="M73" s="166"/>
      <c r="N73" s="77"/>
      <c r="O73" s="77"/>
      <c r="P73" s="77"/>
      <c r="Q73" s="77"/>
      <c r="R73" s="46"/>
      <c r="S73" s="46"/>
      <c r="T73" s="79"/>
      <c r="U73" s="79"/>
      <c r="V73" s="33">
        <f t="shared" si="1"/>
        <v>0</v>
      </c>
      <c r="W73" s="65"/>
    </row>
    <row r="74" spans="2:23" ht="47.25">
      <c r="B74" s="23">
        <v>16</v>
      </c>
      <c r="C74" s="42" t="s">
        <v>1259</v>
      </c>
      <c r="D74" s="42"/>
      <c r="E74" s="46" t="s">
        <v>46</v>
      </c>
      <c r="F74" s="26">
        <v>1</v>
      </c>
      <c r="G74" s="52"/>
      <c r="H74" s="52"/>
      <c r="I74" s="52"/>
      <c r="J74" s="78"/>
      <c r="K74" s="77"/>
      <c r="L74" s="77"/>
      <c r="M74" s="77"/>
      <c r="N74" s="77"/>
      <c r="O74" s="77"/>
      <c r="P74" s="77"/>
      <c r="Q74" s="77"/>
      <c r="R74" s="46"/>
      <c r="S74" s="46"/>
      <c r="T74" s="79"/>
      <c r="U74" s="79"/>
      <c r="V74" s="33">
        <f t="shared" si="1"/>
        <v>0</v>
      </c>
      <c r="W74" s="65"/>
    </row>
    <row r="75" spans="2:23" ht="47.25">
      <c r="B75" s="23">
        <v>17</v>
      </c>
      <c r="C75" s="36" t="s">
        <v>82</v>
      </c>
      <c r="D75" s="36"/>
      <c r="E75" s="46" t="s">
        <v>22</v>
      </c>
      <c r="F75" s="26">
        <v>1</v>
      </c>
      <c r="G75" s="52"/>
      <c r="H75" s="52"/>
      <c r="I75" s="52"/>
      <c r="J75" s="78"/>
      <c r="K75" s="77"/>
      <c r="L75" s="77"/>
      <c r="M75" s="77"/>
      <c r="N75" s="77"/>
      <c r="O75" s="77"/>
      <c r="P75" s="77"/>
      <c r="Q75" s="77"/>
      <c r="R75" s="46"/>
      <c r="S75" s="46"/>
      <c r="T75" s="79"/>
      <c r="U75" s="79"/>
      <c r="V75" s="33">
        <f t="shared" si="1"/>
        <v>0</v>
      </c>
      <c r="W75" s="65"/>
    </row>
    <row r="76" spans="2:23" ht="47.25">
      <c r="B76" s="23">
        <v>18</v>
      </c>
      <c r="C76" s="102" t="s">
        <v>83</v>
      </c>
      <c r="D76" s="102"/>
      <c r="E76" s="46" t="s">
        <v>22</v>
      </c>
      <c r="F76" s="26">
        <v>1</v>
      </c>
      <c r="G76" s="52"/>
      <c r="H76" s="52"/>
      <c r="I76" s="52"/>
      <c r="J76" s="78"/>
      <c r="K76" s="77"/>
      <c r="L76" s="77"/>
      <c r="M76" s="77"/>
      <c r="N76" s="76"/>
      <c r="O76" s="27"/>
      <c r="P76" s="77"/>
      <c r="Q76" s="77"/>
      <c r="R76" s="46"/>
      <c r="S76" s="46"/>
      <c r="T76" s="210"/>
      <c r="U76" s="166"/>
      <c r="V76" s="33">
        <f t="shared" si="1"/>
        <v>0</v>
      </c>
      <c r="W76" s="65"/>
    </row>
    <row r="77" spans="2:23" ht="46.5">
      <c r="B77" s="23">
        <v>19</v>
      </c>
      <c r="C77" s="42" t="s">
        <v>84</v>
      </c>
      <c r="D77" s="42"/>
      <c r="E77" s="46" t="s">
        <v>22</v>
      </c>
      <c r="F77" s="26">
        <v>1</v>
      </c>
      <c r="G77" s="52"/>
      <c r="H77" s="52"/>
      <c r="I77" s="27"/>
      <c r="J77" s="82"/>
      <c r="K77" s="77"/>
      <c r="L77" s="30"/>
      <c r="M77" s="30"/>
      <c r="N77" s="77"/>
      <c r="O77" s="77"/>
      <c r="P77" s="77"/>
      <c r="Q77" s="77"/>
      <c r="R77" s="46"/>
      <c r="S77" s="46"/>
      <c r="T77" s="79"/>
      <c r="U77" s="79"/>
      <c r="V77" s="33">
        <f t="shared" si="1"/>
        <v>0</v>
      </c>
      <c r="W77" s="65"/>
    </row>
    <row r="78" spans="2:23" ht="47.25">
      <c r="B78" s="23">
        <v>20</v>
      </c>
      <c r="C78" s="36" t="s">
        <v>85</v>
      </c>
      <c r="D78" s="36"/>
      <c r="E78" s="46" t="s">
        <v>22</v>
      </c>
      <c r="F78" s="26">
        <v>1</v>
      </c>
      <c r="G78" s="52"/>
      <c r="H78" s="27"/>
      <c r="I78" s="52"/>
      <c r="J78" s="78"/>
      <c r="K78" s="77"/>
      <c r="L78" s="30"/>
      <c r="M78" s="30"/>
      <c r="N78" s="77"/>
      <c r="O78" s="77"/>
      <c r="P78" s="77"/>
      <c r="Q78" s="77"/>
      <c r="R78" s="46"/>
      <c r="S78" s="46"/>
      <c r="T78" s="79"/>
      <c r="U78" s="79"/>
      <c r="V78" s="33">
        <f t="shared" si="1"/>
        <v>0</v>
      </c>
      <c r="W78" s="65"/>
    </row>
    <row r="79" spans="2:23" ht="47.25">
      <c r="B79" s="23">
        <v>21</v>
      </c>
      <c r="C79" s="42" t="s">
        <v>86</v>
      </c>
      <c r="D79" s="42"/>
      <c r="E79" s="46" t="s">
        <v>46</v>
      </c>
      <c r="F79" s="26">
        <v>1</v>
      </c>
      <c r="G79" s="52"/>
      <c r="H79" s="52"/>
      <c r="I79" s="52"/>
      <c r="J79" s="78"/>
      <c r="K79" s="77"/>
      <c r="L79" s="77"/>
      <c r="M79" s="77"/>
      <c r="N79" s="77"/>
      <c r="O79" s="77"/>
      <c r="P79" s="77"/>
      <c r="Q79" s="77"/>
      <c r="R79" s="46"/>
      <c r="S79" s="46"/>
      <c r="T79" s="79"/>
      <c r="U79" s="79"/>
      <c r="V79" s="33">
        <f t="shared" si="1"/>
        <v>0</v>
      </c>
      <c r="W79" s="65"/>
    </row>
    <row r="80" spans="2:23" ht="46.5">
      <c r="B80" s="23">
        <v>22</v>
      </c>
      <c r="C80" s="36" t="s">
        <v>87</v>
      </c>
      <c r="D80" s="36"/>
      <c r="E80" s="46" t="s">
        <v>22</v>
      </c>
      <c r="F80" s="26">
        <v>1</v>
      </c>
      <c r="G80" s="52"/>
      <c r="H80" s="52"/>
      <c r="I80" s="52"/>
      <c r="J80" s="76"/>
      <c r="K80" s="76"/>
      <c r="L80" s="30"/>
      <c r="M80" s="84"/>
      <c r="N80" s="77"/>
      <c r="O80" s="77"/>
      <c r="P80" s="77"/>
      <c r="Q80" s="77"/>
      <c r="R80" s="46"/>
      <c r="S80" s="46"/>
      <c r="T80" s="79"/>
      <c r="U80" s="79"/>
      <c r="V80" s="33">
        <f t="shared" si="1"/>
        <v>0</v>
      </c>
      <c r="W80" s="65"/>
    </row>
    <row r="81" spans="2:23" ht="47.25">
      <c r="B81" s="23">
        <v>23</v>
      </c>
      <c r="C81" s="36" t="s">
        <v>88</v>
      </c>
      <c r="D81" s="36"/>
      <c r="E81" s="46" t="s">
        <v>22</v>
      </c>
      <c r="F81" s="26">
        <v>1</v>
      </c>
      <c r="G81" s="52"/>
      <c r="H81" s="27"/>
      <c r="I81" s="52"/>
      <c r="J81" s="78"/>
      <c r="K81" s="27"/>
      <c r="L81" s="210"/>
      <c r="M81" s="166"/>
      <c r="N81" s="77"/>
      <c r="O81" s="27"/>
      <c r="P81" s="27"/>
      <c r="Q81" s="77"/>
      <c r="R81" s="46"/>
      <c r="S81" s="46"/>
      <c r="T81" s="32"/>
      <c r="U81" s="32"/>
      <c r="V81" s="33">
        <f t="shared" si="1"/>
        <v>0</v>
      </c>
      <c r="W81" s="65"/>
    </row>
    <row r="82" spans="2:23" ht="47.25">
      <c r="B82" s="23">
        <v>24</v>
      </c>
      <c r="C82" s="42" t="s">
        <v>89</v>
      </c>
      <c r="D82" s="42"/>
      <c r="E82" s="46" t="s">
        <v>22</v>
      </c>
      <c r="F82" s="26">
        <v>1</v>
      </c>
      <c r="G82" s="27"/>
      <c r="H82" s="52"/>
      <c r="I82" s="52"/>
      <c r="J82" s="78"/>
      <c r="K82" s="77"/>
      <c r="L82" s="30"/>
      <c r="M82" s="30"/>
      <c r="N82" s="77"/>
      <c r="O82" s="27"/>
      <c r="P82" s="82"/>
      <c r="Q82" s="77"/>
      <c r="R82" s="46"/>
      <c r="S82" s="46"/>
      <c r="T82" s="210"/>
      <c r="U82" s="166"/>
      <c r="V82" s="33">
        <f t="shared" si="1"/>
        <v>0</v>
      </c>
      <c r="W82" s="65"/>
    </row>
    <row r="83" spans="2:23" ht="47.25">
      <c r="B83" s="23">
        <v>25</v>
      </c>
      <c r="C83" s="36" t="s">
        <v>90</v>
      </c>
      <c r="D83" s="36"/>
      <c r="E83" s="46" t="s">
        <v>27</v>
      </c>
      <c r="F83" s="26">
        <v>1</v>
      </c>
      <c r="G83" s="52"/>
      <c r="H83" s="52"/>
      <c r="I83" s="52"/>
      <c r="J83" s="78"/>
      <c r="K83" s="77"/>
      <c r="L83" s="77"/>
      <c r="M83" s="77"/>
      <c r="N83" s="77"/>
      <c r="O83" s="77"/>
      <c r="P83" s="77"/>
      <c r="Q83" s="77"/>
      <c r="R83" s="46"/>
      <c r="S83" s="46"/>
      <c r="T83" s="79"/>
      <c r="U83" s="79"/>
      <c r="V83" s="33">
        <f t="shared" si="1"/>
        <v>0</v>
      </c>
      <c r="W83" s="65"/>
    </row>
    <row r="84" spans="2:23" ht="47.25">
      <c r="B84" s="23">
        <v>26</v>
      </c>
      <c r="C84" s="36" t="s">
        <v>91</v>
      </c>
      <c r="D84" s="36"/>
      <c r="E84" s="46" t="s">
        <v>27</v>
      </c>
      <c r="F84" s="26">
        <v>1</v>
      </c>
      <c r="G84" s="52"/>
      <c r="H84" s="52"/>
      <c r="I84" s="52"/>
      <c r="J84" s="78"/>
      <c r="K84" s="77"/>
      <c r="L84" s="77"/>
      <c r="M84" s="77"/>
      <c r="N84" s="77"/>
      <c r="O84" s="77"/>
      <c r="P84" s="77"/>
      <c r="Q84" s="77"/>
      <c r="R84" s="46"/>
      <c r="S84" s="46"/>
      <c r="T84" s="79"/>
      <c r="U84" s="79"/>
      <c r="V84" s="33">
        <f t="shared" si="1"/>
        <v>0</v>
      </c>
      <c r="W84" s="65"/>
    </row>
    <row r="85" spans="2:23" ht="47.25">
      <c r="B85" s="23">
        <v>27</v>
      </c>
      <c r="C85" s="36" t="s">
        <v>92</v>
      </c>
      <c r="D85" s="36"/>
      <c r="E85" s="46" t="s">
        <v>27</v>
      </c>
      <c r="F85" s="26">
        <v>1</v>
      </c>
      <c r="G85" s="52"/>
      <c r="H85" s="82"/>
      <c r="I85" s="52"/>
      <c r="J85" s="78"/>
      <c r="K85" s="77"/>
      <c r="L85" s="30"/>
      <c r="M85" s="84"/>
      <c r="N85" s="77"/>
      <c r="O85" s="77"/>
      <c r="P85" s="77"/>
      <c r="Q85" s="77"/>
      <c r="R85" s="46"/>
      <c r="S85" s="46"/>
      <c r="T85" s="79"/>
      <c r="U85" s="79"/>
      <c r="V85" s="33">
        <f t="shared" si="1"/>
        <v>0</v>
      </c>
      <c r="W85" s="65"/>
    </row>
    <row r="86" spans="2:23" ht="47.25">
      <c r="B86" s="23">
        <v>28</v>
      </c>
      <c r="C86" s="36" t="s">
        <v>462</v>
      </c>
      <c r="D86" s="36"/>
      <c r="E86" s="46" t="s">
        <v>27</v>
      </c>
      <c r="F86" s="26">
        <v>1</v>
      </c>
      <c r="G86" s="52"/>
      <c r="H86" s="52"/>
      <c r="I86" s="52"/>
      <c r="J86" s="78"/>
      <c r="K86" s="77"/>
      <c r="L86" s="77"/>
      <c r="M86" s="77"/>
      <c r="N86" s="77"/>
      <c r="O86" s="77"/>
      <c r="P86" s="77"/>
      <c r="Q86" s="77"/>
      <c r="R86" s="46"/>
      <c r="S86" s="46"/>
      <c r="T86" s="79"/>
      <c r="U86" s="79"/>
      <c r="V86" s="33">
        <f t="shared" si="1"/>
        <v>0</v>
      </c>
      <c r="W86" s="65"/>
    </row>
    <row r="87" spans="2:23" ht="47.25">
      <c r="B87" s="23">
        <v>29</v>
      </c>
      <c r="C87" s="36" t="s">
        <v>93</v>
      </c>
      <c r="D87" s="36"/>
      <c r="E87" s="46" t="s">
        <v>27</v>
      </c>
      <c r="F87" s="26">
        <v>1</v>
      </c>
      <c r="G87" s="52"/>
      <c r="H87" s="52"/>
      <c r="I87" s="52"/>
      <c r="J87" s="78"/>
      <c r="K87" s="77"/>
      <c r="L87" s="77"/>
      <c r="M87" s="77"/>
      <c r="N87" s="77"/>
      <c r="O87" s="77"/>
      <c r="P87" s="77"/>
      <c r="Q87" s="77"/>
      <c r="R87" s="46"/>
      <c r="S87" s="46"/>
      <c r="T87" s="79"/>
      <c r="U87" s="79"/>
      <c r="V87" s="33">
        <f t="shared" si="1"/>
        <v>0</v>
      </c>
      <c r="W87" s="65"/>
    </row>
    <row r="88" spans="2:23" ht="47.25">
      <c r="B88" s="23">
        <v>30</v>
      </c>
      <c r="C88" s="36" t="s">
        <v>69</v>
      </c>
      <c r="D88" s="36"/>
      <c r="E88" s="46" t="s">
        <v>22</v>
      </c>
      <c r="F88" s="26">
        <v>1</v>
      </c>
      <c r="G88" s="27"/>
      <c r="H88" s="27"/>
      <c r="I88" s="52"/>
      <c r="J88" s="27"/>
      <c r="K88" s="77"/>
      <c r="L88" s="32"/>
      <c r="M88" s="32"/>
      <c r="N88" s="27"/>
      <c r="O88" s="77"/>
      <c r="P88" s="77"/>
      <c r="Q88" s="77"/>
      <c r="R88" s="46"/>
      <c r="S88" s="46"/>
      <c r="T88" s="32"/>
      <c r="U88" s="32"/>
      <c r="V88" s="33">
        <f t="shared" si="1"/>
        <v>0</v>
      </c>
      <c r="W88" s="65"/>
    </row>
    <row r="89" spans="2:23" ht="47.25">
      <c r="B89" s="23">
        <v>31</v>
      </c>
      <c r="C89" s="36" t="s">
        <v>276</v>
      </c>
      <c r="D89" s="36"/>
      <c r="E89" s="46" t="s">
        <v>27</v>
      </c>
      <c r="F89" s="26">
        <v>1</v>
      </c>
      <c r="G89" s="52"/>
      <c r="H89" s="27"/>
      <c r="I89" s="52"/>
      <c r="J89" s="27"/>
      <c r="K89" s="27"/>
      <c r="L89" s="210"/>
      <c r="M89" s="166"/>
      <c r="N89" s="27"/>
      <c r="O89" s="27"/>
      <c r="P89" s="77"/>
      <c r="Q89" s="77"/>
      <c r="R89" s="46"/>
      <c r="S89" s="46"/>
      <c r="T89" s="32"/>
      <c r="U89" s="32"/>
      <c r="V89" s="33">
        <f t="shared" si="1"/>
        <v>0</v>
      </c>
      <c r="W89" s="65"/>
    </row>
    <row r="90" spans="2:23" ht="47.25">
      <c r="B90" s="23">
        <v>32</v>
      </c>
      <c r="C90" s="36" t="s">
        <v>96</v>
      </c>
      <c r="D90" s="36"/>
      <c r="E90" s="46" t="s">
        <v>22</v>
      </c>
      <c r="F90" s="26">
        <v>1</v>
      </c>
      <c r="G90" s="27"/>
      <c r="H90" s="27"/>
      <c r="I90" s="52"/>
      <c r="J90" s="78"/>
      <c r="K90" s="77"/>
      <c r="L90" s="210"/>
      <c r="M90" s="166"/>
      <c r="N90" s="77"/>
      <c r="O90" s="27"/>
      <c r="P90" s="27"/>
      <c r="Q90" s="27"/>
      <c r="R90" s="27"/>
      <c r="S90" s="46"/>
      <c r="T90" s="32"/>
      <c r="U90" s="32"/>
      <c r="V90" s="33">
        <f t="shared" si="1"/>
        <v>0</v>
      </c>
      <c r="W90" s="65"/>
    </row>
    <row r="91" spans="2:23" ht="47.25">
      <c r="B91" s="23">
        <v>33</v>
      </c>
      <c r="C91" s="36" t="s">
        <v>95</v>
      </c>
      <c r="D91" s="36"/>
      <c r="E91" s="46" t="s">
        <v>22</v>
      </c>
      <c r="F91" s="26">
        <v>1</v>
      </c>
      <c r="G91" s="27"/>
      <c r="H91" s="31"/>
      <c r="I91" s="52"/>
      <c r="J91" s="27"/>
      <c r="K91" s="27"/>
      <c r="L91" s="32" t="s">
        <v>1278</v>
      </c>
      <c r="M91" s="32" t="s">
        <v>24</v>
      </c>
      <c r="N91" s="27"/>
      <c r="O91" s="27"/>
      <c r="P91" s="77"/>
      <c r="Q91" s="27"/>
      <c r="R91" s="27"/>
      <c r="S91" s="46"/>
      <c r="T91" s="32"/>
      <c r="U91" s="32"/>
      <c r="V91" s="33">
        <f t="shared" si="1"/>
        <v>0</v>
      </c>
      <c r="W91" s="65"/>
    </row>
    <row r="92" spans="2:23" ht="47.25">
      <c r="B92" s="23">
        <v>34</v>
      </c>
      <c r="C92" s="36" t="s">
        <v>97</v>
      </c>
      <c r="D92" s="36"/>
      <c r="E92" s="46" t="s">
        <v>22</v>
      </c>
      <c r="F92" s="26">
        <v>1</v>
      </c>
      <c r="G92" s="52"/>
      <c r="H92" s="27"/>
      <c r="I92" s="52"/>
      <c r="J92" s="78"/>
      <c r="K92" s="77"/>
      <c r="L92" s="32"/>
      <c r="M92" s="32"/>
      <c r="N92" s="77"/>
      <c r="O92" s="77"/>
      <c r="P92" s="82"/>
      <c r="Q92" s="27"/>
      <c r="R92" s="46"/>
      <c r="S92" s="46"/>
      <c r="T92" s="32"/>
      <c r="U92" s="32"/>
      <c r="V92" s="33">
        <f t="shared" si="1"/>
        <v>0</v>
      </c>
      <c r="W92" s="65"/>
    </row>
    <row r="93" spans="2:23" ht="47.25">
      <c r="B93" s="23">
        <v>35</v>
      </c>
      <c r="C93" s="36" t="s">
        <v>99</v>
      </c>
      <c r="D93" s="36"/>
      <c r="E93" s="46" t="s">
        <v>27</v>
      </c>
      <c r="F93" s="26">
        <v>1</v>
      </c>
      <c r="G93" s="52"/>
      <c r="H93" s="52"/>
      <c r="I93" s="52"/>
      <c r="J93" s="78"/>
      <c r="K93" s="77"/>
      <c r="L93" s="77"/>
      <c r="M93" s="77"/>
      <c r="N93" s="76"/>
      <c r="O93" s="77"/>
      <c r="P93" s="77"/>
      <c r="Q93" s="77"/>
      <c r="R93" s="46"/>
      <c r="S93" s="46"/>
      <c r="T93" s="30"/>
      <c r="U93" s="84"/>
      <c r="V93" s="33">
        <f t="shared" si="1"/>
        <v>0</v>
      </c>
      <c r="W93" s="65"/>
    </row>
    <row r="94" spans="2:23" ht="47.25">
      <c r="B94" s="23">
        <v>36</v>
      </c>
      <c r="C94" s="36" t="s">
        <v>66</v>
      </c>
      <c r="D94" s="36"/>
      <c r="E94" s="46" t="s">
        <v>22</v>
      </c>
      <c r="F94" s="26">
        <v>1</v>
      </c>
      <c r="G94" s="31"/>
      <c r="H94" s="27"/>
      <c r="I94" s="52"/>
      <c r="J94" s="27"/>
      <c r="K94" s="77"/>
      <c r="L94" s="32" t="s">
        <v>1283</v>
      </c>
      <c r="M94" s="32" t="s">
        <v>24</v>
      </c>
      <c r="N94" s="27"/>
      <c r="O94" s="27"/>
      <c r="P94" s="77"/>
      <c r="Q94" s="27"/>
      <c r="R94" s="27"/>
      <c r="S94" s="46"/>
      <c r="T94" s="32"/>
      <c r="U94" s="32"/>
      <c r="V94" s="33">
        <f t="shared" si="1"/>
        <v>0</v>
      </c>
      <c r="W94" s="65"/>
    </row>
    <row r="95" spans="2:23" ht="47.25">
      <c r="B95" s="23">
        <v>37</v>
      </c>
      <c r="C95" s="36" t="s">
        <v>249</v>
      </c>
      <c r="D95" s="36"/>
      <c r="E95" s="46" t="s">
        <v>27</v>
      </c>
      <c r="F95" s="26"/>
      <c r="G95" s="52"/>
      <c r="H95" s="52"/>
      <c r="I95" s="52"/>
      <c r="J95" s="78"/>
      <c r="K95" s="77"/>
      <c r="L95" s="77"/>
      <c r="M95" s="77"/>
      <c r="N95" s="77"/>
      <c r="O95" s="77"/>
      <c r="P95" s="77"/>
      <c r="Q95" s="77"/>
      <c r="R95" s="46"/>
      <c r="S95" s="46"/>
      <c r="T95" s="79"/>
      <c r="U95" s="79"/>
      <c r="V95" s="33">
        <f t="shared" si="1"/>
        <v>0</v>
      </c>
      <c r="W95" s="65"/>
    </row>
    <row r="96" spans="2:23" ht="47.25">
      <c r="B96" s="23">
        <v>38</v>
      </c>
      <c r="C96" s="45"/>
      <c r="D96" s="45"/>
      <c r="E96" s="55"/>
      <c r="F96" s="26"/>
      <c r="G96" s="52"/>
      <c r="H96" s="52"/>
      <c r="I96" s="52"/>
      <c r="J96" s="78"/>
      <c r="K96" s="77"/>
      <c r="L96" s="77"/>
      <c r="M96" s="77"/>
      <c r="N96" s="77"/>
      <c r="O96" s="77"/>
      <c r="P96" s="77"/>
      <c r="Q96" s="77"/>
      <c r="R96" s="46"/>
      <c r="S96" s="46"/>
      <c r="T96" s="79"/>
      <c r="U96" s="79"/>
      <c r="V96" s="33">
        <f t="shared" si="1"/>
        <v>0</v>
      </c>
      <c r="W96" s="65"/>
    </row>
    <row r="97" spans="2:27" ht="47.25">
      <c r="B97" s="23">
        <v>39</v>
      </c>
      <c r="C97" s="58"/>
      <c r="D97" s="58"/>
      <c r="E97" s="26"/>
      <c r="F97" s="26"/>
      <c r="G97" s="52"/>
      <c r="H97" s="52"/>
      <c r="I97" s="52"/>
      <c r="J97" s="78"/>
      <c r="K97" s="77"/>
      <c r="L97" s="77"/>
      <c r="M97" s="77"/>
      <c r="N97" s="77"/>
      <c r="O97" s="77"/>
      <c r="P97" s="77"/>
      <c r="Q97" s="77"/>
      <c r="R97" s="46"/>
      <c r="S97" s="46"/>
      <c r="T97" s="79"/>
      <c r="U97" s="79"/>
      <c r="V97" s="33">
        <f t="shared" si="1"/>
        <v>0</v>
      </c>
      <c r="W97" s="65"/>
    </row>
    <row r="98" spans="2:27" ht="47.25">
      <c r="B98" s="23">
        <v>40</v>
      </c>
      <c r="C98" s="58"/>
      <c r="D98" s="58"/>
      <c r="E98" s="26"/>
      <c r="F98" s="26"/>
      <c r="G98" s="52"/>
      <c r="H98" s="52"/>
      <c r="I98" s="52"/>
      <c r="J98" s="78"/>
      <c r="K98" s="77"/>
      <c r="L98" s="77"/>
      <c r="M98" s="77"/>
      <c r="N98" s="77"/>
      <c r="O98" s="77"/>
      <c r="P98" s="77"/>
      <c r="Q98" s="77"/>
      <c r="R98" s="46"/>
      <c r="S98" s="46"/>
      <c r="T98" s="79"/>
      <c r="U98" s="79"/>
      <c r="V98" s="33">
        <f t="shared" si="1"/>
        <v>0</v>
      </c>
      <c r="W98" s="65"/>
    </row>
    <row r="99" spans="2:27" ht="47.25">
      <c r="B99" s="23">
        <v>41</v>
      </c>
      <c r="C99" s="58"/>
      <c r="D99" s="58"/>
      <c r="E99" s="26"/>
      <c r="F99" s="26"/>
      <c r="G99" s="52"/>
      <c r="H99" s="52"/>
      <c r="I99" s="52"/>
      <c r="J99" s="78"/>
      <c r="K99" s="77"/>
      <c r="L99" s="77"/>
      <c r="M99" s="77"/>
      <c r="N99" s="77"/>
      <c r="O99" s="77"/>
      <c r="P99" s="77"/>
      <c r="Q99" s="77"/>
      <c r="R99" s="46"/>
      <c r="S99" s="46"/>
      <c r="T99" s="79"/>
      <c r="U99" s="79"/>
      <c r="V99" s="33">
        <f t="shared" si="1"/>
        <v>0</v>
      </c>
      <c r="W99" s="65"/>
    </row>
    <row r="100" spans="2:27" ht="47.25">
      <c r="B100" s="23">
        <v>42</v>
      </c>
      <c r="C100" s="58"/>
      <c r="D100" s="58"/>
      <c r="E100" s="26"/>
      <c r="F100" s="26"/>
      <c r="G100" s="52"/>
      <c r="H100" s="52"/>
      <c r="I100" s="52"/>
      <c r="J100" s="78"/>
      <c r="K100" s="77"/>
      <c r="L100" s="77"/>
      <c r="M100" s="77"/>
      <c r="N100" s="77"/>
      <c r="O100" s="77"/>
      <c r="P100" s="77"/>
      <c r="Q100" s="77"/>
      <c r="R100" s="46"/>
      <c r="S100" s="46"/>
      <c r="T100" s="79"/>
      <c r="U100" s="79"/>
      <c r="V100" s="33">
        <f t="shared" si="1"/>
        <v>0</v>
      </c>
      <c r="W100" s="65"/>
    </row>
    <row r="101" spans="2:27" ht="47.25">
      <c r="B101" s="59" t="s">
        <v>16</v>
      </c>
      <c r="C101" s="58"/>
      <c r="D101" s="58"/>
      <c r="E101" s="26"/>
      <c r="F101" s="26"/>
      <c r="G101" s="36">
        <f>COUNT(G59:G100)</f>
        <v>0</v>
      </c>
      <c r="H101" s="36">
        <f>COUNT(H59:H100)</f>
        <v>0</v>
      </c>
      <c r="I101" s="36">
        <f>COUNT(I59:I100)</f>
        <v>0</v>
      </c>
      <c r="J101" s="36">
        <f>COUNT(J59:J100)</f>
        <v>0</v>
      </c>
      <c r="K101" s="36">
        <f>COUNT(K59:K100)</f>
        <v>0</v>
      </c>
      <c r="L101" s="85"/>
      <c r="M101" s="86"/>
      <c r="N101" s="86">
        <f>COUNT(N59:N100)</f>
        <v>0</v>
      </c>
      <c r="O101" s="86">
        <f>COUNT(O59:O100)</f>
        <v>0</v>
      </c>
      <c r="P101" s="86">
        <f>COUNT(P59:P100)</f>
        <v>0</v>
      </c>
      <c r="Q101" s="86">
        <f>COUNT(Q59:Q100)</f>
        <v>0</v>
      </c>
      <c r="R101" s="86">
        <f>COUNT(R59:R100)</f>
        <v>0</v>
      </c>
      <c r="S101" s="86"/>
      <c r="T101" s="219"/>
      <c r="U101" s="219"/>
      <c r="V101" s="33">
        <f xml:space="preserve"> SUM(G101+H101+I101+J101+K101+N101+O101+P101+Q101+R101)</f>
        <v>0</v>
      </c>
      <c r="W101" s="65"/>
    </row>
    <row r="102" spans="2:27" ht="70.5">
      <c r="B102" s="230" t="s">
        <v>100</v>
      </c>
      <c r="C102" s="230"/>
      <c r="D102" s="230"/>
      <c r="E102" s="230"/>
      <c r="F102" s="216"/>
      <c r="G102" s="63"/>
      <c r="H102" s="63"/>
      <c r="I102" s="63"/>
      <c r="J102" s="64"/>
      <c r="K102" s="65"/>
      <c r="L102" s="65"/>
      <c r="M102" s="65"/>
      <c r="N102" s="65"/>
      <c r="O102" s="65"/>
      <c r="P102" s="65"/>
      <c r="Q102" s="65"/>
      <c r="R102" s="65"/>
      <c r="S102" s="66"/>
      <c r="T102" s="66"/>
      <c r="U102" s="66"/>
      <c r="V102" s="34"/>
      <c r="W102" s="34"/>
    </row>
    <row r="103" spans="2:27" ht="70.5">
      <c r="B103" s="230"/>
      <c r="C103" s="230"/>
      <c r="D103" s="230"/>
      <c r="E103" s="230"/>
      <c r="F103" s="216"/>
      <c r="J103" s="231" t="s">
        <v>1</v>
      </c>
      <c r="K103" s="231"/>
      <c r="L103" s="231"/>
      <c r="M103" s="231"/>
      <c r="N103" s="231"/>
      <c r="O103" s="231"/>
      <c r="P103" s="231"/>
      <c r="Q103" s="231"/>
    </row>
    <row r="104" spans="2:27" ht="70.5">
      <c r="B104" s="230"/>
      <c r="C104" s="230"/>
      <c r="D104" s="230"/>
      <c r="E104" s="230"/>
      <c r="F104" s="216"/>
      <c r="J104" s="268" t="s">
        <v>2</v>
      </c>
      <c r="K104" s="268"/>
      <c r="L104" s="268"/>
      <c r="M104" s="268"/>
      <c r="N104" s="268"/>
      <c r="O104" s="268"/>
      <c r="P104" s="268"/>
      <c r="Q104" s="233" t="s">
        <v>3</v>
      </c>
      <c r="R104" s="234"/>
      <c r="S104" s="234"/>
      <c r="T104" s="234"/>
      <c r="U104" s="234"/>
      <c r="V104" s="235"/>
    </row>
    <row r="105" spans="2:27" ht="70.5">
      <c r="B105" s="230"/>
      <c r="C105" s="230"/>
      <c r="D105" s="230"/>
      <c r="E105" s="230"/>
      <c r="F105" s="216"/>
      <c r="G105" s="2"/>
      <c r="H105" s="2"/>
      <c r="I105" s="2"/>
      <c r="J105" s="2"/>
      <c r="K105" s="2"/>
      <c r="L105" s="2"/>
      <c r="M105" s="2"/>
      <c r="N105" s="2"/>
      <c r="O105" s="3"/>
      <c r="P105" s="4"/>
      <c r="Q105" s="7"/>
      <c r="R105" s="67"/>
      <c r="S105" s="7"/>
      <c r="T105" s="10"/>
      <c r="U105" s="9"/>
      <c r="V105" s="10"/>
      <c r="W105" s="11"/>
    </row>
    <row r="106" spans="2:27" ht="70.5">
      <c r="B106" s="230"/>
      <c r="C106" s="230"/>
      <c r="D106" s="230"/>
      <c r="E106" s="230"/>
      <c r="F106" s="216"/>
      <c r="G106" s="237" t="s">
        <v>4</v>
      </c>
      <c r="H106" s="237"/>
      <c r="I106" s="237" t="s">
        <v>5</v>
      </c>
      <c r="J106" s="237"/>
      <c r="K106" s="12"/>
      <c r="L106" s="217" t="s">
        <v>6</v>
      </c>
      <c r="M106" s="12"/>
      <c r="N106" s="12"/>
      <c r="O106" s="3"/>
      <c r="P106" s="4"/>
      <c r="Q106" s="69"/>
      <c r="R106" s="70"/>
      <c r="S106" s="71"/>
      <c r="T106" s="70"/>
      <c r="U106" s="71"/>
      <c r="V106" s="72"/>
    </row>
    <row r="107" spans="2:27" ht="70.5">
      <c r="B107" s="230"/>
      <c r="C107" s="230"/>
      <c r="D107" s="230"/>
      <c r="E107" s="230"/>
      <c r="F107" s="21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43" t="s">
        <v>7</v>
      </c>
      <c r="R107" s="244"/>
      <c r="S107" s="245" t="s">
        <v>8</v>
      </c>
      <c r="T107" s="245"/>
      <c r="U107" s="257" t="s">
        <v>101</v>
      </c>
      <c r="V107" s="257"/>
    </row>
    <row r="108" spans="2:27" ht="60.75">
      <c r="B108" s="255" t="s">
        <v>10</v>
      </c>
      <c r="C108" s="238" t="s">
        <v>11</v>
      </c>
      <c r="D108" s="218"/>
      <c r="E108" s="248" t="s">
        <v>12</v>
      </c>
      <c r="F108" s="74"/>
      <c r="G108" s="249" t="s">
        <v>1191</v>
      </c>
      <c r="H108" s="250"/>
      <c r="I108" s="250"/>
      <c r="J108" s="250"/>
      <c r="K108" s="251"/>
      <c r="L108" s="246" t="s">
        <v>13</v>
      </c>
      <c r="M108" s="253" t="s">
        <v>14</v>
      </c>
      <c r="N108" s="249" t="s">
        <v>1193</v>
      </c>
      <c r="O108" s="250"/>
      <c r="P108" s="250"/>
      <c r="Q108" s="250"/>
      <c r="R108" s="251"/>
      <c r="S108" s="246" t="s">
        <v>15</v>
      </c>
      <c r="T108" s="246" t="s">
        <v>13</v>
      </c>
      <c r="U108" s="253" t="s">
        <v>14</v>
      </c>
      <c r="V108" s="253" t="s">
        <v>16</v>
      </c>
      <c r="W108" s="19"/>
    </row>
    <row r="109" spans="2:27" ht="61.5">
      <c r="B109" s="256"/>
      <c r="C109" s="238"/>
      <c r="D109" s="218"/>
      <c r="E109" s="248"/>
      <c r="F109" s="220"/>
      <c r="G109" s="21" t="s">
        <v>1195</v>
      </c>
      <c r="H109" s="21" t="s">
        <v>1196</v>
      </c>
      <c r="I109" s="21" t="s">
        <v>1197</v>
      </c>
      <c r="J109" s="21" t="s">
        <v>1198</v>
      </c>
      <c r="K109" s="21" t="s">
        <v>1199</v>
      </c>
      <c r="L109" s="247"/>
      <c r="M109" s="254"/>
      <c r="N109" s="21" t="s">
        <v>1200</v>
      </c>
      <c r="O109" s="21" t="s">
        <v>1201</v>
      </c>
      <c r="P109" s="21" t="s">
        <v>1202</v>
      </c>
      <c r="Q109" s="21" t="s">
        <v>1203</v>
      </c>
      <c r="R109" s="21" t="s">
        <v>1204</v>
      </c>
      <c r="S109" s="247"/>
      <c r="T109" s="247"/>
      <c r="U109" s="254"/>
      <c r="V109" s="254"/>
      <c r="W109" s="22"/>
    </row>
    <row r="110" spans="2:27" ht="47.25">
      <c r="B110" s="23">
        <v>1</v>
      </c>
      <c r="C110" s="48" t="s">
        <v>102</v>
      </c>
      <c r="D110" s="48"/>
      <c r="E110" s="46" t="s">
        <v>22</v>
      </c>
      <c r="F110" s="26">
        <v>1</v>
      </c>
      <c r="G110" s="51"/>
      <c r="H110" s="31"/>
      <c r="I110" s="52"/>
      <c r="J110" s="51"/>
      <c r="K110" s="201"/>
      <c r="L110" s="32" t="s">
        <v>1278</v>
      </c>
      <c r="M110" s="32" t="s">
        <v>24</v>
      </c>
      <c r="N110" s="201"/>
      <c r="O110" s="201"/>
      <c r="P110" s="201"/>
      <c r="Q110" s="27"/>
      <c r="R110" s="201"/>
      <c r="S110" s="201"/>
      <c r="T110" s="32"/>
      <c r="U110" s="32"/>
      <c r="V110" s="36">
        <f>COUNTA(G110:K110,N110:R110)</f>
        <v>0</v>
      </c>
      <c r="W110" s="65"/>
      <c r="X110" s="35" t="s">
        <v>25</v>
      </c>
      <c r="Z110" s="36">
        <f>COUNTIF(D110:D152,"1C")</f>
        <v>0</v>
      </c>
      <c r="AA110" s="36"/>
    </row>
    <row r="111" spans="2:27" ht="47.25">
      <c r="B111" s="23">
        <v>2</v>
      </c>
      <c r="C111" s="42" t="s">
        <v>103</v>
      </c>
      <c r="D111" s="42"/>
      <c r="E111" s="46" t="s">
        <v>27</v>
      </c>
      <c r="F111" s="26">
        <v>1</v>
      </c>
      <c r="G111" s="203"/>
      <c r="H111" s="169"/>
      <c r="I111" s="169"/>
      <c r="J111" s="78"/>
      <c r="K111" s="201"/>
      <c r="L111" s="94"/>
      <c r="M111" s="52"/>
      <c r="N111" s="201"/>
      <c r="O111" s="204"/>
      <c r="P111" s="201"/>
      <c r="Q111" s="201"/>
      <c r="R111" s="55"/>
      <c r="S111" s="55"/>
      <c r="T111" s="94"/>
      <c r="U111" s="52"/>
      <c r="V111" s="36">
        <f t="shared" ref="V111:V151" si="2">COUNTA(G111:K111,N111:R111)</f>
        <v>0</v>
      </c>
      <c r="W111" s="65"/>
      <c r="X111" s="41" t="s">
        <v>28</v>
      </c>
      <c r="Z111" s="36">
        <f>COUNTIF(D110:D152,"1B")</f>
        <v>0</v>
      </c>
      <c r="AA111" s="36"/>
    </row>
    <row r="112" spans="2:27" ht="47.25">
      <c r="B112" s="23">
        <v>3</v>
      </c>
      <c r="C112" s="42" t="s">
        <v>105</v>
      </c>
      <c r="D112" s="42"/>
      <c r="E112" s="46" t="s">
        <v>22</v>
      </c>
      <c r="F112" s="26">
        <v>1</v>
      </c>
      <c r="G112" s="52"/>
      <c r="H112" s="52"/>
      <c r="I112" s="52"/>
      <c r="J112" s="78"/>
      <c r="K112" s="201"/>
      <c r="L112" s="201"/>
      <c r="M112" s="201"/>
      <c r="N112" s="51"/>
      <c r="O112" s="51"/>
      <c r="P112" s="51"/>
      <c r="Q112" s="51"/>
      <c r="R112" s="55"/>
      <c r="S112" s="55"/>
      <c r="T112" s="211"/>
      <c r="U112" s="202"/>
      <c r="V112" s="36">
        <f t="shared" si="2"/>
        <v>0</v>
      </c>
      <c r="W112" s="65"/>
      <c r="X112" s="41" t="s">
        <v>30</v>
      </c>
      <c r="Z112" s="36">
        <f>COUNTIF(D110:D152,"1A")</f>
        <v>0</v>
      </c>
      <c r="AA112" s="36"/>
    </row>
    <row r="113" spans="2:23" ht="47.25">
      <c r="B113" s="23">
        <v>4</v>
      </c>
      <c r="C113" s="48" t="s">
        <v>104</v>
      </c>
      <c r="D113" s="48"/>
      <c r="E113" s="46" t="s">
        <v>22</v>
      </c>
      <c r="F113" s="26">
        <v>1</v>
      </c>
      <c r="G113" s="52"/>
      <c r="H113" s="27"/>
      <c r="I113" s="52"/>
      <c r="J113" s="78"/>
      <c r="K113" s="51"/>
      <c r="L113" s="32"/>
      <c r="M113" s="32"/>
      <c r="N113" s="201"/>
      <c r="O113" s="204"/>
      <c r="P113" s="204"/>
      <c r="Q113" s="204"/>
      <c r="R113" s="204"/>
      <c r="S113" s="55"/>
      <c r="T113" s="94"/>
      <c r="U113" s="52"/>
      <c r="V113" s="36">
        <f t="shared" si="2"/>
        <v>0</v>
      </c>
      <c r="W113" s="65"/>
    </row>
    <row r="114" spans="2:23" ht="47.25">
      <c r="B114" s="23">
        <v>5</v>
      </c>
      <c r="C114" s="42" t="s">
        <v>106</v>
      </c>
      <c r="D114" s="42"/>
      <c r="E114" s="46" t="s">
        <v>22</v>
      </c>
      <c r="F114" s="26">
        <v>1</v>
      </c>
      <c r="G114" s="52"/>
      <c r="H114" s="52"/>
      <c r="I114" s="52"/>
      <c r="J114" s="51"/>
      <c r="K114" s="51"/>
      <c r="L114" s="212"/>
      <c r="M114" s="212"/>
      <c r="N114" s="201"/>
      <c r="O114" s="201"/>
      <c r="P114" s="201"/>
      <c r="Q114" s="27"/>
      <c r="R114" s="55"/>
      <c r="S114" s="55"/>
      <c r="T114" s="32"/>
      <c r="U114" s="32"/>
      <c r="V114" s="36">
        <f t="shared" si="2"/>
        <v>0</v>
      </c>
      <c r="W114" s="65"/>
    </row>
    <row r="115" spans="2:23" ht="47.25">
      <c r="B115" s="23">
        <v>6</v>
      </c>
      <c r="C115" s="42" t="s">
        <v>107</v>
      </c>
      <c r="D115" s="42"/>
      <c r="E115" s="55" t="s">
        <v>22</v>
      </c>
      <c r="F115" s="26">
        <v>1</v>
      </c>
      <c r="G115" s="204"/>
      <c r="H115" s="52"/>
      <c r="I115" s="52"/>
      <c r="J115" s="51"/>
      <c r="K115" s="27"/>
      <c r="L115" s="32"/>
      <c r="M115" s="32"/>
      <c r="N115" s="201"/>
      <c r="O115" s="201"/>
      <c r="P115" s="51"/>
      <c r="Q115" s="201"/>
      <c r="R115" s="55"/>
      <c r="S115" s="205"/>
      <c r="T115" s="94"/>
      <c r="U115" s="94"/>
      <c r="V115" s="36">
        <f t="shared" si="2"/>
        <v>0</v>
      </c>
      <c r="W115" s="65"/>
    </row>
    <row r="116" spans="2:23" ht="47.25">
      <c r="B116" s="23">
        <v>7</v>
      </c>
      <c r="C116" s="48" t="s">
        <v>108</v>
      </c>
      <c r="D116" s="48"/>
      <c r="E116" s="46" t="s">
        <v>27</v>
      </c>
      <c r="F116" s="26">
        <v>1</v>
      </c>
      <c r="G116" s="52"/>
      <c r="H116" s="52"/>
      <c r="I116" s="52"/>
      <c r="J116" s="78"/>
      <c r="K116" s="201"/>
      <c r="L116" s="201"/>
      <c r="M116" s="201"/>
      <c r="N116" s="201"/>
      <c r="O116" s="201"/>
      <c r="P116" s="201"/>
      <c r="Q116" s="201"/>
      <c r="R116" s="55"/>
      <c r="S116" s="55"/>
      <c r="T116" s="201"/>
      <c r="U116" s="206"/>
      <c r="V116" s="36">
        <f t="shared" si="2"/>
        <v>0</v>
      </c>
      <c r="W116" s="65"/>
    </row>
    <row r="117" spans="2:23" ht="47.25">
      <c r="B117" s="23">
        <v>8</v>
      </c>
      <c r="C117" s="48" t="s">
        <v>109</v>
      </c>
      <c r="D117" s="48"/>
      <c r="E117" s="46" t="s">
        <v>46</v>
      </c>
      <c r="F117" s="26">
        <v>1</v>
      </c>
      <c r="G117" s="52"/>
      <c r="H117" s="52"/>
      <c r="I117" s="52"/>
      <c r="J117" s="78"/>
      <c r="K117" s="201"/>
      <c r="L117" s="201"/>
      <c r="M117" s="201"/>
      <c r="N117" s="201"/>
      <c r="O117" s="201"/>
      <c r="P117" s="201"/>
      <c r="Q117" s="201"/>
      <c r="R117" s="55"/>
      <c r="S117" s="55"/>
      <c r="T117" s="79"/>
      <c r="U117" s="79"/>
      <c r="V117" s="36">
        <f t="shared" si="2"/>
        <v>0</v>
      </c>
      <c r="W117" s="65"/>
    </row>
    <row r="118" spans="2:23" ht="47.25">
      <c r="B118" s="23">
        <v>9</v>
      </c>
      <c r="C118" s="42" t="s">
        <v>110</v>
      </c>
      <c r="D118" s="42"/>
      <c r="E118" s="46" t="s">
        <v>27</v>
      </c>
      <c r="F118" s="26">
        <v>1</v>
      </c>
      <c r="G118" s="52"/>
      <c r="H118" s="52"/>
      <c r="I118" s="52"/>
      <c r="J118" s="78"/>
      <c r="K118" s="201"/>
      <c r="L118" s="201"/>
      <c r="M118" s="201"/>
      <c r="N118" s="201"/>
      <c r="O118" s="201"/>
      <c r="P118" s="201"/>
      <c r="Q118" s="201"/>
      <c r="R118" s="55"/>
      <c r="S118" s="55"/>
      <c r="T118" s="79"/>
      <c r="U118" s="79"/>
      <c r="V118" s="36">
        <f t="shared" si="2"/>
        <v>0</v>
      </c>
      <c r="W118" s="65"/>
    </row>
    <row r="119" spans="2:23" ht="47.25">
      <c r="B119" s="23">
        <v>10</v>
      </c>
      <c r="C119" s="48" t="s">
        <v>492</v>
      </c>
      <c r="D119" s="48"/>
      <c r="E119" s="46" t="s">
        <v>27</v>
      </c>
      <c r="F119" s="26">
        <v>1</v>
      </c>
      <c r="G119" s="52"/>
      <c r="H119" s="52"/>
      <c r="I119" s="52"/>
      <c r="J119" s="78"/>
      <c r="K119" s="201"/>
      <c r="L119" s="201"/>
      <c r="M119" s="201"/>
      <c r="N119" s="201"/>
      <c r="O119" s="201"/>
      <c r="P119" s="201"/>
      <c r="Q119" s="201"/>
      <c r="R119" s="55"/>
      <c r="S119" s="55"/>
      <c r="T119" s="79"/>
      <c r="U119" s="79"/>
      <c r="V119" s="36">
        <f t="shared" si="2"/>
        <v>0</v>
      </c>
      <c r="W119" s="65"/>
    </row>
    <row r="120" spans="2:23" ht="47.25">
      <c r="B120" s="23">
        <v>11</v>
      </c>
      <c r="C120" s="42" t="s">
        <v>147</v>
      </c>
      <c r="D120" s="42"/>
      <c r="E120" s="46" t="s">
        <v>27</v>
      </c>
      <c r="F120" s="26">
        <v>1</v>
      </c>
      <c r="G120" s="52"/>
      <c r="H120" s="52"/>
      <c r="I120" s="52"/>
      <c r="J120" s="78"/>
      <c r="K120" s="201"/>
      <c r="L120" s="201"/>
      <c r="M120" s="201"/>
      <c r="N120" s="201"/>
      <c r="O120" s="201"/>
      <c r="P120" s="201"/>
      <c r="Q120" s="201"/>
      <c r="R120" s="55"/>
      <c r="S120" s="55"/>
      <c r="T120" s="79"/>
      <c r="U120" s="79"/>
      <c r="V120" s="36">
        <f t="shared" si="2"/>
        <v>0</v>
      </c>
      <c r="W120" s="65"/>
    </row>
    <row r="121" spans="2:23" ht="47.25">
      <c r="B121" s="23">
        <v>12</v>
      </c>
      <c r="C121" s="45" t="s">
        <v>113</v>
      </c>
      <c r="D121" s="45"/>
      <c r="E121" s="46" t="s">
        <v>27</v>
      </c>
      <c r="F121" s="26">
        <v>1</v>
      </c>
      <c r="G121" s="52"/>
      <c r="H121" s="52"/>
      <c r="I121" s="52"/>
      <c r="J121" s="78"/>
      <c r="K121" s="201"/>
      <c r="L121" s="201"/>
      <c r="M121" s="201"/>
      <c r="N121" s="201"/>
      <c r="O121" s="201"/>
      <c r="P121" s="201"/>
      <c r="Q121" s="201"/>
      <c r="R121" s="55"/>
      <c r="S121" s="55"/>
      <c r="T121" s="79"/>
      <c r="U121" s="79"/>
      <c r="V121" s="36">
        <f t="shared" si="2"/>
        <v>0</v>
      </c>
      <c r="W121" s="65"/>
    </row>
    <row r="122" spans="2:23" ht="47.25">
      <c r="B122" s="23">
        <v>13</v>
      </c>
      <c r="C122" s="42" t="s">
        <v>114</v>
      </c>
      <c r="D122" s="42"/>
      <c r="E122" s="46" t="s">
        <v>22</v>
      </c>
      <c r="F122" s="26">
        <v>1</v>
      </c>
      <c r="G122" s="52"/>
      <c r="H122" s="52"/>
      <c r="I122" s="52"/>
      <c r="J122" s="78"/>
      <c r="K122" s="201"/>
      <c r="L122" s="201"/>
      <c r="M122" s="201"/>
      <c r="N122" s="201"/>
      <c r="O122" s="201"/>
      <c r="P122" s="201"/>
      <c r="Q122" s="201"/>
      <c r="R122" s="55"/>
      <c r="S122" s="55"/>
      <c r="T122" s="79"/>
      <c r="U122" s="79"/>
      <c r="V122" s="36">
        <f t="shared" si="2"/>
        <v>0</v>
      </c>
      <c r="W122" s="65"/>
    </row>
    <row r="123" spans="2:23" ht="46.5">
      <c r="B123" s="23">
        <v>14</v>
      </c>
      <c r="C123" s="48" t="s">
        <v>984</v>
      </c>
      <c r="D123" s="48"/>
      <c r="E123" s="46" t="s">
        <v>22</v>
      </c>
      <c r="F123" s="26">
        <v>1</v>
      </c>
      <c r="G123" s="52"/>
      <c r="H123" s="52"/>
      <c r="I123" s="203"/>
      <c r="J123" s="203"/>
      <c r="K123" s="201"/>
      <c r="L123" s="94"/>
      <c r="M123" s="52"/>
      <c r="N123" s="201"/>
      <c r="O123" s="201"/>
      <c r="P123" s="201"/>
      <c r="Q123" s="201"/>
      <c r="R123" s="55"/>
      <c r="S123" s="55"/>
      <c r="T123" s="79"/>
      <c r="U123" s="79"/>
      <c r="V123" s="36">
        <f t="shared" si="2"/>
        <v>0</v>
      </c>
      <c r="W123" s="65"/>
    </row>
    <row r="124" spans="2:23" ht="47.25">
      <c r="B124" s="23">
        <v>15</v>
      </c>
      <c r="C124" s="48" t="s">
        <v>116</v>
      </c>
      <c r="D124" s="48"/>
      <c r="E124" s="46" t="s">
        <v>22</v>
      </c>
      <c r="F124" s="26">
        <v>1</v>
      </c>
      <c r="G124" s="52"/>
      <c r="H124" s="52"/>
      <c r="I124" s="52"/>
      <c r="J124" s="78"/>
      <c r="K124" s="201"/>
      <c r="L124" s="201"/>
      <c r="M124" s="201"/>
      <c r="N124" s="201"/>
      <c r="O124" s="201"/>
      <c r="P124" s="201"/>
      <c r="Q124" s="201"/>
      <c r="R124" s="55"/>
      <c r="S124" s="55"/>
      <c r="T124" s="79"/>
      <c r="U124" s="79"/>
      <c r="V124" s="36">
        <f t="shared" si="2"/>
        <v>0</v>
      </c>
      <c r="W124" s="65"/>
    </row>
    <row r="125" spans="2:23" ht="47.25">
      <c r="B125" s="23">
        <v>16</v>
      </c>
      <c r="C125" s="42" t="s">
        <v>117</v>
      </c>
      <c r="D125" s="42"/>
      <c r="E125" s="46" t="s">
        <v>46</v>
      </c>
      <c r="F125" s="26">
        <v>1</v>
      </c>
      <c r="G125" s="52"/>
      <c r="H125" s="52"/>
      <c r="I125" s="52"/>
      <c r="J125" s="78"/>
      <c r="K125" s="201"/>
      <c r="L125" s="201"/>
      <c r="M125" s="201"/>
      <c r="N125" s="201"/>
      <c r="O125" s="201"/>
      <c r="P125" s="201"/>
      <c r="Q125" s="201"/>
      <c r="R125" s="55"/>
      <c r="S125" s="55"/>
      <c r="T125" s="79"/>
      <c r="U125" s="79"/>
      <c r="V125" s="36">
        <f t="shared" si="2"/>
        <v>0</v>
      </c>
      <c r="W125" s="65"/>
    </row>
    <row r="126" spans="2:23" ht="47.25">
      <c r="B126" s="23">
        <v>17</v>
      </c>
      <c r="C126" s="42" t="s">
        <v>120</v>
      </c>
      <c r="D126" s="42"/>
      <c r="E126" s="89" t="s">
        <v>22</v>
      </c>
      <c r="F126" s="26">
        <v>1</v>
      </c>
      <c r="G126" s="27"/>
      <c r="H126" s="201"/>
      <c r="I126" s="51"/>
      <c r="J126" s="51"/>
      <c r="K126" s="51"/>
      <c r="L126" s="32"/>
      <c r="M126" s="32"/>
      <c r="N126" s="27"/>
      <c r="O126" s="51"/>
      <c r="P126" s="201"/>
      <c r="Q126" s="51"/>
      <c r="R126" s="51"/>
      <c r="S126" s="55"/>
      <c r="T126" s="32"/>
      <c r="U126" s="32"/>
      <c r="V126" s="36">
        <f t="shared" si="2"/>
        <v>0</v>
      </c>
      <c r="W126" s="65"/>
    </row>
    <row r="127" spans="2:23" ht="47.25">
      <c r="B127" s="23">
        <v>18</v>
      </c>
      <c r="C127" s="48" t="s">
        <v>986</v>
      </c>
      <c r="D127" s="48"/>
      <c r="E127" s="46" t="s">
        <v>22</v>
      </c>
      <c r="F127" s="26">
        <v>1</v>
      </c>
      <c r="G127" s="204"/>
      <c r="H127" s="201"/>
      <c r="I127" s="51"/>
      <c r="J127" s="51"/>
      <c r="K127" s="55"/>
      <c r="L127" s="212"/>
      <c r="M127" s="212"/>
      <c r="N127" s="212"/>
      <c r="O127" s="201"/>
      <c r="P127" s="51"/>
      <c r="Q127" s="51"/>
      <c r="R127" s="55"/>
      <c r="S127" s="55"/>
      <c r="T127" s="212"/>
      <c r="U127" s="212"/>
      <c r="V127" s="36">
        <f t="shared" si="2"/>
        <v>0</v>
      </c>
      <c r="W127" s="65"/>
    </row>
    <row r="128" spans="2:23" ht="47.25">
      <c r="B128" s="23">
        <v>19</v>
      </c>
      <c r="C128" s="48" t="s">
        <v>119</v>
      </c>
      <c r="D128" s="48"/>
      <c r="E128" s="46" t="s">
        <v>22</v>
      </c>
      <c r="F128" s="26">
        <v>1</v>
      </c>
      <c r="G128" s="52"/>
      <c r="H128" s="201"/>
      <c r="I128" s="201"/>
      <c r="J128" s="51"/>
      <c r="K128" s="55"/>
      <c r="L128" s="211"/>
      <c r="M128" s="202"/>
      <c r="N128" s="51"/>
      <c r="O128" s="201"/>
      <c r="P128" s="201"/>
      <c r="Q128" s="201"/>
      <c r="R128" s="51"/>
      <c r="S128" s="55"/>
      <c r="T128" s="212"/>
      <c r="U128" s="212"/>
      <c r="V128" s="36">
        <f t="shared" si="2"/>
        <v>0</v>
      </c>
      <c r="W128" s="65"/>
    </row>
    <row r="129" spans="2:23" ht="47.25">
      <c r="B129" s="23">
        <v>20</v>
      </c>
      <c r="C129" s="48" t="s">
        <v>121</v>
      </c>
      <c r="D129" s="48"/>
      <c r="E129" s="46" t="s">
        <v>27</v>
      </c>
      <c r="F129" s="26">
        <v>1</v>
      </c>
      <c r="G129" s="52"/>
      <c r="H129" s="201"/>
      <c r="I129" s="201"/>
      <c r="J129" s="51"/>
      <c r="K129" s="55"/>
      <c r="L129" s="212"/>
      <c r="M129" s="212"/>
      <c r="N129" s="212"/>
      <c r="O129" s="201"/>
      <c r="P129" s="201"/>
      <c r="Q129" s="51"/>
      <c r="R129" s="55"/>
      <c r="S129" s="55"/>
      <c r="T129" s="212"/>
      <c r="U129" s="212"/>
      <c r="V129" s="36">
        <f t="shared" si="2"/>
        <v>0</v>
      </c>
      <c r="W129" s="65"/>
    </row>
    <row r="130" spans="2:23" ht="46.5">
      <c r="B130" s="23">
        <v>21</v>
      </c>
      <c r="C130" s="48" t="s">
        <v>487</v>
      </c>
      <c r="D130" s="48"/>
      <c r="E130" s="46" t="s">
        <v>46</v>
      </c>
      <c r="F130" s="26">
        <v>1</v>
      </c>
      <c r="G130" s="52"/>
      <c r="H130" s="201"/>
      <c r="I130" s="201"/>
      <c r="J130" s="201"/>
      <c r="K130" s="55"/>
      <c r="L130" s="55"/>
      <c r="M130" s="79"/>
      <c r="N130" s="79"/>
      <c r="O130" s="201"/>
      <c r="P130" s="201"/>
      <c r="Q130" s="201"/>
      <c r="R130" s="55"/>
      <c r="S130" s="55"/>
      <c r="T130" s="79"/>
      <c r="U130" s="79"/>
      <c r="V130" s="36">
        <f t="shared" si="2"/>
        <v>0</v>
      </c>
      <c r="W130" s="65"/>
    </row>
    <row r="131" spans="2:23" ht="46.5">
      <c r="B131" s="23">
        <v>22</v>
      </c>
      <c r="C131" s="207" t="s">
        <v>488</v>
      </c>
      <c r="D131" s="207"/>
      <c r="E131" s="46" t="s">
        <v>22</v>
      </c>
      <c r="F131" s="26">
        <v>1</v>
      </c>
      <c r="G131" s="51"/>
      <c r="H131" s="201"/>
      <c r="I131" s="201"/>
      <c r="J131" s="201"/>
      <c r="K131" s="55"/>
      <c r="L131" s="55"/>
      <c r="M131" s="79"/>
      <c r="N131" s="79"/>
      <c r="O131" s="201"/>
      <c r="P131" s="201"/>
      <c r="Q131" s="201"/>
      <c r="R131" s="55"/>
      <c r="S131" s="55"/>
      <c r="T131" s="79"/>
      <c r="U131" s="79"/>
      <c r="V131" s="36">
        <f t="shared" si="2"/>
        <v>0</v>
      </c>
      <c r="W131" s="65"/>
    </row>
    <row r="132" spans="2:23" ht="47.25">
      <c r="B132" s="23">
        <v>23</v>
      </c>
      <c r="C132" s="42" t="s">
        <v>128</v>
      </c>
      <c r="D132" s="42"/>
      <c r="E132" s="46" t="s">
        <v>22</v>
      </c>
      <c r="F132" s="26">
        <v>1</v>
      </c>
      <c r="G132" s="51"/>
      <c r="H132" s="51"/>
      <c r="I132" s="51"/>
      <c r="J132" s="51"/>
      <c r="K132" s="51"/>
      <c r="L132" s="211"/>
      <c r="M132" s="202"/>
      <c r="N132" s="212"/>
      <c r="O132" s="51"/>
      <c r="P132" s="51"/>
      <c r="Q132" s="201"/>
      <c r="R132" s="51"/>
      <c r="S132" s="55"/>
      <c r="T132" s="212"/>
      <c r="U132" s="212"/>
      <c r="V132" s="36">
        <f t="shared" si="2"/>
        <v>0</v>
      </c>
      <c r="W132" s="65"/>
    </row>
    <row r="133" spans="2:23" ht="47.25">
      <c r="B133" s="23">
        <v>24</v>
      </c>
      <c r="C133" s="207" t="s">
        <v>123</v>
      </c>
      <c r="D133" s="207"/>
      <c r="E133" s="46" t="s">
        <v>22</v>
      </c>
      <c r="F133" s="26">
        <v>1</v>
      </c>
      <c r="G133" s="52"/>
      <c r="H133" s="201"/>
      <c r="I133" s="201"/>
      <c r="J133" s="51"/>
      <c r="K133" s="55"/>
      <c r="L133" s="212"/>
      <c r="M133" s="212"/>
      <c r="N133" s="51"/>
      <c r="O133" s="201"/>
      <c r="P133" s="51"/>
      <c r="Q133" s="51"/>
      <c r="R133" s="55"/>
      <c r="S133" s="55"/>
      <c r="T133" s="211"/>
      <c r="U133" s="202"/>
      <c r="V133" s="36">
        <f t="shared" si="2"/>
        <v>0</v>
      </c>
      <c r="W133" s="65"/>
    </row>
    <row r="134" spans="2:23" ht="47.25">
      <c r="B134" s="23">
        <v>25</v>
      </c>
      <c r="C134" s="207" t="s">
        <v>130</v>
      </c>
      <c r="D134" s="207"/>
      <c r="E134" s="46" t="s">
        <v>27</v>
      </c>
      <c r="F134" s="26">
        <v>1</v>
      </c>
      <c r="G134" s="52"/>
      <c r="H134" s="51"/>
      <c r="I134" s="201"/>
      <c r="J134" s="201"/>
      <c r="K134" s="55"/>
      <c r="L134" s="212"/>
      <c r="M134" s="212"/>
      <c r="N134" s="79"/>
      <c r="O134" s="201"/>
      <c r="P134" s="201"/>
      <c r="Q134" s="201"/>
      <c r="R134" s="55"/>
      <c r="S134" s="55"/>
      <c r="T134" s="79"/>
      <c r="U134" s="79"/>
      <c r="V134" s="36">
        <f t="shared" si="2"/>
        <v>0</v>
      </c>
      <c r="W134" s="65"/>
    </row>
    <row r="135" spans="2:23" ht="46.5">
      <c r="B135" s="23">
        <v>26</v>
      </c>
      <c r="C135" s="208" t="s">
        <v>125</v>
      </c>
      <c r="D135" s="208"/>
      <c r="E135" s="46" t="s">
        <v>27</v>
      </c>
      <c r="F135" s="26">
        <v>1</v>
      </c>
      <c r="G135" s="52"/>
      <c r="H135" s="201"/>
      <c r="I135" s="201"/>
      <c r="J135" s="201"/>
      <c r="K135" s="55"/>
      <c r="L135" s="55"/>
      <c r="M135" s="79"/>
      <c r="N135" s="79"/>
      <c r="O135" s="201"/>
      <c r="P135" s="201"/>
      <c r="Q135" s="201"/>
      <c r="R135" s="55"/>
      <c r="S135" s="55"/>
      <c r="T135" s="79"/>
      <c r="U135" s="79"/>
      <c r="V135" s="36">
        <f t="shared" si="2"/>
        <v>0</v>
      </c>
      <c r="W135" s="65"/>
    </row>
    <row r="136" spans="2:23" ht="46.5">
      <c r="B136" s="23">
        <v>27</v>
      </c>
      <c r="C136" s="36" t="s">
        <v>126</v>
      </c>
      <c r="D136" s="36"/>
      <c r="E136" s="46" t="s">
        <v>27</v>
      </c>
      <c r="F136" s="26">
        <v>1</v>
      </c>
      <c r="G136" s="52"/>
      <c r="H136" s="201"/>
      <c r="I136" s="201"/>
      <c r="J136" s="201"/>
      <c r="K136" s="55"/>
      <c r="L136" s="55"/>
      <c r="M136" s="79"/>
      <c r="N136" s="79"/>
      <c r="O136" s="201"/>
      <c r="P136" s="201"/>
      <c r="Q136" s="201"/>
      <c r="R136" s="55"/>
      <c r="S136" s="55"/>
      <c r="T136" s="79"/>
      <c r="U136" s="79"/>
      <c r="V136" s="36">
        <f t="shared" si="2"/>
        <v>0</v>
      </c>
      <c r="W136" s="65"/>
    </row>
    <row r="137" spans="2:23" ht="46.5">
      <c r="B137" s="23">
        <v>28</v>
      </c>
      <c r="C137" s="52" t="s">
        <v>127</v>
      </c>
      <c r="D137" s="52"/>
      <c r="E137" s="46" t="s">
        <v>27</v>
      </c>
      <c r="F137" s="26">
        <v>1</v>
      </c>
      <c r="G137" s="52"/>
      <c r="H137" s="201"/>
      <c r="I137" s="201"/>
      <c r="J137" s="201"/>
      <c r="K137" s="55"/>
      <c r="L137" s="55"/>
      <c r="M137" s="79"/>
      <c r="N137" s="79"/>
      <c r="O137" s="201"/>
      <c r="P137" s="201"/>
      <c r="Q137" s="201"/>
      <c r="R137" s="55"/>
      <c r="S137" s="55"/>
      <c r="T137" s="79"/>
      <c r="U137" s="79"/>
      <c r="V137" s="36">
        <f t="shared" si="2"/>
        <v>0</v>
      </c>
      <c r="W137" s="65"/>
    </row>
    <row r="138" spans="2:23" ht="46.5">
      <c r="B138" s="23">
        <v>29</v>
      </c>
      <c r="C138" s="52" t="s">
        <v>124</v>
      </c>
      <c r="D138" s="52"/>
      <c r="E138" s="46" t="s">
        <v>27</v>
      </c>
      <c r="F138" s="26">
        <v>1</v>
      </c>
      <c r="G138" s="51"/>
      <c r="H138" s="201"/>
      <c r="I138" s="201"/>
      <c r="J138" s="201"/>
      <c r="K138" s="51"/>
      <c r="L138" s="55"/>
      <c r="M138" s="79"/>
      <c r="N138" s="51"/>
      <c r="O138" s="201"/>
      <c r="P138" s="201"/>
      <c r="Q138" s="51"/>
      <c r="R138" s="51"/>
      <c r="S138" s="55"/>
      <c r="T138" s="211"/>
      <c r="U138" s="202"/>
      <c r="V138" s="36">
        <f t="shared" si="2"/>
        <v>0</v>
      </c>
      <c r="W138" s="65"/>
    </row>
    <row r="139" spans="2:23" ht="47.25">
      <c r="B139" s="23">
        <v>30</v>
      </c>
      <c r="C139" s="36" t="s">
        <v>132</v>
      </c>
      <c r="D139" s="36"/>
      <c r="E139" s="46" t="s">
        <v>27</v>
      </c>
      <c r="F139" s="26">
        <v>1</v>
      </c>
      <c r="G139" s="52"/>
      <c r="H139" s="52"/>
      <c r="I139" s="52"/>
      <c r="J139" s="78"/>
      <c r="K139" s="51"/>
      <c r="L139" s="139"/>
      <c r="M139" s="114"/>
      <c r="N139" s="201"/>
      <c r="O139" s="201"/>
      <c r="P139" s="201"/>
      <c r="Q139" s="201"/>
      <c r="R139" s="55"/>
      <c r="S139" s="55"/>
      <c r="T139" s="79"/>
      <c r="U139" s="79"/>
      <c r="V139" s="36">
        <f t="shared" si="2"/>
        <v>0</v>
      </c>
      <c r="W139" s="65"/>
    </row>
    <row r="140" spans="2:23" ht="47.25">
      <c r="B140" s="23">
        <v>31</v>
      </c>
      <c r="C140" s="92" t="s">
        <v>131</v>
      </c>
      <c r="D140" s="92"/>
      <c r="E140" s="46" t="s">
        <v>22</v>
      </c>
      <c r="F140" s="26">
        <v>1</v>
      </c>
      <c r="G140" s="52"/>
      <c r="H140" s="51"/>
      <c r="I140" s="52"/>
      <c r="J140" s="27"/>
      <c r="K140" s="51"/>
      <c r="L140" s="32"/>
      <c r="M140" s="32"/>
      <c r="N140" s="201"/>
      <c r="O140" s="52"/>
      <c r="P140" s="201"/>
      <c r="Q140" s="201"/>
      <c r="R140" s="55"/>
      <c r="S140" s="55"/>
      <c r="T140" s="79"/>
      <c r="U140" s="79"/>
      <c r="V140" s="36">
        <f t="shared" si="2"/>
        <v>0</v>
      </c>
      <c r="W140" s="65"/>
    </row>
    <row r="141" spans="2:23" ht="47.25">
      <c r="B141" s="23">
        <v>32</v>
      </c>
      <c r="C141" s="92" t="s">
        <v>491</v>
      </c>
      <c r="D141" s="92"/>
      <c r="E141" s="46" t="s">
        <v>22</v>
      </c>
      <c r="F141" s="26">
        <v>1</v>
      </c>
      <c r="G141" s="52"/>
      <c r="H141" s="52"/>
      <c r="I141" s="52"/>
      <c r="J141" s="78"/>
      <c r="K141" s="201"/>
      <c r="L141" s="201"/>
      <c r="M141" s="201"/>
      <c r="N141" s="201"/>
      <c r="O141" s="52"/>
      <c r="P141" s="201"/>
      <c r="Q141" s="201"/>
      <c r="R141" s="55"/>
      <c r="S141" s="55"/>
      <c r="T141" s="79"/>
      <c r="U141" s="79"/>
      <c r="V141" s="36">
        <f t="shared" si="2"/>
        <v>0</v>
      </c>
      <c r="W141" s="65"/>
    </row>
    <row r="142" spans="2:23" ht="47.25">
      <c r="B142" s="23">
        <v>33</v>
      </c>
      <c r="C142" s="36" t="s">
        <v>122</v>
      </c>
      <c r="D142" s="36"/>
      <c r="E142" s="46" t="s">
        <v>22</v>
      </c>
      <c r="F142" s="26">
        <v>1</v>
      </c>
      <c r="G142" s="52"/>
      <c r="H142" s="31"/>
      <c r="I142" s="52"/>
      <c r="J142" s="78"/>
      <c r="K142" s="27"/>
      <c r="L142" s="32" t="s">
        <v>1278</v>
      </c>
      <c r="M142" s="32" t="s">
        <v>24</v>
      </c>
      <c r="N142" s="27"/>
      <c r="O142" s="51"/>
      <c r="P142" s="201"/>
      <c r="Q142" s="201"/>
      <c r="R142" s="27"/>
      <c r="S142" s="55"/>
      <c r="T142" s="32"/>
      <c r="U142" s="32"/>
      <c r="V142" s="36">
        <f t="shared" si="2"/>
        <v>0</v>
      </c>
      <c r="W142" s="65"/>
    </row>
    <row r="143" spans="2:23" ht="47.25">
      <c r="B143" s="23">
        <v>34</v>
      </c>
      <c r="C143" s="106" t="s">
        <v>129</v>
      </c>
      <c r="D143" s="106"/>
      <c r="E143" s="46" t="s">
        <v>22</v>
      </c>
      <c r="F143" s="26">
        <v>1</v>
      </c>
      <c r="G143" s="52"/>
      <c r="H143" s="52"/>
      <c r="I143" s="204"/>
      <c r="J143" s="78"/>
      <c r="K143" s="201"/>
      <c r="L143" s="94"/>
      <c r="M143" s="52"/>
      <c r="N143" s="201"/>
      <c r="O143" s="201"/>
      <c r="P143" s="201"/>
      <c r="Q143" s="201"/>
      <c r="R143" s="55"/>
      <c r="S143" s="55"/>
      <c r="T143" s="79"/>
      <c r="U143" s="79"/>
      <c r="V143" s="36">
        <f t="shared" si="2"/>
        <v>0</v>
      </c>
      <c r="W143" s="65"/>
    </row>
    <row r="144" spans="2:23" ht="46.5">
      <c r="B144" s="23">
        <v>35</v>
      </c>
      <c r="C144" s="106" t="s">
        <v>133</v>
      </c>
      <c r="D144" s="106"/>
      <c r="E144" s="46" t="s">
        <v>22</v>
      </c>
      <c r="F144" s="26">
        <v>1</v>
      </c>
      <c r="G144" s="52"/>
      <c r="H144" s="52"/>
      <c r="I144" s="52"/>
      <c r="J144" s="204"/>
      <c r="K144" s="201"/>
      <c r="L144" s="94"/>
      <c r="M144" s="52"/>
      <c r="N144" s="201"/>
      <c r="O144" s="201"/>
      <c r="P144" s="201"/>
      <c r="Q144" s="201"/>
      <c r="R144" s="55"/>
      <c r="S144" s="55"/>
      <c r="T144" s="79"/>
      <c r="U144" s="79"/>
      <c r="V144" s="36">
        <f t="shared" si="2"/>
        <v>0</v>
      </c>
      <c r="W144" s="65"/>
    </row>
    <row r="145" spans="2:23" ht="47.25">
      <c r="B145" s="23">
        <v>36</v>
      </c>
      <c r="C145" s="52" t="s">
        <v>134</v>
      </c>
      <c r="D145" s="52"/>
      <c r="E145" s="46" t="s">
        <v>22</v>
      </c>
      <c r="F145" s="26">
        <v>1</v>
      </c>
      <c r="G145" s="52"/>
      <c r="H145" s="51"/>
      <c r="I145" s="204"/>
      <c r="J145" s="78"/>
      <c r="K145" s="27"/>
      <c r="L145" s="32"/>
      <c r="M145" s="32"/>
      <c r="N145" s="51"/>
      <c r="O145" s="201"/>
      <c r="P145" s="51"/>
      <c r="Q145" s="201"/>
      <c r="R145" s="55"/>
      <c r="S145" s="55"/>
      <c r="T145" s="32"/>
      <c r="U145" s="32"/>
      <c r="V145" s="36">
        <f t="shared" si="2"/>
        <v>0</v>
      </c>
      <c r="W145" s="65"/>
    </row>
    <row r="146" spans="2:23" ht="47.25">
      <c r="B146" s="23">
        <v>37</v>
      </c>
      <c r="C146" s="52" t="s">
        <v>118</v>
      </c>
      <c r="D146" s="52"/>
      <c r="E146" s="46" t="s">
        <v>22</v>
      </c>
      <c r="F146" s="26"/>
      <c r="G146" s="52"/>
      <c r="H146" s="52"/>
      <c r="I146" s="27"/>
      <c r="J146" s="31"/>
      <c r="K146" s="27"/>
      <c r="L146" s="32"/>
      <c r="M146" s="32"/>
      <c r="N146" s="201"/>
      <c r="O146" s="201"/>
      <c r="P146" s="204"/>
      <c r="Q146" s="204"/>
      <c r="R146" s="27"/>
      <c r="S146" s="55"/>
      <c r="T146" s="94"/>
      <c r="U146" s="52"/>
      <c r="V146" s="36">
        <f t="shared" si="2"/>
        <v>0</v>
      </c>
      <c r="W146" s="65"/>
    </row>
    <row r="147" spans="2:23" ht="47.25">
      <c r="B147" s="23">
        <v>38</v>
      </c>
      <c r="C147" s="52" t="s">
        <v>685</v>
      </c>
      <c r="D147" s="52"/>
      <c r="E147" s="46" t="s">
        <v>22</v>
      </c>
      <c r="F147" s="26"/>
      <c r="G147" s="52"/>
      <c r="H147" s="52"/>
      <c r="I147" s="31"/>
      <c r="J147" s="78"/>
      <c r="K147" s="201"/>
      <c r="L147" s="32" t="s">
        <v>1218</v>
      </c>
      <c r="M147" s="32" t="s">
        <v>24</v>
      </c>
      <c r="N147" s="201"/>
      <c r="O147" s="201"/>
      <c r="P147" s="201"/>
      <c r="Q147" s="201"/>
      <c r="R147" s="55"/>
      <c r="S147" s="55"/>
      <c r="T147" s="79"/>
      <c r="U147" s="79"/>
      <c r="V147" s="36">
        <f t="shared" si="2"/>
        <v>0</v>
      </c>
      <c r="W147" s="65"/>
    </row>
    <row r="148" spans="2:23" ht="47.25">
      <c r="B148" s="23">
        <v>39</v>
      </c>
      <c r="C148" s="58"/>
      <c r="D148" s="58"/>
      <c r="E148" s="26"/>
      <c r="F148" s="26"/>
      <c r="G148" s="52"/>
      <c r="H148" s="52"/>
      <c r="I148" s="52"/>
      <c r="J148" s="78"/>
      <c r="K148" s="201"/>
      <c r="L148" s="201"/>
      <c r="M148" s="201"/>
      <c r="N148" s="201"/>
      <c r="O148" s="201"/>
      <c r="P148" s="201"/>
      <c r="Q148" s="201"/>
      <c r="R148" s="55"/>
      <c r="S148" s="55"/>
      <c r="T148" s="79"/>
      <c r="U148" s="79"/>
      <c r="V148" s="36">
        <f t="shared" si="2"/>
        <v>0</v>
      </c>
      <c r="W148" s="65"/>
    </row>
    <row r="149" spans="2:23" ht="47.25">
      <c r="B149" s="23">
        <v>40</v>
      </c>
      <c r="C149" s="58"/>
      <c r="D149" s="58"/>
      <c r="E149" s="26"/>
      <c r="F149" s="26"/>
      <c r="G149" s="52"/>
      <c r="H149" s="52"/>
      <c r="I149" s="52"/>
      <c r="J149" s="78"/>
      <c r="K149" s="77"/>
      <c r="L149" s="77"/>
      <c r="M149" s="77"/>
      <c r="N149" s="77"/>
      <c r="O149" s="77"/>
      <c r="P149" s="77"/>
      <c r="Q149" s="77"/>
      <c r="R149" s="46"/>
      <c r="S149" s="46"/>
      <c r="T149" s="79"/>
      <c r="U149" s="79"/>
      <c r="V149" s="36">
        <f t="shared" si="2"/>
        <v>0</v>
      </c>
      <c r="W149" s="65"/>
    </row>
    <row r="150" spans="2:23" ht="47.25">
      <c r="B150" s="23">
        <v>41</v>
      </c>
      <c r="C150" s="93"/>
      <c r="D150" s="93"/>
      <c r="E150" s="26"/>
      <c r="F150" s="26"/>
      <c r="G150" s="52"/>
      <c r="H150" s="52"/>
      <c r="I150" s="52"/>
      <c r="J150" s="78"/>
      <c r="K150" s="77"/>
      <c r="L150" s="77"/>
      <c r="M150" s="77"/>
      <c r="N150" s="77"/>
      <c r="O150" s="77"/>
      <c r="P150" s="77"/>
      <c r="Q150" s="77"/>
      <c r="R150" s="46"/>
      <c r="S150" s="46"/>
      <c r="T150" s="94"/>
      <c r="U150" s="94"/>
      <c r="V150" s="36">
        <f t="shared" si="2"/>
        <v>0</v>
      </c>
      <c r="W150" s="65"/>
    </row>
    <row r="151" spans="2:23" ht="47.25">
      <c r="B151" s="23">
        <v>42</v>
      </c>
      <c r="C151" s="93"/>
      <c r="D151" s="93"/>
      <c r="E151" s="26"/>
      <c r="F151" s="26"/>
      <c r="G151" s="52"/>
      <c r="H151" s="52"/>
      <c r="I151" s="52"/>
      <c r="J151" s="78"/>
      <c r="K151" s="77"/>
      <c r="L151" s="77"/>
      <c r="M151" s="77"/>
      <c r="N151" s="77"/>
      <c r="O151" s="77"/>
      <c r="P151" s="77"/>
      <c r="Q151" s="77"/>
      <c r="R151" s="46"/>
      <c r="S151" s="46"/>
      <c r="T151" s="94"/>
      <c r="U151" s="94"/>
      <c r="V151" s="36">
        <f t="shared" si="2"/>
        <v>0</v>
      </c>
      <c r="W151" s="65"/>
    </row>
    <row r="152" spans="2:23" ht="47.25">
      <c r="B152" s="59" t="s">
        <v>16</v>
      </c>
      <c r="C152" s="93"/>
      <c r="D152" s="93"/>
      <c r="E152" s="26"/>
      <c r="F152" s="26"/>
      <c r="G152" s="36">
        <f>COUNT(G110:G151)</f>
        <v>0</v>
      </c>
      <c r="H152" s="36">
        <f>COUNT(H110:H151)</f>
        <v>0</v>
      </c>
      <c r="I152" s="36">
        <f>COUNT(I110:I151)</f>
        <v>0</v>
      </c>
      <c r="J152" s="36">
        <f>COUNT(J110:J151)</f>
        <v>0</v>
      </c>
      <c r="K152" s="36">
        <f>COUNT(K110:K151)</f>
        <v>0</v>
      </c>
      <c r="L152" s="85"/>
      <c r="M152" s="85"/>
      <c r="N152" s="86">
        <f>COUNT(N110:N151)</f>
        <v>0</v>
      </c>
      <c r="O152" s="86">
        <f>COUNT(O110:O151)</f>
        <v>0</v>
      </c>
      <c r="P152" s="86">
        <f>COUNT(P110:P151)</f>
        <v>0</v>
      </c>
      <c r="Q152" s="86">
        <f>COUNT(Q110:Q151)</f>
        <v>0</v>
      </c>
      <c r="R152" s="86">
        <f>COUNT(R110:R151)</f>
        <v>0</v>
      </c>
      <c r="S152" s="86"/>
      <c r="T152" s="95"/>
      <c r="U152" s="95"/>
      <c r="V152" s="36">
        <f xml:space="preserve"> SUM(G152+H152+I152+J152+K152+N152+O152+P152+Q152+R152)</f>
        <v>0</v>
      </c>
      <c r="W152" s="65"/>
    </row>
    <row r="154" spans="2:23" ht="70.5">
      <c r="B154" s="230" t="s">
        <v>1327</v>
      </c>
      <c r="C154" s="230"/>
      <c r="D154" s="230"/>
      <c r="E154" s="230"/>
      <c r="F154" s="216"/>
      <c r="G154" s="63"/>
      <c r="H154" s="63"/>
      <c r="I154" s="63"/>
      <c r="J154" s="64"/>
      <c r="K154" s="65"/>
      <c r="L154" s="65"/>
      <c r="M154" s="65"/>
      <c r="N154" s="65"/>
      <c r="O154" s="65"/>
      <c r="P154" s="65"/>
      <c r="Q154" s="65"/>
      <c r="R154" s="65"/>
      <c r="S154" s="66"/>
      <c r="T154" s="66"/>
      <c r="U154" s="66"/>
      <c r="V154" s="34"/>
      <c r="W154" s="34"/>
    </row>
    <row r="155" spans="2:23" ht="70.5">
      <c r="B155" s="230"/>
      <c r="C155" s="230"/>
      <c r="D155" s="230"/>
      <c r="E155" s="230"/>
      <c r="F155" s="216"/>
      <c r="J155" s="231" t="s">
        <v>1</v>
      </c>
      <c r="K155" s="231"/>
      <c r="L155" s="231"/>
      <c r="M155" s="231"/>
      <c r="N155" s="231"/>
      <c r="O155" s="231"/>
      <c r="P155" s="231"/>
      <c r="Q155" s="231"/>
    </row>
    <row r="156" spans="2:23" ht="70.5">
      <c r="B156" s="230"/>
      <c r="C156" s="230"/>
      <c r="D156" s="230"/>
      <c r="E156" s="230"/>
      <c r="F156" s="216"/>
      <c r="K156" s="268" t="s">
        <v>2</v>
      </c>
      <c r="L156" s="268"/>
      <c r="M156" s="268"/>
      <c r="N156" s="268"/>
      <c r="O156" s="268"/>
      <c r="P156" s="268"/>
      <c r="Q156" s="233" t="s">
        <v>3</v>
      </c>
      <c r="R156" s="234"/>
      <c r="S156" s="234"/>
      <c r="T156" s="234"/>
      <c r="U156" s="234"/>
      <c r="V156" s="235"/>
    </row>
    <row r="157" spans="2:23" ht="70.5">
      <c r="B157" s="230"/>
      <c r="C157" s="230"/>
      <c r="D157" s="230"/>
      <c r="E157" s="230"/>
      <c r="F157" s="216"/>
      <c r="G157" s="2"/>
      <c r="H157" s="2"/>
      <c r="I157" s="2"/>
      <c r="J157" s="2"/>
      <c r="K157" s="2"/>
      <c r="L157" s="2"/>
      <c r="M157" s="2"/>
      <c r="N157" s="2"/>
      <c r="O157" s="3"/>
      <c r="P157" s="4"/>
      <c r="Q157" s="7"/>
      <c r="R157" s="67"/>
      <c r="S157" s="7"/>
      <c r="T157" s="10"/>
      <c r="U157" s="9"/>
      <c r="V157" s="10"/>
      <c r="W157" s="11"/>
    </row>
    <row r="158" spans="2:23" ht="70.5">
      <c r="B158" s="230"/>
      <c r="C158" s="230"/>
      <c r="D158" s="230"/>
      <c r="E158" s="230"/>
      <c r="F158" s="216"/>
      <c r="G158" s="237" t="s">
        <v>4</v>
      </c>
      <c r="H158" s="237"/>
      <c r="I158" s="237" t="s">
        <v>5</v>
      </c>
      <c r="J158" s="237"/>
      <c r="K158" s="12"/>
      <c r="L158" s="217" t="s">
        <v>6</v>
      </c>
      <c r="M158" s="12"/>
      <c r="N158" s="12"/>
      <c r="O158" s="3"/>
      <c r="P158" s="4"/>
      <c r="Q158" s="69"/>
      <c r="R158" s="70"/>
      <c r="S158" s="71"/>
      <c r="T158" s="70"/>
      <c r="U158" s="71"/>
      <c r="V158" s="72"/>
    </row>
    <row r="159" spans="2:23" ht="70.5">
      <c r="B159" s="230"/>
      <c r="C159" s="230"/>
      <c r="D159" s="230"/>
      <c r="E159" s="230"/>
      <c r="F159" s="21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43" t="s">
        <v>7</v>
      </c>
      <c r="R159" s="244"/>
      <c r="S159" s="245" t="s">
        <v>8</v>
      </c>
      <c r="T159" s="245"/>
      <c r="U159" s="257" t="s">
        <v>101</v>
      </c>
      <c r="V159" s="257"/>
    </row>
    <row r="160" spans="2:23" ht="60.75">
      <c r="B160" s="255" t="s">
        <v>10</v>
      </c>
      <c r="C160" s="238" t="s">
        <v>11</v>
      </c>
      <c r="D160" s="218"/>
      <c r="E160" s="248" t="s">
        <v>12</v>
      </c>
      <c r="F160" s="74"/>
      <c r="G160" s="249" t="s">
        <v>1191</v>
      </c>
      <c r="H160" s="250"/>
      <c r="I160" s="250"/>
      <c r="J160" s="250"/>
      <c r="K160" s="251"/>
      <c r="L160" s="246" t="s">
        <v>13</v>
      </c>
      <c r="M160" s="253" t="s">
        <v>14</v>
      </c>
      <c r="N160" s="249" t="s">
        <v>1193</v>
      </c>
      <c r="O160" s="250"/>
      <c r="P160" s="250"/>
      <c r="Q160" s="250"/>
      <c r="R160" s="251"/>
      <c r="S160" s="246" t="s">
        <v>15</v>
      </c>
      <c r="T160" s="246" t="s">
        <v>13</v>
      </c>
      <c r="U160" s="253" t="s">
        <v>14</v>
      </c>
      <c r="V160" s="253" t="s">
        <v>16</v>
      </c>
      <c r="W160" s="19"/>
    </row>
    <row r="161" spans="2:26" ht="61.5">
      <c r="B161" s="256"/>
      <c r="C161" s="238"/>
      <c r="D161" s="218"/>
      <c r="E161" s="248"/>
      <c r="F161" s="220"/>
      <c r="G161" s="21" t="s">
        <v>1195</v>
      </c>
      <c r="H161" s="21" t="s">
        <v>1196</v>
      </c>
      <c r="I161" s="21" t="s">
        <v>1197</v>
      </c>
      <c r="J161" s="21" t="s">
        <v>1198</v>
      </c>
      <c r="K161" s="21" t="s">
        <v>1199</v>
      </c>
      <c r="L161" s="247"/>
      <c r="M161" s="254"/>
      <c r="N161" s="21" t="s">
        <v>1200</v>
      </c>
      <c r="O161" s="21" t="s">
        <v>1201</v>
      </c>
      <c r="P161" s="21" t="s">
        <v>1202</v>
      </c>
      <c r="Q161" s="21" t="s">
        <v>1203</v>
      </c>
      <c r="R161" s="21" t="s">
        <v>1204</v>
      </c>
      <c r="S161" s="247"/>
      <c r="T161" s="247"/>
      <c r="U161" s="254"/>
      <c r="V161" s="254"/>
      <c r="W161" s="22"/>
    </row>
    <row r="162" spans="2:26" ht="47.25">
      <c r="B162" s="23">
        <v>1</v>
      </c>
      <c r="C162" s="42" t="s">
        <v>1663</v>
      </c>
      <c r="D162" s="173"/>
      <c r="E162" s="97" t="s">
        <v>22</v>
      </c>
      <c r="F162" s="26">
        <v>1</v>
      </c>
      <c r="G162" s="52"/>
      <c r="H162" s="52"/>
      <c r="I162" s="52"/>
      <c r="J162" s="78"/>
      <c r="K162" s="77"/>
      <c r="L162" s="77"/>
      <c r="M162" s="77"/>
      <c r="N162" s="77"/>
      <c r="O162" s="27"/>
      <c r="P162" s="27"/>
      <c r="Q162" s="77"/>
      <c r="R162" s="77"/>
      <c r="S162" s="77"/>
      <c r="T162" s="32"/>
      <c r="U162" s="32"/>
      <c r="V162" s="36">
        <f>COUNTA(G162:K162,N162:R162)</f>
        <v>0</v>
      </c>
      <c r="W162" s="65"/>
      <c r="X162" s="35" t="s">
        <v>25</v>
      </c>
      <c r="Z162" s="36">
        <f>COUNTIF(D162:D204,"1C")</f>
        <v>0</v>
      </c>
    </row>
    <row r="163" spans="2:26" ht="47.25">
      <c r="B163" s="23">
        <v>2</v>
      </c>
      <c r="C163" s="42" t="s">
        <v>1664</v>
      </c>
      <c r="D163" s="173"/>
      <c r="E163" s="97" t="s">
        <v>22</v>
      </c>
      <c r="F163" s="26">
        <v>1</v>
      </c>
      <c r="G163" s="38"/>
      <c r="H163" s="38"/>
      <c r="I163" s="38"/>
      <c r="J163" s="78"/>
      <c r="K163" s="77"/>
      <c r="L163" s="77"/>
      <c r="M163" s="77"/>
      <c r="N163" s="77"/>
      <c r="O163" s="77"/>
      <c r="P163" s="77"/>
      <c r="Q163" s="77"/>
      <c r="R163" s="46"/>
      <c r="S163" s="46"/>
      <c r="T163" s="79"/>
      <c r="U163" s="79"/>
      <c r="V163" s="36">
        <f t="shared" ref="V163:V203" si="3">COUNTA(G163:K163,N163:R163)</f>
        <v>0</v>
      </c>
      <c r="W163" s="65"/>
      <c r="X163" s="41" t="s">
        <v>28</v>
      </c>
      <c r="Z163" s="36">
        <f>COUNTIF(D162:D204,"1B")</f>
        <v>0</v>
      </c>
    </row>
    <row r="164" spans="2:26" ht="47.25">
      <c r="B164" s="23">
        <v>3</v>
      </c>
      <c r="C164" s="42" t="s">
        <v>1665</v>
      </c>
      <c r="D164" s="173"/>
      <c r="E164" s="97" t="s">
        <v>22</v>
      </c>
      <c r="F164" s="26">
        <v>1</v>
      </c>
      <c r="G164" s="27"/>
      <c r="H164" s="77"/>
      <c r="I164" s="77"/>
      <c r="J164" s="77"/>
      <c r="K164" s="82"/>
      <c r="L164" s="30"/>
      <c r="M164" s="84"/>
      <c r="N164" s="27"/>
      <c r="O164" s="77"/>
      <c r="P164" s="77"/>
      <c r="Q164" s="77"/>
      <c r="R164" s="82"/>
      <c r="S164" s="46"/>
      <c r="T164" s="32"/>
      <c r="U164" s="32"/>
      <c r="V164" s="36">
        <f t="shared" si="3"/>
        <v>0</v>
      </c>
      <c r="W164" s="65"/>
      <c r="X164" s="41" t="s">
        <v>30</v>
      </c>
      <c r="Z164" s="36">
        <f>COUNTIF(D162:D204,"1A")</f>
        <v>0</v>
      </c>
    </row>
    <row r="165" spans="2:26" ht="47.25">
      <c r="B165" s="23">
        <v>4</v>
      </c>
      <c r="C165" s="42" t="s">
        <v>1666</v>
      </c>
      <c r="D165" s="176"/>
      <c r="E165" s="99" t="s">
        <v>46</v>
      </c>
      <c r="F165" s="26">
        <v>1</v>
      </c>
      <c r="G165" s="77"/>
      <c r="H165" s="27"/>
      <c r="I165" s="77"/>
      <c r="J165" s="27"/>
      <c r="K165" s="46"/>
      <c r="L165" s="32"/>
      <c r="M165" s="32"/>
      <c r="N165" s="77"/>
      <c r="O165" s="27"/>
      <c r="P165" s="27"/>
      <c r="Q165" s="77"/>
      <c r="R165" s="46"/>
      <c r="S165" s="46"/>
      <c r="T165" s="210"/>
      <c r="U165" s="166"/>
      <c r="V165" s="36">
        <f t="shared" si="3"/>
        <v>0</v>
      </c>
      <c r="W165" s="65"/>
    </row>
    <row r="166" spans="2:26" ht="47.25">
      <c r="B166" s="23">
        <v>5</v>
      </c>
      <c r="C166" s="42" t="s">
        <v>1667</v>
      </c>
      <c r="D166" s="173"/>
      <c r="E166" s="97" t="s">
        <v>46</v>
      </c>
      <c r="F166" s="26">
        <v>1</v>
      </c>
      <c r="G166" s="77"/>
      <c r="H166" s="77"/>
      <c r="I166" s="77"/>
      <c r="J166" s="77"/>
      <c r="K166" s="46"/>
      <c r="L166" s="32"/>
      <c r="M166" s="32"/>
      <c r="N166" s="77"/>
      <c r="O166" s="77"/>
      <c r="P166" s="77"/>
      <c r="Q166" s="77"/>
      <c r="R166" s="46"/>
      <c r="S166" s="46"/>
      <c r="T166" s="79"/>
      <c r="U166" s="79"/>
      <c r="V166" s="36">
        <f t="shared" si="3"/>
        <v>0</v>
      </c>
      <c r="W166" s="65"/>
    </row>
    <row r="167" spans="2:26" ht="47.25">
      <c r="B167" s="23">
        <v>6</v>
      </c>
      <c r="C167" s="42" t="s">
        <v>1668</v>
      </c>
      <c r="D167" s="173"/>
      <c r="E167" s="97" t="s">
        <v>46</v>
      </c>
      <c r="F167" s="26">
        <v>1</v>
      </c>
      <c r="G167" s="77"/>
      <c r="H167" s="77"/>
      <c r="I167" s="77"/>
      <c r="J167" s="77"/>
      <c r="K167" s="46"/>
      <c r="L167" s="30"/>
      <c r="M167" s="84"/>
      <c r="N167" s="77"/>
      <c r="O167" s="77"/>
      <c r="P167" s="77"/>
      <c r="Q167" s="77"/>
      <c r="R167" s="46"/>
      <c r="S167" s="80"/>
      <c r="T167" s="81"/>
      <c r="U167" s="81"/>
      <c r="V167" s="36">
        <f t="shared" si="3"/>
        <v>0</v>
      </c>
      <c r="W167" s="65"/>
    </row>
    <row r="168" spans="2:26" ht="47.25">
      <c r="B168" s="23">
        <v>7</v>
      </c>
      <c r="C168" s="42" t="s">
        <v>1669</v>
      </c>
      <c r="D168" s="173"/>
      <c r="E168" s="97" t="s">
        <v>46</v>
      </c>
      <c r="F168" s="26">
        <v>1</v>
      </c>
      <c r="G168" s="77"/>
      <c r="H168" s="77"/>
      <c r="I168" s="77"/>
      <c r="J168" s="77"/>
      <c r="K168" s="46"/>
      <c r="L168" s="77"/>
      <c r="M168" s="77"/>
      <c r="N168" s="77"/>
      <c r="O168" s="77"/>
      <c r="P168" s="77"/>
      <c r="Q168" s="77"/>
      <c r="R168" s="46"/>
      <c r="S168" s="46"/>
      <c r="T168" s="77"/>
      <c r="U168" s="88"/>
      <c r="V168" s="36">
        <f t="shared" si="3"/>
        <v>0</v>
      </c>
      <c r="W168" s="65"/>
    </row>
    <row r="169" spans="2:26" ht="47.25">
      <c r="B169" s="23">
        <v>8</v>
      </c>
      <c r="C169" s="42" t="s">
        <v>1670</v>
      </c>
      <c r="D169" s="173"/>
      <c r="E169" s="97" t="s">
        <v>22</v>
      </c>
      <c r="F169" s="26">
        <v>1</v>
      </c>
      <c r="G169" s="77"/>
      <c r="H169" s="77"/>
      <c r="I169" s="77"/>
      <c r="J169" s="77"/>
      <c r="K169" s="46"/>
      <c r="L169" s="77"/>
      <c r="M169" s="77"/>
      <c r="N169" s="77"/>
      <c r="O169" s="77"/>
      <c r="P169" s="77"/>
      <c r="Q169" s="77"/>
      <c r="R169" s="46"/>
      <c r="S169" s="46"/>
      <c r="T169" s="79"/>
      <c r="U169" s="79"/>
      <c r="V169" s="36">
        <f t="shared" si="3"/>
        <v>0</v>
      </c>
      <c r="W169" s="65"/>
    </row>
    <row r="170" spans="2:26" ht="47.25">
      <c r="B170" s="23">
        <v>9</v>
      </c>
      <c r="C170" s="42" t="s">
        <v>1671</v>
      </c>
      <c r="D170" s="173"/>
      <c r="E170" s="97" t="s">
        <v>27</v>
      </c>
      <c r="F170" s="26">
        <v>1</v>
      </c>
      <c r="G170" s="77"/>
      <c r="H170" s="77"/>
      <c r="I170" s="77"/>
      <c r="J170" s="77"/>
      <c r="K170" s="46"/>
      <c r="L170" s="77"/>
      <c r="M170" s="77"/>
      <c r="N170" s="77"/>
      <c r="O170" s="77"/>
      <c r="P170" s="77"/>
      <c r="Q170" s="77"/>
      <c r="R170" s="46"/>
      <c r="S170" s="46"/>
      <c r="T170" s="79"/>
      <c r="U170" s="79"/>
      <c r="V170" s="36">
        <f t="shared" si="3"/>
        <v>0</v>
      </c>
      <c r="W170" s="65"/>
    </row>
    <row r="171" spans="2:26" ht="47.25">
      <c r="B171" s="23">
        <v>10</v>
      </c>
      <c r="C171" s="42" t="s">
        <v>1672</v>
      </c>
      <c r="D171" s="173"/>
      <c r="E171" s="97" t="s">
        <v>1347</v>
      </c>
      <c r="F171" s="26">
        <v>1</v>
      </c>
      <c r="G171" s="77"/>
      <c r="H171" s="77"/>
      <c r="I171" s="77"/>
      <c r="J171" s="77"/>
      <c r="K171" s="46"/>
      <c r="L171" s="77"/>
      <c r="M171" s="77"/>
      <c r="N171" s="77"/>
      <c r="O171" s="77"/>
      <c r="P171" s="77"/>
      <c r="Q171" s="77"/>
      <c r="R171" s="46"/>
      <c r="S171" s="46"/>
      <c r="T171" s="79"/>
      <c r="U171" s="79"/>
      <c r="V171" s="36">
        <f t="shared" si="3"/>
        <v>0</v>
      </c>
      <c r="W171" s="65"/>
    </row>
    <row r="172" spans="2:26" ht="47.25">
      <c r="B172" s="23">
        <v>11</v>
      </c>
      <c r="C172" s="42" t="s">
        <v>1673</v>
      </c>
      <c r="D172" s="173"/>
      <c r="E172" s="97" t="s">
        <v>22</v>
      </c>
      <c r="F172" s="26">
        <v>1</v>
      </c>
      <c r="G172" s="77"/>
      <c r="H172" s="77"/>
      <c r="I172" s="77"/>
      <c r="J172" s="77"/>
      <c r="K172" s="46"/>
      <c r="L172" s="77"/>
      <c r="M172" s="77"/>
      <c r="N172" s="77"/>
      <c r="O172" s="77"/>
      <c r="P172" s="77"/>
      <c r="Q172" s="77"/>
      <c r="R172" s="46"/>
      <c r="S172" s="46"/>
      <c r="T172" s="79"/>
      <c r="U172" s="79"/>
      <c r="V172" s="36">
        <f t="shared" si="3"/>
        <v>0</v>
      </c>
      <c r="W172" s="65"/>
    </row>
    <row r="173" spans="2:26" ht="47.25">
      <c r="B173" s="23">
        <v>12</v>
      </c>
      <c r="C173" s="42" t="s">
        <v>1674</v>
      </c>
      <c r="D173" s="173"/>
      <c r="E173" s="97" t="s">
        <v>22</v>
      </c>
      <c r="F173" s="26">
        <v>1</v>
      </c>
      <c r="G173" s="77"/>
      <c r="H173" s="77"/>
      <c r="I173" s="77"/>
      <c r="J173" s="77"/>
      <c r="K173" s="46"/>
      <c r="L173" s="77"/>
      <c r="M173" s="77"/>
      <c r="N173" s="77"/>
      <c r="O173" s="77"/>
      <c r="P173" s="77"/>
      <c r="Q173" s="77"/>
      <c r="R173" s="46"/>
      <c r="S173" s="46"/>
      <c r="T173" s="79"/>
      <c r="U173" s="79"/>
      <c r="V173" s="36">
        <f t="shared" si="3"/>
        <v>0</v>
      </c>
      <c r="W173" s="65"/>
    </row>
    <row r="174" spans="2:26" ht="47.25">
      <c r="B174" s="23">
        <v>13</v>
      </c>
      <c r="C174" s="42" t="s">
        <v>1675</v>
      </c>
      <c r="D174" s="173"/>
      <c r="E174" s="97" t="s">
        <v>46</v>
      </c>
      <c r="F174" s="26">
        <v>1</v>
      </c>
      <c r="G174" s="77"/>
      <c r="H174" s="77"/>
      <c r="I174" s="77"/>
      <c r="J174" s="77"/>
      <c r="K174" s="46"/>
      <c r="L174" s="30"/>
      <c r="M174" s="84"/>
      <c r="N174" s="77"/>
      <c r="O174" s="77"/>
      <c r="P174" s="77"/>
      <c r="Q174" s="77"/>
      <c r="R174" s="46"/>
      <c r="S174" s="46"/>
      <c r="T174" s="79"/>
      <c r="U174" s="79"/>
      <c r="V174" s="36">
        <f t="shared" si="3"/>
        <v>0</v>
      </c>
      <c r="W174" s="65"/>
    </row>
    <row r="175" spans="2:26" ht="47.25">
      <c r="B175" s="23">
        <v>14</v>
      </c>
      <c r="C175" s="42" t="s">
        <v>1676</v>
      </c>
      <c r="D175" s="173"/>
      <c r="E175" s="99" t="s">
        <v>46</v>
      </c>
      <c r="F175" s="26">
        <v>1</v>
      </c>
      <c r="G175" s="77"/>
      <c r="H175" s="77"/>
      <c r="I175" s="77"/>
      <c r="J175" s="77"/>
      <c r="K175" s="46"/>
      <c r="L175" s="77"/>
      <c r="M175" s="77"/>
      <c r="N175" s="77"/>
      <c r="O175" s="77"/>
      <c r="P175" s="77"/>
      <c r="Q175" s="77"/>
      <c r="R175" s="46"/>
      <c r="S175" s="46"/>
      <c r="T175" s="79"/>
      <c r="U175" s="79"/>
      <c r="V175" s="36">
        <f t="shared" si="3"/>
        <v>0</v>
      </c>
      <c r="W175" s="65"/>
    </row>
    <row r="176" spans="2:26" ht="47.25">
      <c r="B176" s="23">
        <v>15</v>
      </c>
      <c r="C176" s="42" t="s">
        <v>1677</v>
      </c>
      <c r="D176" s="173"/>
      <c r="E176" s="99" t="s">
        <v>46</v>
      </c>
      <c r="F176" s="26">
        <v>1</v>
      </c>
      <c r="G176" s="77"/>
      <c r="H176" s="77"/>
      <c r="I176" s="77"/>
      <c r="J176" s="77"/>
      <c r="K176" s="46"/>
      <c r="L176" s="77"/>
      <c r="M176" s="77"/>
      <c r="N176" s="77"/>
      <c r="O176" s="77"/>
      <c r="P176" s="77"/>
      <c r="Q176" s="77"/>
      <c r="R176" s="46"/>
      <c r="S176" s="46"/>
      <c r="T176" s="79"/>
      <c r="U176" s="79"/>
      <c r="V176" s="36">
        <f t="shared" si="3"/>
        <v>0</v>
      </c>
      <c r="W176" s="65"/>
    </row>
    <row r="177" spans="2:23" ht="47.25">
      <c r="B177" s="23">
        <v>16</v>
      </c>
      <c r="C177" s="42" t="s">
        <v>1678</v>
      </c>
      <c r="D177" s="173"/>
      <c r="E177" s="99" t="s">
        <v>46</v>
      </c>
      <c r="F177" s="26">
        <v>1</v>
      </c>
      <c r="G177" s="77"/>
      <c r="H177" s="77"/>
      <c r="I177" s="77"/>
      <c r="J177" s="77"/>
      <c r="K177" s="46"/>
      <c r="L177" s="77"/>
      <c r="M177" s="77"/>
      <c r="N177" s="77"/>
      <c r="O177" s="77"/>
      <c r="P177" s="77"/>
      <c r="Q177" s="77"/>
      <c r="R177" s="46"/>
      <c r="S177" s="46"/>
      <c r="T177" s="79"/>
      <c r="U177" s="79"/>
      <c r="V177" s="36">
        <f t="shared" si="3"/>
        <v>0</v>
      </c>
      <c r="W177" s="65"/>
    </row>
    <row r="178" spans="2:23" ht="47.25">
      <c r="B178" s="23">
        <v>17</v>
      </c>
      <c r="C178" s="42" t="s">
        <v>1679</v>
      </c>
      <c r="D178" s="173"/>
      <c r="E178" s="99" t="s">
        <v>22</v>
      </c>
      <c r="F178" s="26">
        <v>1</v>
      </c>
      <c r="G178" s="77"/>
      <c r="H178" s="77"/>
      <c r="I178" s="77"/>
      <c r="J178" s="77"/>
      <c r="K178" s="46"/>
      <c r="L178" s="30"/>
      <c r="M178" s="30"/>
      <c r="N178" s="77"/>
      <c r="O178" s="77"/>
      <c r="P178" s="77"/>
      <c r="Q178" s="77"/>
      <c r="R178" s="46"/>
      <c r="S178" s="46"/>
      <c r="T178" s="79"/>
      <c r="U178" s="79"/>
      <c r="V178" s="36">
        <f t="shared" si="3"/>
        <v>0</v>
      </c>
      <c r="W178" s="65"/>
    </row>
    <row r="179" spans="2:23" ht="47.25">
      <c r="B179" s="23">
        <v>18</v>
      </c>
      <c r="C179" s="100" t="s">
        <v>1680</v>
      </c>
      <c r="D179" s="175"/>
      <c r="E179" s="99" t="s">
        <v>22</v>
      </c>
      <c r="F179" s="26">
        <v>1</v>
      </c>
      <c r="G179" s="27"/>
      <c r="H179" s="77"/>
      <c r="I179" s="77"/>
      <c r="J179" s="77"/>
      <c r="K179" s="46"/>
      <c r="L179" s="32"/>
      <c r="M179" s="32"/>
      <c r="N179" s="77"/>
      <c r="O179" s="77"/>
      <c r="P179" s="77"/>
      <c r="Q179" s="77"/>
      <c r="R179" s="46"/>
      <c r="S179" s="46"/>
      <c r="T179" s="79"/>
      <c r="U179" s="79"/>
      <c r="V179" s="36">
        <f t="shared" si="3"/>
        <v>0</v>
      </c>
      <c r="W179" s="65"/>
    </row>
    <row r="180" spans="2:23" ht="47.25">
      <c r="B180" s="23">
        <v>19</v>
      </c>
      <c r="C180" s="45" t="s">
        <v>1681</v>
      </c>
      <c r="D180" s="176"/>
      <c r="E180" s="99" t="s">
        <v>27</v>
      </c>
      <c r="F180" s="26">
        <v>1</v>
      </c>
      <c r="G180" s="82"/>
      <c r="H180" s="77"/>
      <c r="I180" s="27"/>
      <c r="J180" s="77"/>
      <c r="K180" s="27"/>
      <c r="L180" s="32"/>
      <c r="M180" s="32"/>
      <c r="N180" s="82"/>
      <c r="O180" s="77"/>
      <c r="P180" s="27"/>
      <c r="Q180" s="77"/>
      <c r="R180" s="27"/>
      <c r="S180" s="46"/>
      <c r="T180" s="32"/>
      <c r="U180" s="32"/>
      <c r="V180" s="36">
        <f t="shared" si="3"/>
        <v>0</v>
      </c>
      <c r="W180" s="65"/>
    </row>
    <row r="181" spans="2:23" ht="47.25">
      <c r="B181" s="23">
        <v>20</v>
      </c>
      <c r="C181" s="45" t="s">
        <v>1682</v>
      </c>
      <c r="D181" s="176"/>
      <c r="E181" s="99" t="s">
        <v>22</v>
      </c>
      <c r="F181" s="26">
        <v>1</v>
      </c>
      <c r="G181" s="52"/>
      <c r="H181" s="52"/>
      <c r="I181" s="52"/>
      <c r="J181" s="27"/>
      <c r="K181" s="77"/>
      <c r="L181" s="32"/>
      <c r="M181" s="32"/>
      <c r="N181" s="77"/>
      <c r="O181" s="77"/>
      <c r="P181" s="77"/>
      <c r="Q181" s="77"/>
      <c r="R181" s="27"/>
      <c r="S181" s="46"/>
      <c r="T181" s="79"/>
      <c r="U181" s="79"/>
      <c r="V181" s="36">
        <f t="shared" si="3"/>
        <v>0</v>
      </c>
      <c r="W181" s="65"/>
    </row>
    <row r="182" spans="2:23" ht="47.25">
      <c r="B182" s="23">
        <v>21</v>
      </c>
      <c r="C182" s="36" t="s">
        <v>1683</v>
      </c>
      <c r="D182" s="177"/>
      <c r="E182" s="99" t="s">
        <v>22</v>
      </c>
      <c r="F182" s="26">
        <v>1</v>
      </c>
      <c r="G182" s="52"/>
      <c r="H182" s="52"/>
      <c r="I182" s="52"/>
      <c r="J182" s="78"/>
      <c r="K182" s="77"/>
      <c r="L182" s="77"/>
      <c r="M182" s="77"/>
      <c r="N182" s="77"/>
      <c r="O182" s="77"/>
      <c r="P182" s="77"/>
      <c r="Q182" s="77"/>
      <c r="R182" s="27"/>
      <c r="S182" s="46"/>
      <c r="T182" s="79"/>
      <c r="U182" s="79"/>
      <c r="V182" s="36">
        <f t="shared" si="3"/>
        <v>0</v>
      </c>
      <c r="W182" s="65"/>
    </row>
    <row r="183" spans="2:23" ht="47.25">
      <c r="B183" s="23">
        <v>22</v>
      </c>
      <c r="C183" s="36" t="s">
        <v>1684</v>
      </c>
      <c r="D183" s="177"/>
      <c r="E183" s="99" t="s">
        <v>22</v>
      </c>
      <c r="F183" s="26">
        <v>1</v>
      </c>
      <c r="G183" s="27"/>
      <c r="H183" s="52"/>
      <c r="I183" s="52"/>
      <c r="J183" s="78"/>
      <c r="K183" s="27"/>
      <c r="L183" s="30"/>
      <c r="M183" s="30"/>
      <c r="N183" s="77"/>
      <c r="O183" s="77"/>
      <c r="P183" s="77"/>
      <c r="Q183" s="77"/>
      <c r="R183" s="46"/>
      <c r="S183" s="46"/>
      <c r="T183" s="79"/>
      <c r="U183" s="79"/>
      <c r="V183" s="36">
        <f t="shared" si="3"/>
        <v>0</v>
      </c>
      <c r="W183" s="65"/>
    </row>
    <row r="184" spans="2:23" ht="47.25">
      <c r="B184" s="23">
        <v>23</v>
      </c>
      <c r="C184" s="36" t="s">
        <v>1685</v>
      </c>
      <c r="D184" s="177"/>
      <c r="E184" s="99" t="s">
        <v>27</v>
      </c>
      <c r="F184" s="26">
        <v>1</v>
      </c>
      <c r="G184" s="52"/>
      <c r="H184" s="52"/>
      <c r="I184" s="52"/>
      <c r="J184" s="78"/>
      <c r="K184" s="77"/>
      <c r="L184" s="77"/>
      <c r="M184" s="77"/>
      <c r="N184" s="77"/>
      <c r="O184" s="77"/>
      <c r="P184" s="77"/>
      <c r="Q184" s="77"/>
      <c r="R184" s="46"/>
      <c r="S184" s="46"/>
      <c r="T184" s="79"/>
      <c r="U184" s="79"/>
      <c r="V184" s="36">
        <f t="shared" si="3"/>
        <v>0</v>
      </c>
      <c r="W184" s="65"/>
    </row>
    <row r="185" spans="2:23" ht="47.25">
      <c r="B185" s="23">
        <v>24</v>
      </c>
      <c r="C185" s="36" t="s">
        <v>1686</v>
      </c>
      <c r="D185" s="177"/>
      <c r="E185" s="97" t="s">
        <v>27</v>
      </c>
      <c r="F185" s="26">
        <v>1</v>
      </c>
      <c r="G185" s="52"/>
      <c r="H185" s="76"/>
      <c r="I185" s="27"/>
      <c r="J185" s="27"/>
      <c r="K185" s="27"/>
      <c r="L185" s="30"/>
      <c r="M185" s="30"/>
      <c r="N185" s="77"/>
      <c r="O185" s="77"/>
      <c r="P185" s="77"/>
      <c r="Q185" s="77"/>
      <c r="R185" s="46"/>
      <c r="S185" s="46"/>
      <c r="T185" s="30"/>
      <c r="U185" s="84"/>
      <c r="V185" s="36">
        <f t="shared" si="3"/>
        <v>0</v>
      </c>
      <c r="W185" s="65"/>
    </row>
    <row r="186" spans="2:23" ht="47.25">
      <c r="B186" s="23">
        <v>25</v>
      </c>
      <c r="C186" s="36" t="s">
        <v>1687</v>
      </c>
      <c r="D186" s="177"/>
      <c r="E186" s="97" t="s">
        <v>46</v>
      </c>
      <c r="F186" s="26">
        <v>1</v>
      </c>
      <c r="G186" s="52"/>
      <c r="H186" s="52"/>
      <c r="I186" s="52"/>
      <c r="J186" s="78"/>
      <c r="K186" s="77"/>
      <c r="L186" s="77"/>
      <c r="M186" s="77"/>
      <c r="N186" s="77"/>
      <c r="O186" s="77"/>
      <c r="P186" s="77"/>
      <c r="Q186" s="77"/>
      <c r="R186" s="46"/>
      <c r="S186" s="46"/>
      <c r="T186" s="79"/>
      <c r="U186" s="79"/>
      <c r="V186" s="36">
        <f t="shared" si="3"/>
        <v>0</v>
      </c>
      <c r="W186" s="65"/>
    </row>
    <row r="187" spans="2:23" ht="47.25">
      <c r="B187" s="23">
        <v>26</v>
      </c>
      <c r="C187" s="83" t="s">
        <v>1688</v>
      </c>
      <c r="D187" s="178"/>
      <c r="E187" s="97" t="s">
        <v>46</v>
      </c>
      <c r="F187" s="26">
        <v>1</v>
      </c>
      <c r="G187" s="52"/>
      <c r="H187" s="52"/>
      <c r="I187" s="52"/>
      <c r="J187" s="78"/>
      <c r="K187" s="77"/>
      <c r="L187" s="77"/>
      <c r="M187" s="77"/>
      <c r="N187" s="77"/>
      <c r="O187" s="77"/>
      <c r="P187" s="77"/>
      <c r="Q187" s="77"/>
      <c r="R187" s="46"/>
      <c r="S187" s="46"/>
      <c r="T187" s="79"/>
      <c r="U187" s="79"/>
      <c r="V187" s="36">
        <f t="shared" si="3"/>
        <v>0</v>
      </c>
      <c r="W187" s="65"/>
    </row>
    <row r="188" spans="2:23" ht="47.25">
      <c r="B188" s="23">
        <v>27</v>
      </c>
      <c r="C188" s="42" t="s">
        <v>1689</v>
      </c>
      <c r="D188" s="173"/>
      <c r="E188" s="97" t="s">
        <v>22</v>
      </c>
      <c r="F188" s="26">
        <v>1</v>
      </c>
      <c r="G188" s="52"/>
      <c r="H188" s="52"/>
      <c r="I188" s="52"/>
      <c r="J188" s="78"/>
      <c r="K188" s="77"/>
      <c r="L188" s="77"/>
      <c r="M188" s="77"/>
      <c r="N188" s="77"/>
      <c r="O188" s="77"/>
      <c r="P188" s="77"/>
      <c r="Q188" s="77"/>
      <c r="R188" s="46"/>
      <c r="S188" s="46"/>
      <c r="T188" s="79"/>
      <c r="U188" s="79"/>
      <c r="V188" s="36">
        <f t="shared" si="3"/>
        <v>0</v>
      </c>
      <c r="W188" s="65"/>
    </row>
    <row r="189" spans="2:23" ht="47.25">
      <c r="B189" s="23">
        <v>28</v>
      </c>
      <c r="C189" s="42" t="s">
        <v>1690</v>
      </c>
      <c r="D189" s="173"/>
      <c r="E189" s="97" t="s">
        <v>46</v>
      </c>
      <c r="F189" s="26">
        <v>1</v>
      </c>
      <c r="G189" s="52"/>
      <c r="H189" s="52"/>
      <c r="I189" s="52"/>
      <c r="J189" s="78"/>
      <c r="K189" s="77"/>
      <c r="L189" s="77"/>
      <c r="M189" s="77"/>
      <c r="N189" s="77"/>
      <c r="O189" s="77"/>
      <c r="P189" s="77"/>
      <c r="Q189" s="77"/>
      <c r="R189" s="46"/>
      <c r="S189" s="46"/>
      <c r="T189" s="79"/>
      <c r="U189" s="79"/>
      <c r="V189" s="36">
        <f t="shared" si="3"/>
        <v>0</v>
      </c>
      <c r="W189" s="65"/>
    </row>
    <row r="190" spans="2:23" ht="47.25">
      <c r="B190" s="23">
        <v>29</v>
      </c>
      <c r="C190" s="42" t="s">
        <v>1691</v>
      </c>
      <c r="D190" s="173"/>
      <c r="E190" s="97" t="s">
        <v>46</v>
      </c>
      <c r="F190" s="26">
        <v>1</v>
      </c>
      <c r="G190" s="52"/>
      <c r="H190" s="52"/>
      <c r="I190" s="52"/>
      <c r="J190" s="78"/>
      <c r="K190" s="77"/>
      <c r="L190" s="77"/>
      <c r="M190" s="77"/>
      <c r="N190" s="77"/>
      <c r="O190" s="77"/>
      <c r="P190" s="77"/>
      <c r="Q190" s="77"/>
      <c r="R190" s="46"/>
      <c r="S190" s="46"/>
      <c r="T190" s="79"/>
      <c r="U190" s="79"/>
      <c r="V190" s="36">
        <f t="shared" si="3"/>
        <v>0</v>
      </c>
      <c r="W190" s="65"/>
    </row>
    <row r="191" spans="2:23" ht="47.25">
      <c r="B191" s="23">
        <v>30</v>
      </c>
      <c r="C191" s="83" t="s">
        <v>1692</v>
      </c>
      <c r="D191" s="178"/>
      <c r="E191" s="97" t="s">
        <v>46</v>
      </c>
      <c r="F191" s="26">
        <v>1</v>
      </c>
      <c r="G191" s="52"/>
      <c r="H191" s="52"/>
      <c r="I191" s="52"/>
      <c r="J191" s="27"/>
      <c r="K191" s="77"/>
      <c r="L191" s="77"/>
      <c r="M191" s="84"/>
      <c r="N191" s="77"/>
      <c r="O191" s="77"/>
      <c r="P191" s="77"/>
      <c r="Q191" s="77"/>
      <c r="R191" s="46"/>
      <c r="S191" s="46"/>
      <c r="T191" s="91"/>
      <c r="U191" s="91"/>
      <c r="V191" s="36">
        <f t="shared" si="3"/>
        <v>0</v>
      </c>
      <c r="W191" s="65"/>
    </row>
    <row r="192" spans="2:23" ht="47.25">
      <c r="B192" s="23">
        <v>31</v>
      </c>
      <c r="C192" s="83" t="s">
        <v>1693</v>
      </c>
      <c r="D192" s="178"/>
      <c r="E192" s="97" t="s">
        <v>22</v>
      </c>
      <c r="F192" s="26">
        <v>1</v>
      </c>
      <c r="G192" s="52"/>
      <c r="H192" s="52"/>
      <c r="I192" s="52"/>
      <c r="J192" s="78"/>
      <c r="K192" s="77"/>
      <c r="L192" s="101"/>
      <c r="M192" s="77"/>
      <c r="N192" s="77"/>
      <c r="O192" s="52"/>
      <c r="P192" s="77"/>
      <c r="Q192" s="77"/>
      <c r="R192" s="46"/>
      <c r="S192" s="46"/>
      <c r="T192" s="79"/>
      <c r="U192" s="79"/>
      <c r="V192" s="36">
        <f t="shared" si="3"/>
        <v>0</v>
      </c>
      <c r="W192" s="65"/>
    </row>
    <row r="193" spans="2:23" ht="47.25">
      <c r="B193" s="23">
        <v>32</v>
      </c>
      <c r="C193" s="83" t="s">
        <v>1694</v>
      </c>
      <c r="D193" s="178"/>
      <c r="E193" s="97" t="s">
        <v>46</v>
      </c>
      <c r="F193" s="26">
        <v>1</v>
      </c>
      <c r="G193" s="52"/>
      <c r="H193" s="52"/>
      <c r="I193" s="52"/>
      <c r="J193" s="78"/>
      <c r="K193" s="77"/>
      <c r="L193" s="77"/>
      <c r="M193" s="77"/>
      <c r="N193" s="77"/>
      <c r="O193" s="52"/>
      <c r="P193" s="77"/>
      <c r="Q193" s="27"/>
      <c r="R193" s="46"/>
      <c r="S193" s="46"/>
      <c r="T193" s="79"/>
      <c r="U193" s="79"/>
      <c r="V193" s="36">
        <f t="shared" si="3"/>
        <v>0</v>
      </c>
      <c r="W193" s="65"/>
    </row>
    <row r="194" spans="2:23" ht="47.25">
      <c r="B194" s="23">
        <v>33</v>
      </c>
      <c r="C194" s="102" t="s">
        <v>1695</v>
      </c>
      <c r="D194" s="179"/>
      <c r="E194" s="97" t="s">
        <v>27</v>
      </c>
      <c r="F194" s="26">
        <v>1</v>
      </c>
      <c r="G194" s="27"/>
      <c r="H194" s="52"/>
      <c r="I194" s="52"/>
      <c r="J194" s="78"/>
      <c r="K194" s="77"/>
      <c r="L194" s="77"/>
      <c r="M194" s="77"/>
      <c r="N194" s="77"/>
      <c r="O194" s="77"/>
      <c r="P194" s="77"/>
      <c r="Q194" s="77"/>
      <c r="R194" s="46"/>
      <c r="S194" s="46"/>
      <c r="T194" s="79"/>
      <c r="U194" s="79"/>
      <c r="V194" s="36">
        <f t="shared" si="3"/>
        <v>0</v>
      </c>
      <c r="W194" s="65"/>
    </row>
    <row r="195" spans="2:23" ht="47.25">
      <c r="B195" s="23">
        <v>34</v>
      </c>
      <c r="C195" s="102" t="s">
        <v>1696</v>
      </c>
      <c r="D195" s="179"/>
      <c r="E195" s="97" t="s">
        <v>22</v>
      </c>
      <c r="F195" s="26">
        <v>1</v>
      </c>
      <c r="G195" s="52"/>
      <c r="H195" s="52"/>
      <c r="I195" s="52"/>
      <c r="J195" s="78"/>
      <c r="K195" s="77"/>
      <c r="L195" s="77"/>
      <c r="M195" s="77"/>
      <c r="N195" s="77"/>
      <c r="O195" s="77"/>
      <c r="P195" s="77"/>
      <c r="Q195" s="77"/>
      <c r="R195" s="46"/>
      <c r="S195" s="46"/>
      <c r="T195" s="79"/>
      <c r="U195" s="79"/>
      <c r="V195" s="36">
        <f t="shared" si="3"/>
        <v>0</v>
      </c>
      <c r="W195" s="65"/>
    </row>
    <row r="196" spans="2:23" ht="47.25">
      <c r="B196" s="23">
        <v>35</v>
      </c>
      <c r="C196" s="102" t="s">
        <v>1697</v>
      </c>
      <c r="D196" s="179"/>
      <c r="E196" s="97" t="s">
        <v>22</v>
      </c>
      <c r="F196" s="26">
        <v>1</v>
      </c>
      <c r="G196" s="52"/>
      <c r="H196" s="52"/>
      <c r="I196" s="52"/>
      <c r="J196" s="78"/>
      <c r="K196" s="77"/>
      <c r="L196" s="77"/>
      <c r="M196" s="77"/>
      <c r="N196" s="77"/>
      <c r="O196" s="77"/>
      <c r="P196" s="77"/>
      <c r="Q196" s="77"/>
      <c r="R196" s="82"/>
      <c r="S196" s="46"/>
      <c r="T196" s="79"/>
      <c r="U196" s="79"/>
      <c r="V196" s="36">
        <f t="shared" si="3"/>
        <v>0</v>
      </c>
      <c r="W196" s="65"/>
    </row>
    <row r="197" spans="2:23" ht="47.25">
      <c r="B197" s="23">
        <v>36</v>
      </c>
      <c r="C197" s="102" t="s">
        <v>1698</v>
      </c>
      <c r="D197" s="179"/>
      <c r="E197" s="97" t="s">
        <v>22</v>
      </c>
      <c r="F197" s="26">
        <v>1</v>
      </c>
      <c r="G197" s="52"/>
      <c r="H197" s="52"/>
      <c r="I197" s="52"/>
      <c r="J197" s="78"/>
      <c r="K197" s="27"/>
      <c r="L197" s="30"/>
      <c r="M197" s="30"/>
      <c r="N197" s="77"/>
      <c r="O197" s="77"/>
      <c r="P197" s="77"/>
      <c r="Q197" s="77"/>
      <c r="R197" s="46"/>
      <c r="S197" s="46"/>
      <c r="T197" s="79"/>
      <c r="U197" s="79"/>
      <c r="V197" s="36">
        <f t="shared" si="3"/>
        <v>0</v>
      </c>
      <c r="W197" s="65"/>
    </row>
    <row r="198" spans="2:23" ht="47.25">
      <c r="B198" s="23">
        <v>37</v>
      </c>
      <c r="C198" s="102" t="s">
        <v>1699</v>
      </c>
      <c r="D198" s="179"/>
      <c r="E198" s="97" t="s">
        <v>46</v>
      </c>
      <c r="F198" s="26"/>
      <c r="G198" s="52"/>
      <c r="H198" s="52"/>
      <c r="I198" s="52"/>
      <c r="J198" s="27"/>
      <c r="K198" s="77"/>
      <c r="L198" s="32"/>
      <c r="M198" s="32"/>
      <c r="N198" s="77"/>
      <c r="O198" s="77"/>
      <c r="P198" s="77"/>
      <c r="Q198" s="77"/>
      <c r="R198" s="46"/>
      <c r="S198" s="46"/>
      <c r="T198" s="79"/>
      <c r="U198" s="79"/>
      <c r="V198" s="36">
        <f t="shared" si="3"/>
        <v>0</v>
      </c>
      <c r="W198" s="65"/>
    </row>
    <row r="199" spans="2:23" ht="47.25">
      <c r="B199" s="23">
        <v>38</v>
      </c>
      <c r="C199" s="102"/>
      <c r="D199" s="102"/>
      <c r="E199" s="219"/>
      <c r="F199" s="26"/>
      <c r="G199" s="52"/>
      <c r="H199" s="52"/>
      <c r="I199" s="52"/>
      <c r="J199" s="78"/>
      <c r="K199" s="77"/>
      <c r="L199" s="77"/>
      <c r="M199" s="77"/>
      <c r="N199" s="77"/>
      <c r="O199" s="77"/>
      <c r="P199" s="77"/>
      <c r="Q199" s="77"/>
      <c r="R199" s="46"/>
      <c r="S199" s="46"/>
      <c r="T199" s="79"/>
      <c r="U199" s="79"/>
      <c r="V199" s="36">
        <f t="shared" si="3"/>
        <v>0</v>
      </c>
      <c r="W199" s="65"/>
    </row>
    <row r="200" spans="2:23" ht="47.25">
      <c r="B200" s="23">
        <v>39</v>
      </c>
      <c r="C200" s="102"/>
      <c r="D200" s="102"/>
      <c r="E200" s="219"/>
      <c r="F200" s="26"/>
      <c r="G200" s="52"/>
      <c r="H200" s="52"/>
      <c r="I200" s="52"/>
      <c r="J200" s="78"/>
      <c r="K200" s="77"/>
      <c r="L200" s="77"/>
      <c r="M200" s="77"/>
      <c r="N200" s="77"/>
      <c r="O200" s="77"/>
      <c r="P200" s="77"/>
      <c r="Q200" s="77"/>
      <c r="R200" s="46"/>
      <c r="S200" s="46"/>
      <c r="T200" s="79"/>
      <c r="U200" s="79"/>
      <c r="V200" s="36">
        <f t="shared" si="3"/>
        <v>0</v>
      </c>
      <c r="W200" s="65"/>
    </row>
    <row r="201" spans="2:23" ht="47.25">
      <c r="B201" s="23">
        <v>40</v>
      </c>
      <c r="C201" s="58"/>
      <c r="D201" s="58"/>
      <c r="E201" s="26"/>
      <c r="F201" s="26"/>
      <c r="G201" s="52"/>
      <c r="H201" s="52"/>
      <c r="I201" s="52"/>
      <c r="J201" s="78"/>
      <c r="K201" s="77"/>
      <c r="L201" s="77"/>
      <c r="M201" s="77"/>
      <c r="N201" s="77"/>
      <c r="O201" s="77"/>
      <c r="P201" s="77"/>
      <c r="Q201" s="77"/>
      <c r="R201" s="46"/>
      <c r="S201" s="46"/>
      <c r="T201" s="79"/>
      <c r="U201" s="79"/>
      <c r="V201" s="36">
        <f t="shared" si="3"/>
        <v>0</v>
      </c>
      <c r="W201" s="65"/>
    </row>
    <row r="202" spans="2:23" ht="47.25">
      <c r="B202" s="23">
        <v>41</v>
      </c>
      <c r="C202" s="93"/>
      <c r="D202" s="93"/>
      <c r="E202" s="26"/>
      <c r="F202" s="26"/>
      <c r="G202" s="52"/>
      <c r="H202" s="52"/>
      <c r="I202" s="52"/>
      <c r="J202" s="78"/>
      <c r="K202" s="77"/>
      <c r="L202" s="77"/>
      <c r="M202" s="77"/>
      <c r="N202" s="77"/>
      <c r="O202" s="77"/>
      <c r="P202" s="77"/>
      <c r="Q202" s="77"/>
      <c r="R202" s="46"/>
      <c r="S202" s="46"/>
      <c r="T202" s="94"/>
      <c r="U202" s="94"/>
      <c r="V202" s="36">
        <f t="shared" si="3"/>
        <v>0</v>
      </c>
      <c r="W202" s="65"/>
    </row>
    <row r="203" spans="2:23" ht="47.25">
      <c r="B203" s="23">
        <v>42</v>
      </c>
      <c r="C203" s="93"/>
      <c r="D203" s="93"/>
      <c r="E203" s="26"/>
      <c r="F203" s="26"/>
      <c r="G203" s="36"/>
      <c r="H203" s="36"/>
      <c r="I203" s="36"/>
      <c r="J203" s="86"/>
      <c r="K203" s="85"/>
      <c r="L203" s="85"/>
      <c r="M203" s="85"/>
      <c r="N203" s="85"/>
      <c r="O203" s="85"/>
      <c r="P203" s="85"/>
      <c r="Q203" s="85"/>
      <c r="R203" s="219"/>
      <c r="S203" s="219"/>
      <c r="T203" s="95"/>
      <c r="U203" s="95"/>
      <c r="V203" s="36">
        <f t="shared" si="3"/>
        <v>0</v>
      </c>
      <c r="W203" s="65"/>
    </row>
    <row r="204" spans="2:23" ht="47.25">
      <c r="B204" s="59" t="s">
        <v>16</v>
      </c>
      <c r="C204" s="93"/>
      <c r="D204" s="93"/>
      <c r="E204" s="26"/>
      <c r="F204" s="26"/>
      <c r="G204" s="36">
        <f>COUNT(G162:G203)</f>
        <v>0</v>
      </c>
      <c r="H204" s="36">
        <f>COUNT(H162:H203)</f>
        <v>0</v>
      </c>
      <c r="I204" s="36">
        <f>COUNT(I162:I203)</f>
        <v>0</v>
      </c>
      <c r="J204" s="36">
        <f>COUNT(J162:J203)</f>
        <v>0</v>
      </c>
      <c r="K204" s="36">
        <f>COUNT(K162:K203)</f>
        <v>0</v>
      </c>
      <c r="L204" s="85"/>
      <c r="M204" s="85"/>
      <c r="N204" s="86">
        <f>COUNT(N162:N203)</f>
        <v>0</v>
      </c>
      <c r="O204" s="86">
        <f>COUNT(O162:O203)</f>
        <v>0</v>
      </c>
      <c r="P204" s="86">
        <f>COUNT(P162:P203)</f>
        <v>0</v>
      </c>
      <c r="Q204" s="86">
        <f>COUNT(Q162:Q203)</f>
        <v>0</v>
      </c>
      <c r="R204" s="86">
        <f>COUNT(R162:R203)</f>
        <v>0</v>
      </c>
      <c r="S204" s="86"/>
      <c r="T204" s="95"/>
      <c r="U204" s="95"/>
      <c r="V204" s="36">
        <f xml:space="preserve"> SUM(G204+H204+I204+J204+K204+N204+O204+P204+Q204+R204)</f>
        <v>0</v>
      </c>
      <c r="W204" s="65"/>
    </row>
    <row r="206" spans="2:23" ht="70.5">
      <c r="B206" s="230" t="s">
        <v>1335</v>
      </c>
      <c r="C206" s="230"/>
      <c r="D206" s="230"/>
      <c r="E206" s="230"/>
      <c r="F206" s="216"/>
      <c r="G206" s="63"/>
      <c r="H206" s="63"/>
      <c r="I206" s="63"/>
      <c r="J206" s="64"/>
      <c r="K206" s="65"/>
      <c r="L206" s="65"/>
      <c r="M206" s="65"/>
      <c r="N206" s="65"/>
      <c r="O206" s="65"/>
      <c r="P206" s="65"/>
      <c r="Q206" s="65"/>
      <c r="R206" s="65"/>
      <c r="S206" s="66"/>
      <c r="T206" s="66"/>
      <c r="U206" s="66"/>
      <c r="V206" s="34"/>
      <c r="W206" s="34"/>
    </row>
    <row r="207" spans="2:23" ht="70.5">
      <c r="B207" s="230"/>
      <c r="C207" s="230"/>
      <c r="D207" s="230"/>
      <c r="E207" s="230"/>
      <c r="F207" s="216"/>
      <c r="J207" s="231" t="s">
        <v>1</v>
      </c>
      <c r="K207" s="231"/>
      <c r="L207" s="231"/>
      <c r="M207" s="231"/>
      <c r="N207" s="231"/>
      <c r="O207" s="231"/>
      <c r="P207" s="231"/>
      <c r="Q207" s="231"/>
      <c r="R207" s="231"/>
    </row>
    <row r="208" spans="2:23" ht="70.5">
      <c r="B208" s="230"/>
      <c r="C208" s="230"/>
      <c r="D208" s="230"/>
      <c r="E208" s="230"/>
      <c r="F208" s="216"/>
      <c r="J208" s="268" t="s">
        <v>2</v>
      </c>
      <c r="K208" s="268"/>
      <c r="L208" s="268"/>
      <c r="M208" s="268"/>
      <c r="N208" s="268"/>
      <c r="O208" s="268"/>
      <c r="P208" s="268"/>
      <c r="Q208" s="233" t="s">
        <v>3</v>
      </c>
      <c r="R208" s="234"/>
      <c r="S208" s="234"/>
      <c r="T208" s="234"/>
      <c r="U208" s="234"/>
      <c r="V208" s="235"/>
    </row>
    <row r="209" spans="2:26" ht="70.5">
      <c r="B209" s="230"/>
      <c r="C209" s="230"/>
      <c r="D209" s="230"/>
      <c r="E209" s="230"/>
      <c r="F209" s="216"/>
      <c r="G209" s="2"/>
      <c r="H209" s="2"/>
      <c r="I209" s="2"/>
      <c r="J209" s="2"/>
      <c r="K209" s="2"/>
      <c r="L209" s="2"/>
      <c r="M209" s="2"/>
      <c r="N209" s="2"/>
      <c r="O209" s="3"/>
      <c r="P209" s="4"/>
      <c r="Q209" s="7"/>
      <c r="R209" s="67"/>
      <c r="S209" s="7"/>
      <c r="T209" s="10"/>
      <c r="U209" s="9"/>
      <c r="V209" s="10"/>
      <c r="W209" s="11"/>
    </row>
    <row r="210" spans="2:26" ht="70.5">
      <c r="B210" s="230"/>
      <c r="C210" s="230"/>
      <c r="D210" s="230"/>
      <c r="E210" s="230"/>
      <c r="F210" s="216"/>
      <c r="G210" s="237" t="s">
        <v>4</v>
      </c>
      <c r="H210" s="237"/>
      <c r="I210" s="237" t="s">
        <v>5</v>
      </c>
      <c r="J210" s="237"/>
      <c r="K210" s="12"/>
      <c r="L210" s="217" t="s">
        <v>6</v>
      </c>
      <c r="M210" s="12"/>
      <c r="N210" s="12"/>
      <c r="O210" s="3"/>
      <c r="P210" s="4"/>
      <c r="Q210" s="69"/>
      <c r="R210" s="70"/>
      <c r="S210" s="71"/>
      <c r="T210" s="70"/>
      <c r="U210" s="71"/>
      <c r="V210" s="72"/>
    </row>
    <row r="211" spans="2:26" ht="70.5">
      <c r="B211" s="230"/>
      <c r="C211" s="230"/>
      <c r="D211" s="230"/>
      <c r="E211" s="230"/>
      <c r="F211" s="21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43" t="s">
        <v>7</v>
      </c>
      <c r="R211" s="244"/>
      <c r="S211" s="245" t="s">
        <v>8</v>
      </c>
      <c r="T211" s="245"/>
      <c r="U211" s="257" t="s">
        <v>101</v>
      </c>
      <c r="V211" s="257"/>
    </row>
    <row r="212" spans="2:26" ht="60.75">
      <c r="B212" s="255" t="s">
        <v>10</v>
      </c>
      <c r="C212" s="238" t="s">
        <v>11</v>
      </c>
      <c r="D212" s="218"/>
      <c r="E212" s="248" t="s">
        <v>12</v>
      </c>
      <c r="F212" s="74"/>
      <c r="G212" s="249" t="s">
        <v>1191</v>
      </c>
      <c r="H212" s="250"/>
      <c r="I212" s="250"/>
      <c r="J212" s="250"/>
      <c r="K212" s="251"/>
      <c r="L212" s="246" t="s">
        <v>13</v>
      </c>
      <c r="M212" s="253" t="s">
        <v>14</v>
      </c>
      <c r="N212" s="249" t="s">
        <v>1193</v>
      </c>
      <c r="O212" s="250"/>
      <c r="P212" s="250"/>
      <c r="Q212" s="250"/>
      <c r="R212" s="251"/>
      <c r="S212" s="246" t="s">
        <v>15</v>
      </c>
      <c r="T212" s="246" t="s">
        <v>13</v>
      </c>
      <c r="U212" s="253" t="s">
        <v>14</v>
      </c>
      <c r="V212" s="253" t="s">
        <v>16</v>
      </c>
      <c r="W212" s="19"/>
    </row>
    <row r="213" spans="2:26" ht="61.5">
      <c r="B213" s="256"/>
      <c r="C213" s="238"/>
      <c r="D213" s="218"/>
      <c r="E213" s="248"/>
      <c r="F213" s="220"/>
      <c r="G213" s="21" t="s">
        <v>1195</v>
      </c>
      <c r="H213" s="21" t="s">
        <v>1196</v>
      </c>
      <c r="I213" s="21" t="s">
        <v>1197</v>
      </c>
      <c r="J213" s="21" t="s">
        <v>1198</v>
      </c>
      <c r="K213" s="21" t="s">
        <v>1199</v>
      </c>
      <c r="L213" s="247"/>
      <c r="M213" s="254"/>
      <c r="N213" s="21" t="s">
        <v>1200</v>
      </c>
      <c r="O213" s="21" t="s">
        <v>1201</v>
      </c>
      <c r="P213" s="21" t="s">
        <v>1202</v>
      </c>
      <c r="Q213" s="21" t="s">
        <v>1203</v>
      </c>
      <c r="R213" s="21" t="s">
        <v>1204</v>
      </c>
      <c r="S213" s="247"/>
      <c r="T213" s="247"/>
      <c r="U213" s="254"/>
      <c r="V213" s="254"/>
      <c r="W213" s="22"/>
    </row>
    <row r="214" spans="2:26" ht="47.25">
      <c r="B214" s="23">
        <v>1</v>
      </c>
      <c r="C214" s="42" t="s">
        <v>587</v>
      </c>
      <c r="D214" s="173"/>
      <c r="E214" s="97" t="s">
        <v>22</v>
      </c>
      <c r="F214" s="26">
        <v>1</v>
      </c>
      <c r="G214" s="52"/>
      <c r="H214" s="52"/>
      <c r="I214" s="52"/>
      <c r="J214" s="78"/>
      <c r="K214" s="77"/>
      <c r="L214" s="77"/>
      <c r="M214" s="77"/>
      <c r="N214" s="77"/>
      <c r="O214" s="77"/>
      <c r="P214" s="77"/>
      <c r="Q214" s="77"/>
      <c r="R214" s="77"/>
      <c r="S214" s="77"/>
      <c r="T214" s="79"/>
      <c r="U214" s="79"/>
      <c r="V214" s="36">
        <f>COUNTA(G214:K214,N214:R214)</f>
        <v>0</v>
      </c>
      <c r="W214" s="65"/>
      <c r="X214" s="35" t="s">
        <v>25</v>
      </c>
      <c r="Z214" s="36">
        <f>COUNTIF(D214:D256,"1C")</f>
        <v>0</v>
      </c>
    </row>
    <row r="215" spans="2:26" ht="47.25">
      <c r="B215" s="23">
        <v>2</v>
      </c>
      <c r="C215" s="42" t="s">
        <v>639</v>
      </c>
      <c r="D215" s="173"/>
      <c r="E215" s="97" t="s">
        <v>22</v>
      </c>
      <c r="F215" s="26">
        <v>1</v>
      </c>
      <c r="G215" s="38"/>
      <c r="H215" s="38"/>
      <c r="I215" s="38"/>
      <c r="J215" s="27"/>
      <c r="K215" s="77"/>
      <c r="L215" s="32"/>
      <c r="M215" s="32"/>
      <c r="N215" s="77"/>
      <c r="O215" s="77"/>
      <c r="P215" s="77"/>
      <c r="Q215" s="77"/>
      <c r="R215" s="46"/>
      <c r="S215" s="46"/>
      <c r="T215" s="79"/>
      <c r="U215" s="79"/>
      <c r="V215" s="36">
        <f t="shared" ref="V215:V255" si="4">COUNTA(G215:K215,N215:R215)</f>
        <v>0</v>
      </c>
      <c r="W215" s="65"/>
      <c r="X215" s="41" t="s">
        <v>28</v>
      </c>
      <c r="Z215" s="36">
        <f>COUNTIF(D214:D256,"1B")</f>
        <v>0</v>
      </c>
    </row>
    <row r="216" spans="2:26" ht="47.25">
      <c r="B216" s="23">
        <v>3</v>
      </c>
      <c r="C216" s="42" t="s">
        <v>893</v>
      </c>
      <c r="D216" s="173"/>
      <c r="E216" s="97" t="s">
        <v>46</v>
      </c>
      <c r="F216" s="26">
        <v>1</v>
      </c>
      <c r="G216" s="52"/>
      <c r="H216" s="52"/>
      <c r="I216" s="52"/>
      <c r="J216" s="78"/>
      <c r="K216" s="77"/>
      <c r="L216" s="77"/>
      <c r="M216" s="77"/>
      <c r="N216" s="77"/>
      <c r="O216" s="77"/>
      <c r="P216" s="77"/>
      <c r="Q216" s="77"/>
      <c r="R216" s="27"/>
      <c r="S216" s="46"/>
      <c r="T216" s="79"/>
      <c r="U216" s="79"/>
      <c r="V216" s="36">
        <f t="shared" si="4"/>
        <v>0</v>
      </c>
      <c r="W216" s="65"/>
      <c r="X216" s="41" t="s">
        <v>30</v>
      </c>
      <c r="Z216" s="36">
        <f>COUNTIF(D214:D256,"1A")</f>
        <v>0</v>
      </c>
    </row>
    <row r="217" spans="2:26" ht="47.25">
      <c r="B217" s="23">
        <v>4</v>
      </c>
      <c r="C217" s="42" t="s">
        <v>195</v>
      </c>
      <c r="D217" s="173"/>
      <c r="E217" s="99" t="s">
        <v>46</v>
      </c>
      <c r="F217" s="26">
        <v>1</v>
      </c>
      <c r="G217" s="52"/>
      <c r="H217" s="52"/>
      <c r="I217" s="52"/>
      <c r="J217" s="78"/>
      <c r="K217" s="77"/>
      <c r="L217" s="77"/>
      <c r="M217" s="77"/>
      <c r="N217" s="77"/>
      <c r="O217" s="77"/>
      <c r="P217" s="27"/>
      <c r="Q217" s="77"/>
      <c r="R217" s="46"/>
      <c r="S217" s="46"/>
      <c r="T217" s="32"/>
      <c r="U217" s="32"/>
      <c r="V217" s="36">
        <f t="shared" si="4"/>
        <v>0</v>
      </c>
      <c r="W217" s="65"/>
      <c r="X217" s="41" t="s">
        <v>30</v>
      </c>
      <c r="Z217" s="36">
        <f>COUNT(G224:K224,N224:R224,G241:K241,N241:R241)</f>
        <v>0</v>
      </c>
    </row>
    <row r="218" spans="2:26" ht="47.25">
      <c r="B218" s="23">
        <v>5</v>
      </c>
      <c r="C218" s="42" t="s">
        <v>1341</v>
      </c>
      <c r="D218" s="173"/>
      <c r="E218" s="97" t="s">
        <v>46</v>
      </c>
      <c r="F218" s="26">
        <v>1</v>
      </c>
      <c r="G218" s="52"/>
      <c r="H218" s="52"/>
      <c r="I218" s="52"/>
      <c r="J218" s="78"/>
      <c r="K218" s="27"/>
      <c r="L218" s="30"/>
      <c r="M218" s="30"/>
      <c r="N218" s="77"/>
      <c r="O218" s="77"/>
      <c r="P218" s="77"/>
      <c r="Q218" s="77"/>
      <c r="R218" s="46"/>
      <c r="S218" s="46"/>
      <c r="T218" s="79"/>
      <c r="U218" s="79"/>
      <c r="V218" s="36">
        <f t="shared" si="4"/>
        <v>0</v>
      </c>
      <c r="W218" s="65"/>
    </row>
    <row r="219" spans="2:26" ht="47.25">
      <c r="B219" s="23">
        <v>6</v>
      </c>
      <c r="C219" s="42" t="s">
        <v>686</v>
      </c>
      <c r="D219" s="173"/>
      <c r="E219" s="97" t="s">
        <v>46</v>
      </c>
      <c r="F219" s="26">
        <v>1</v>
      </c>
      <c r="G219" s="52"/>
      <c r="H219" s="27"/>
      <c r="I219" s="27"/>
      <c r="J219" s="82"/>
      <c r="K219" s="77"/>
      <c r="L219" s="32"/>
      <c r="M219" s="32"/>
      <c r="N219" s="27"/>
      <c r="O219" s="77"/>
      <c r="P219" s="77"/>
      <c r="Q219" s="77"/>
      <c r="R219" s="46"/>
      <c r="S219" s="80"/>
      <c r="T219" s="32"/>
      <c r="U219" s="32"/>
      <c r="V219" s="36">
        <f t="shared" si="4"/>
        <v>0</v>
      </c>
      <c r="W219" s="65"/>
    </row>
    <row r="220" spans="2:26" ht="47.25">
      <c r="B220" s="23">
        <v>7</v>
      </c>
      <c r="C220" s="42" t="s">
        <v>687</v>
      </c>
      <c r="D220" s="173"/>
      <c r="E220" s="97" t="s">
        <v>46</v>
      </c>
      <c r="F220" s="26">
        <v>1</v>
      </c>
      <c r="G220" s="52"/>
      <c r="H220" s="52"/>
      <c r="I220" s="52"/>
      <c r="J220" s="78"/>
      <c r="K220" s="77"/>
      <c r="L220" s="77"/>
      <c r="M220" s="77"/>
      <c r="N220" s="77"/>
      <c r="O220" s="77"/>
      <c r="P220" s="77"/>
      <c r="Q220" s="77"/>
      <c r="R220" s="46"/>
      <c r="S220" s="46"/>
      <c r="T220" s="77"/>
      <c r="U220" s="88"/>
      <c r="V220" s="36">
        <f t="shared" si="4"/>
        <v>0</v>
      </c>
      <c r="W220" s="65"/>
    </row>
    <row r="221" spans="2:26" ht="47.25">
      <c r="B221" s="23">
        <v>8</v>
      </c>
      <c r="C221" s="42" t="s">
        <v>1344</v>
      </c>
      <c r="D221" s="173"/>
      <c r="E221" s="97" t="s">
        <v>22</v>
      </c>
      <c r="F221" s="26">
        <v>1</v>
      </c>
      <c r="G221" s="52"/>
      <c r="H221" s="52"/>
      <c r="I221" s="52"/>
      <c r="J221" s="78"/>
      <c r="K221" s="77"/>
      <c r="L221" s="77"/>
      <c r="M221" s="77"/>
      <c r="N221" s="77"/>
      <c r="O221" s="27"/>
      <c r="P221" s="77"/>
      <c r="Q221" s="77"/>
      <c r="R221" s="46"/>
      <c r="S221" s="46"/>
      <c r="T221" s="30"/>
      <c r="U221" s="30"/>
      <c r="V221" s="36">
        <f t="shared" si="4"/>
        <v>0</v>
      </c>
      <c r="W221" s="65"/>
    </row>
    <row r="222" spans="2:26" ht="47.25">
      <c r="B222" s="23">
        <v>9</v>
      </c>
      <c r="C222" s="42" t="s">
        <v>1345</v>
      </c>
      <c r="D222" s="173"/>
      <c r="E222" s="97" t="s">
        <v>27</v>
      </c>
      <c r="F222" s="26">
        <v>1</v>
      </c>
      <c r="G222" s="52"/>
      <c r="H222" s="52"/>
      <c r="I222" s="52"/>
      <c r="J222" s="78"/>
      <c r="K222" s="77"/>
      <c r="L222" s="77"/>
      <c r="M222" s="77"/>
      <c r="N222" s="77"/>
      <c r="O222" s="77"/>
      <c r="P222" s="77"/>
      <c r="Q222" s="77"/>
      <c r="R222" s="46"/>
      <c r="S222" s="46"/>
      <c r="T222" s="79"/>
      <c r="U222" s="79"/>
      <c r="V222" s="36">
        <f t="shared" si="4"/>
        <v>0</v>
      </c>
      <c r="W222" s="65"/>
    </row>
    <row r="223" spans="2:26" ht="47.25">
      <c r="B223" s="23">
        <v>10</v>
      </c>
      <c r="C223" s="103" t="s">
        <v>1346</v>
      </c>
      <c r="D223" s="180"/>
      <c r="E223" s="97" t="s">
        <v>1347</v>
      </c>
      <c r="F223" s="26">
        <v>1</v>
      </c>
      <c r="G223" s="52"/>
      <c r="H223" s="52"/>
      <c r="I223" s="52"/>
      <c r="J223" s="78"/>
      <c r="K223" s="77"/>
      <c r="L223" s="77"/>
      <c r="M223" s="77"/>
      <c r="N223" s="77"/>
      <c r="O223" s="77"/>
      <c r="P223" s="77"/>
      <c r="Q223" s="77"/>
      <c r="R223" s="46"/>
      <c r="S223" s="46"/>
      <c r="T223" s="79"/>
      <c r="U223" s="79"/>
      <c r="V223" s="36">
        <f t="shared" si="4"/>
        <v>0</v>
      </c>
      <c r="W223" s="65"/>
    </row>
    <row r="224" spans="2:26" ht="47.25">
      <c r="B224" s="23">
        <v>11</v>
      </c>
      <c r="C224" s="42" t="s">
        <v>1348</v>
      </c>
      <c r="D224" s="173"/>
      <c r="E224" s="97" t="s">
        <v>22</v>
      </c>
      <c r="F224" s="26">
        <v>1</v>
      </c>
      <c r="G224" s="52"/>
      <c r="H224" s="52"/>
      <c r="I224" s="52"/>
      <c r="J224" s="78"/>
      <c r="K224" s="77"/>
      <c r="L224" s="77"/>
      <c r="M224" s="77"/>
      <c r="N224" s="77"/>
      <c r="O224" s="77"/>
      <c r="P224" s="77"/>
      <c r="Q224" s="77"/>
      <c r="R224" s="46"/>
      <c r="S224" s="46"/>
      <c r="T224" s="79"/>
      <c r="U224" s="79"/>
      <c r="V224" s="36">
        <f t="shared" si="4"/>
        <v>0</v>
      </c>
      <c r="W224" s="65"/>
    </row>
    <row r="225" spans="2:23" ht="47.25">
      <c r="B225" s="23">
        <v>12</v>
      </c>
      <c r="C225" s="42" t="s">
        <v>305</v>
      </c>
      <c r="D225" s="173"/>
      <c r="E225" s="97" t="s">
        <v>22</v>
      </c>
      <c r="F225" s="26">
        <v>1</v>
      </c>
      <c r="G225" s="52"/>
      <c r="H225" s="52"/>
      <c r="I225" s="52"/>
      <c r="J225" s="78"/>
      <c r="K225" s="27"/>
      <c r="L225" s="57"/>
      <c r="M225" s="57"/>
      <c r="N225" s="27"/>
      <c r="O225" s="27"/>
      <c r="P225" s="77"/>
      <c r="Q225" s="77"/>
      <c r="R225" s="46"/>
      <c r="S225" s="46"/>
      <c r="T225" s="30"/>
      <c r="U225" s="30"/>
      <c r="V225" s="36">
        <f t="shared" si="4"/>
        <v>0</v>
      </c>
      <c r="W225" s="65"/>
    </row>
    <row r="226" spans="2:23" ht="47.25">
      <c r="B226" s="23">
        <v>13</v>
      </c>
      <c r="C226" s="103" t="s">
        <v>207</v>
      </c>
      <c r="D226" s="180"/>
      <c r="E226" s="97" t="s">
        <v>46</v>
      </c>
      <c r="F226" s="26">
        <v>1</v>
      </c>
      <c r="G226" s="52"/>
      <c r="H226" s="52"/>
      <c r="I226" s="52"/>
      <c r="J226" s="78"/>
      <c r="K226" s="77"/>
      <c r="L226" s="77"/>
      <c r="M226" s="77"/>
      <c r="N226" s="77"/>
      <c r="O226" s="77"/>
      <c r="P226" s="77"/>
      <c r="Q226" s="77"/>
      <c r="R226" s="46"/>
      <c r="S226" s="46"/>
      <c r="T226" s="79"/>
      <c r="U226" s="79"/>
      <c r="V226" s="36">
        <f t="shared" si="4"/>
        <v>0</v>
      </c>
      <c r="W226" s="65"/>
    </row>
    <row r="227" spans="2:23" ht="47.25">
      <c r="B227" s="23">
        <v>14</v>
      </c>
      <c r="C227" s="103" t="s">
        <v>1351</v>
      </c>
      <c r="D227" s="180"/>
      <c r="E227" s="97" t="s">
        <v>46</v>
      </c>
      <c r="F227" s="26">
        <v>1</v>
      </c>
      <c r="G227" s="52"/>
      <c r="H227" s="27"/>
      <c r="I227" s="52"/>
      <c r="J227" s="78"/>
      <c r="K227" s="27"/>
      <c r="L227" s="56"/>
      <c r="M227" s="57"/>
      <c r="N227" s="77"/>
      <c r="O227" s="77"/>
      <c r="P227" s="77"/>
      <c r="Q227" s="77"/>
      <c r="R227" s="46"/>
      <c r="S227" s="46"/>
      <c r="T227" s="79"/>
      <c r="U227" s="79"/>
      <c r="V227" s="36">
        <f t="shared" si="4"/>
        <v>0</v>
      </c>
      <c r="W227" s="65"/>
    </row>
    <row r="228" spans="2:23" ht="47.25">
      <c r="B228" s="23">
        <v>15</v>
      </c>
      <c r="C228" s="42" t="s">
        <v>157</v>
      </c>
      <c r="D228" s="173"/>
      <c r="E228" s="97" t="s">
        <v>46</v>
      </c>
      <c r="F228" s="26">
        <v>1</v>
      </c>
      <c r="G228" s="27"/>
      <c r="H228" s="27"/>
      <c r="I228" s="52"/>
      <c r="J228" s="78"/>
      <c r="K228" s="27"/>
      <c r="L228" s="30"/>
      <c r="M228" s="30"/>
      <c r="N228" s="82"/>
      <c r="O228" s="77"/>
      <c r="P228" s="77"/>
      <c r="Q228" s="27"/>
      <c r="R228" s="82"/>
      <c r="S228" s="46"/>
      <c r="T228" s="30"/>
      <c r="U228" s="84"/>
      <c r="V228" s="36">
        <f t="shared" si="4"/>
        <v>0</v>
      </c>
      <c r="W228" s="65"/>
    </row>
    <row r="229" spans="2:23" ht="47.25">
      <c r="B229" s="23">
        <v>16</v>
      </c>
      <c r="C229" s="42" t="s">
        <v>1352</v>
      </c>
      <c r="D229" s="173"/>
      <c r="E229" s="97" t="s">
        <v>46</v>
      </c>
      <c r="F229" s="26">
        <v>1</v>
      </c>
      <c r="G229" s="52"/>
      <c r="H229" s="52"/>
      <c r="I229" s="52"/>
      <c r="J229" s="78"/>
      <c r="K229" s="27"/>
      <c r="L229" s="30"/>
      <c r="M229" s="30"/>
      <c r="N229" s="77"/>
      <c r="O229" s="77"/>
      <c r="P229" s="77"/>
      <c r="Q229" s="77"/>
      <c r="R229" s="46"/>
      <c r="S229" s="46"/>
      <c r="T229" s="79"/>
      <c r="U229" s="79"/>
      <c r="V229" s="36">
        <f t="shared" si="4"/>
        <v>0</v>
      </c>
      <c r="W229" s="65"/>
    </row>
    <row r="230" spans="2:23" ht="47.25">
      <c r="B230" s="23">
        <v>17</v>
      </c>
      <c r="C230" s="103" t="s">
        <v>1353</v>
      </c>
      <c r="D230" s="180"/>
      <c r="E230" s="97" t="s">
        <v>22</v>
      </c>
      <c r="F230" s="26">
        <v>1</v>
      </c>
      <c r="G230" s="52"/>
      <c r="H230" s="52"/>
      <c r="I230" s="52"/>
      <c r="J230" s="82"/>
      <c r="K230" s="77"/>
      <c r="L230" s="30"/>
      <c r="M230" s="84"/>
      <c r="N230" s="77"/>
      <c r="O230" s="77"/>
      <c r="P230" s="27"/>
      <c r="Q230" s="77"/>
      <c r="R230" s="46"/>
      <c r="S230" s="46"/>
      <c r="T230" s="30"/>
      <c r="U230" s="30"/>
      <c r="V230" s="36">
        <f t="shared" si="4"/>
        <v>0</v>
      </c>
      <c r="W230" s="65"/>
    </row>
    <row r="231" spans="2:23" ht="47.25">
      <c r="B231" s="23">
        <v>18</v>
      </c>
      <c r="C231" s="42" t="s">
        <v>688</v>
      </c>
      <c r="D231" s="173"/>
      <c r="E231" s="97" t="s">
        <v>22</v>
      </c>
      <c r="F231" s="26">
        <v>1</v>
      </c>
      <c r="G231" s="31"/>
      <c r="H231" s="31"/>
      <c r="I231" s="52"/>
      <c r="J231" s="31"/>
      <c r="K231" s="77"/>
      <c r="L231" s="32"/>
      <c r="M231" s="32"/>
      <c r="N231" s="77"/>
      <c r="O231" s="77"/>
      <c r="P231" s="77"/>
      <c r="Q231" s="77"/>
      <c r="R231" s="46"/>
      <c r="S231" s="46"/>
      <c r="T231" s="79"/>
      <c r="U231" s="79"/>
      <c r="V231" s="36">
        <f t="shared" si="4"/>
        <v>0</v>
      </c>
      <c r="W231" s="65"/>
    </row>
    <row r="232" spans="2:23" ht="47.25">
      <c r="B232" s="23">
        <v>19</v>
      </c>
      <c r="C232" s="42" t="s">
        <v>1355</v>
      </c>
      <c r="D232" s="173"/>
      <c r="E232" s="97" t="s">
        <v>22</v>
      </c>
      <c r="F232" s="26">
        <v>1</v>
      </c>
      <c r="G232" s="52"/>
      <c r="H232" s="52"/>
      <c r="I232" s="52"/>
      <c r="J232" s="78"/>
      <c r="K232" s="77"/>
      <c r="L232" s="77"/>
      <c r="M232" s="77"/>
      <c r="N232" s="77"/>
      <c r="O232" s="77"/>
      <c r="P232" s="77"/>
      <c r="Q232" s="77"/>
      <c r="R232" s="46"/>
      <c r="S232" s="46"/>
      <c r="T232" s="79"/>
      <c r="U232" s="79"/>
      <c r="V232" s="36">
        <f t="shared" si="4"/>
        <v>0</v>
      </c>
      <c r="W232" s="65"/>
    </row>
    <row r="233" spans="2:23" ht="47.25">
      <c r="B233" s="23">
        <v>20</v>
      </c>
      <c r="C233" s="45" t="s">
        <v>1356</v>
      </c>
      <c r="D233" s="176"/>
      <c r="E233" s="97" t="s">
        <v>22</v>
      </c>
      <c r="F233" s="26">
        <v>1</v>
      </c>
      <c r="G233" s="52"/>
      <c r="H233" s="27"/>
      <c r="I233" s="52"/>
      <c r="J233" s="76"/>
      <c r="K233" s="77"/>
      <c r="L233" s="32"/>
      <c r="M233" s="32"/>
      <c r="N233" s="77"/>
      <c r="O233" s="77"/>
      <c r="P233" s="76"/>
      <c r="Q233" s="77"/>
      <c r="R233" s="76"/>
      <c r="S233" s="46"/>
      <c r="T233" s="30"/>
      <c r="U233" s="84"/>
      <c r="V233" s="36">
        <f t="shared" si="4"/>
        <v>0</v>
      </c>
      <c r="W233" s="65"/>
    </row>
    <row r="234" spans="2:23" ht="47.25">
      <c r="B234" s="23">
        <v>21</v>
      </c>
      <c r="C234" s="42" t="s">
        <v>193</v>
      </c>
      <c r="D234" s="173"/>
      <c r="E234" s="97" t="s">
        <v>22</v>
      </c>
      <c r="F234" s="26">
        <v>1</v>
      </c>
      <c r="G234" s="27"/>
      <c r="H234" s="27"/>
      <c r="I234" s="27"/>
      <c r="J234" s="77"/>
      <c r="K234" s="27"/>
      <c r="L234" s="32"/>
      <c r="M234" s="32"/>
      <c r="N234" s="27"/>
      <c r="O234" s="77"/>
      <c r="P234" s="27"/>
      <c r="Q234" s="77"/>
      <c r="R234" s="27"/>
      <c r="S234" s="46"/>
      <c r="T234" s="32"/>
      <c r="U234" s="32"/>
      <c r="V234" s="36">
        <f t="shared" si="4"/>
        <v>0</v>
      </c>
      <c r="W234" s="65"/>
    </row>
    <row r="235" spans="2:23" ht="47.25">
      <c r="B235" s="23">
        <v>22</v>
      </c>
      <c r="C235" s="42" t="s">
        <v>192</v>
      </c>
      <c r="D235" s="173"/>
      <c r="E235" s="97" t="s">
        <v>22</v>
      </c>
      <c r="F235" s="26">
        <v>1</v>
      </c>
      <c r="G235" s="52"/>
      <c r="H235" s="52"/>
      <c r="I235" s="52"/>
      <c r="J235" s="78"/>
      <c r="K235" s="77"/>
      <c r="L235" s="77"/>
      <c r="M235" s="77"/>
      <c r="N235" s="77"/>
      <c r="O235" s="77"/>
      <c r="P235" s="77"/>
      <c r="Q235" s="77"/>
      <c r="R235" s="46"/>
      <c r="S235" s="46"/>
      <c r="T235" s="79"/>
      <c r="U235" s="79"/>
      <c r="V235" s="36">
        <f t="shared" si="4"/>
        <v>0</v>
      </c>
      <c r="W235" s="65"/>
    </row>
    <row r="236" spans="2:23" ht="47.25">
      <c r="B236" s="23">
        <v>23</v>
      </c>
      <c r="C236" s="42" t="s">
        <v>191</v>
      </c>
      <c r="D236" s="173"/>
      <c r="E236" s="97" t="s">
        <v>27</v>
      </c>
      <c r="F236" s="26">
        <v>1</v>
      </c>
      <c r="G236" s="52"/>
      <c r="H236" s="52"/>
      <c r="I236" s="52"/>
      <c r="J236" s="78"/>
      <c r="K236" s="27"/>
      <c r="L236" s="56"/>
      <c r="M236" s="57"/>
      <c r="N236" s="77"/>
      <c r="O236" s="77"/>
      <c r="P236" s="77"/>
      <c r="Q236" s="77"/>
      <c r="R236" s="46"/>
      <c r="S236" s="46"/>
      <c r="T236" s="79"/>
      <c r="U236" s="79"/>
      <c r="V236" s="36">
        <f t="shared" si="4"/>
        <v>0</v>
      </c>
      <c r="W236" s="65"/>
    </row>
    <row r="237" spans="2:23" ht="47.25">
      <c r="B237" s="23">
        <v>24</v>
      </c>
      <c r="C237" s="42" t="s">
        <v>186</v>
      </c>
      <c r="D237" s="173"/>
      <c r="E237" s="97" t="s">
        <v>27</v>
      </c>
      <c r="F237" s="26">
        <v>1</v>
      </c>
      <c r="G237" s="52"/>
      <c r="H237" s="52"/>
      <c r="I237" s="52"/>
      <c r="J237" s="78"/>
      <c r="K237" s="76"/>
      <c r="L237" s="30"/>
      <c r="M237" s="84"/>
      <c r="N237" s="77"/>
      <c r="O237" s="77"/>
      <c r="P237" s="76"/>
      <c r="Q237" s="77"/>
      <c r="R237" s="46"/>
      <c r="S237" s="46"/>
      <c r="T237" s="30"/>
      <c r="U237" s="84"/>
      <c r="V237" s="36">
        <f t="shared" si="4"/>
        <v>0</v>
      </c>
      <c r="W237" s="65"/>
    </row>
    <row r="238" spans="2:23" ht="47.25">
      <c r="B238" s="23">
        <v>25</v>
      </c>
      <c r="C238" s="100" t="s">
        <v>860</v>
      </c>
      <c r="D238" s="175"/>
      <c r="E238" s="97" t="s">
        <v>46</v>
      </c>
      <c r="F238" s="26">
        <v>1</v>
      </c>
      <c r="G238" s="52"/>
      <c r="H238" s="52"/>
      <c r="I238" s="52"/>
      <c r="J238" s="78"/>
      <c r="K238" s="77"/>
      <c r="L238" s="77"/>
      <c r="M238" s="77"/>
      <c r="N238" s="77"/>
      <c r="O238" s="27"/>
      <c r="P238" s="27"/>
      <c r="Q238" s="27"/>
      <c r="R238" s="46"/>
      <c r="S238" s="46"/>
      <c r="T238" s="79"/>
      <c r="U238" s="79"/>
      <c r="V238" s="36">
        <f t="shared" si="4"/>
        <v>0</v>
      </c>
      <c r="W238" s="65"/>
    </row>
    <row r="239" spans="2:23" ht="47.25">
      <c r="B239" s="23">
        <v>26</v>
      </c>
      <c r="C239" s="42" t="s">
        <v>1362</v>
      </c>
      <c r="D239" s="173"/>
      <c r="E239" s="97" t="s">
        <v>46</v>
      </c>
      <c r="F239" s="26">
        <v>1</v>
      </c>
      <c r="G239" s="52"/>
      <c r="H239" s="27"/>
      <c r="I239" s="52"/>
      <c r="J239" s="82"/>
      <c r="K239" s="77"/>
      <c r="L239" s="30"/>
      <c r="M239" s="30"/>
      <c r="N239" s="77"/>
      <c r="O239" s="77"/>
      <c r="P239" s="77"/>
      <c r="Q239" s="27"/>
      <c r="R239" s="46"/>
      <c r="S239" s="46"/>
      <c r="T239" s="79"/>
      <c r="U239" s="79"/>
      <c r="V239" s="36">
        <f t="shared" si="4"/>
        <v>0</v>
      </c>
      <c r="W239" s="65"/>
    </row>
    <row r="240" spans="2:23" ht="47.25">
      <c r="B240" s="23">
        <v>27</v>
      </c>
      <c r="C240" s="42" t="s">
        <v>1363</v>
      </c>
      <c r="D240" s="173"/>
      <c r="E240" s="97" t="s">
        <v>22</v>
      </c>
      <c r="F240" s="26">
        <v>1</v>
      </c>
      <c r="G240" s="52"/>
      <c r="H240" s="52"/>
      <c r="I240" s="52"/>
      <c r="J240" s="78"/>
      <c r="K240" s="76"/>
      <c r="L240" s="30"/>
      <c r="M240" s="84"/>
      <c r="N240" s="77"/>
      <c r="O240" s="77"/>
      <c r="P240" s="77"/>
      <c r="Q240" s="77"/>
      <c r="R240" s="76"/>
      <c r="S240" s="46"/>
      <c r="T240" s="79"/>
      <c r="U240" s="79"/>
      <c r="V240" s="36">
        <f t="shared" si="4"/>
        <v>0</v>
      </c>
      <c r="W240" s="65"/>
    </row>
    <row r="241" spans="2:23" ht="47.25">
      <c r="B241" s="23">
        <v>28</v>
      </c>
      <c r="C241" s="42" t="s">
        <v>197</v>
      </c>
      <c r="D241" s="173"/>
      <c r="E241" s="97" t="s">
        <v>46</v>
      </c>
      <c r="F241" s="26">
        <v>1</v>
      </c>
      <c r="G241" s="52"/>
      <c r="H241" s="52"/>
      <c r="I241" s="52"/>
      <c r="J241" s="78"/>
      <c r="K241" s="77"/>
      <c r="L241" s="77"/>
      <c r="M241" s="77"/>
      <c r="N241" s="77"/>
      <c r="O241" s="77"/>
      <c r="P241" s="77"/>
      <c r="Q241" s="77"/>
      <c r="R241" s="46"/>
      <c r="S241" s="46"/>
      <c r="T241" s="79"/>
      <c r="U241" s="79"/>
      <c r="V241" s="36">
        <f t="shared" si="4"/>
        <v>0</v>
      </c>
      <c r="W241" s="65"/>
    </row>
    <row r="242" spans="2:23" ht="47.25">
      <c r="B242" s="23">
        <v>29</v>
      </c>
      <c r="C242" s="42" t="s">
        <v>196</v>
      </c>
      <c r="D242" s="173"/>
      <c r="E242" s="97" t="s">
        <v>46</v>
      </c>
      <c r="F242" s="26">
        <v>1</v>
      </c>
      <c r="G242" s="52"/>
      <c r="H242" s="52"/>
      <c r="I242" s="52"/>
      <c r="J242" s="78"/>
      <c r="K242" s="77"/>
      <c r="L242" s="77"/>
      <c r="M242" s="77"/>
      <c r="N242" s="77"/>
      <c r="O242" s="77"/>
      <c r="P242" s="77"/>
      <c r="Q242" s="77"/>
      <c r="R242" s="46"/>
      <c r="S242" s="46"/>
      <c r="T242" s="79"/>
      <c r="U242" s="79"/>
      <c r="V242" s="36">
        <f t="shared" si="4"/>
        <v>0</v>
      </c>
      <c r="W242" s="65"/>
    </row>
    <row r="243" spans="2:23" ht="47.25">
      <c r="B243" s="23">
        <v>30</v>
      </c>
      <c r="C243" s="42" t="s">
        <v>232</v>
      </c>
      <c r="D243" s="173"/>
      <c r="E243" s="97" t="s">
        <v>46</v>
      </c>
      <c r="F243" s="26">
        <v>1</v>
      </c>
      <c r="G243" s="52"/>
      <c r="H243" s="52"/>
      <c r="I243" s="52"/>
      <c r="J243" s="78"/>
      <c r="K243" s="27"/>
      <c r="L243" s="30"/>
      <c r="M243" s="30"/>
      <c r="N243" s="77"/>
      <c r="O243" s="77"/>
      <c r="P243" s="77"/>
      <c r="Q243" s="77"/>
      <c r="R243" s="46"/>
      <c r="S243" s="46"/>
      <c r="T243" s="91"/>
      <c r="U243" s="91"/>
      <c r="V243" s="36">
        <f t="shared" si="4"/>
        <v>0</v>
      </c>
      <c r="W243" s="65"/>
    </row>
    <row r="244" spans="2:23" ht="47.25">
      <c r="B244" s="23">
        <v>31</v>
      </c>
      <c r="C244" s="42" t="s">
        <v>1367</v>
      </c>
      <c r="D244" s="173"/>
      <c r="E244" s="97" t="s">
        <v>22</v>
      </c>
      <c r="F244" s="26">
        <v>1</v>
      </c>
      <c r="G244" s="52"/>
      <c r="H244" s="52"/>
      <c r="I244" s="52"/>
      <c r="J244" s="78"/>
      <c r="K244" s="77"/>
      <c r="L244" s="101"/>
      <c r="M244" s="77"/>
      <c r="N244" s="77"/>
      <c r="O244" s="52"/>
      <c r="P244" s="77"/>
      <c r="Q244" s="77"/>
      <c r="R244" s="46"/>
      <c r="S244" s="46"/>
      <c r="T244" s="79"/>
      <c r="U244" s="79"/>
      <c r="V244" s="36">
        <f t="shared" si="4"/>
        <v>0</v>
      </c>
      <c r="W244" s="65"/>
    </row>
    <row r="245" spans="2:23" ht="47.25">
      <c r="B245" s="23">
        <v>32</v>
      </c>
      <c r="C245" s="42" t="s">
        <v>1368</v>
      </c>
      <c r="D245" s="173"/>
      <c r="E245" s="97" t="s">
        <v>46</v>
      </c>
      <c r="F245" s="26">
        <v>1</v>
      </c>
      <c r="G245" s="52"/>
      <c r="H245" s="52"/>
      <c r="I245" s="52"/>
      <c r="J245" s="78"/>
      <c r="K245" s="77"/>
      <c r="L245" s="77"/>
      <c r="M245" s="77"/>
      <c r="N245" s="77"/>
      <c r="O245" s="52"/>
      <c r="P245" s="77"/>
      <c r="Q245" s="77"/>
      <c r="R245" s="46"/>
      <c r="S245" s="46"/>
      <c r="T245" s="79"/>
      <c r="U245" s="79"/>
      <c r="V245" s="36">
        <f t="shared" si="4"/>
        <v>0</v>
      </c>
      <c r="W245" s="65"/>
    </row>
    <row r="246" spans="2:23" ht="47.25">
      <c r="B246" s="23">
        <v>33</v>
      </c>
      <c r="C246" s="48" t="s">
        <v>184</v>
      </c>
      <c r="D246" s="181"/>
      <c r="E246" s="97" t="s">
        <v>27</v>
      </c>
      <c r="F246" s="26">
        <v>1</v>
      </c>
      <c r="G246" s="27"/>
      <c r="H246" s="52"/>
      <c r="I246" s="52"/>
      <c r="J246" s="78"/>
      <c r="K246" s="77"/>
      <c r="L246" s="30"/>
      <c r="M246" s="30"/>
      <c r="N246" s="77"/>
      <c r="O246" s="77"/>
      <c r="P246" s="77"/>
      <c r="Q246" s="77"/>
      <c r="R246" s="46"/>
      <c r="S246" s="46"/>
      <c r="T246" s="79"/>
      <c r="U246" s="79"/>
      <c r="V246" s="36">
        <f t="shared" si="4"/>
        <v>0</v>
      </c>
      <c r="W246" s="65"/>
    </row>
    <row r="247" spans="2:23" ht="47.25">
      <c r="B247" s="23">
        <v>34</v>
      </c>
      <c r="C247" s="48" t="s">
        <v>175</v>
      </c>
      <c r="D247" s="181"/>
      <c r="E247" s="97" t="s">
        <v>22</v>
      </c>
      <c r="F247" s="26">
        <v>1</v>
      </c>
      <c r="G247" s="82"/>
      <c r="H247" s="52"/>
      <c r="I247" s="52"/>
      <c r="J247" s="78"/>
      <c r="K247" s="77"/>
      <c r="L247" s="30"/>
      <c r="M247" s="84"/>
      <c r="N247" s="77"/>
      <c r="O247" s="27"/>
      <c r="P247" s="77"/>
      <c r="Q247" s="27"/>
      <c r="R247" s="46"/>
      <c r="S247" s="46"/>
      <c r="T247" s="56"/>
      <c r="U247" s="57"/>
      <c r="V247" s="36">
        <f t="shared" si="4"/>
        <v>0</v>
      </c>
      <c r="W247" s="65"/>
    </row>
    <row r="248" spans="2:23" ht="47.25">
      <c r="B248" s="23">
        <v>35</v>
      </c>
      <c r="C248" s="42" t="s">
        <v>1371</v>
      </c>
      <c r="D248" s="173"/>
      <c r="E248" s="97" t="s">
        <v>22</v>
      </c>
      <c r="F248" s="26">
        <v>1</v>
      </c>
      <c r="G248" s="52"/>
      <c r="H248" s="52"/>
      <c r="I248" s="52"/>
      <c r="J248" s="78"/>
      <c r="K248" s="77"/>
      <c r="L248" s="77"/>
      <c r="M248" s="77"/>
      <c r="N248" s="77"/>
      <c r="O248" s="77"/>
      <c r="P248" s="77"/>
      <c r="Q248" s="77"/>
      <c r="R248" s="46"/>
      <c r="S248" s="46"/>
      <c r="T248" s="79"/>
      <c r="U248" s="79"/>
      <c r="V248" s="36">
        <f t="shared" si="4"/>
        <v>0</v>
      </c>
      <c r="W248" s="65"/>
    </row>
    <row r="249" spans="2:23" ht="47.25">
      <c r="B249" s="23">
        <v>36</v>
      </c>
      <c r="C249" s="42" t="s">
        <v>208</v>
      </c>
      <c r="D249" s="173"/>
      <c r="E249" s="97" t="s">
        <v>22</v>
      </c>
      <c r="F249" s="26">
        <v>1</v>
      </c>
      <c r="G249" s="52"/>
      <c r="H249" s="52"/>
      <c r="I249" s="52"/>
      <c r="J249" s="78"/>
      <c r="K249" s="76"/>
      <c r="L249" s="30"/>
      <c r="M249" s="84"/>
      <c r="N249" s="77"/>
      <c r="O249" s="77"/>
      <c r="P249" s="77"/>
      <c r="Q249" s="77"/>
      <c r="R249" s="46"/>
      <c r="S249" s="46"/>
      <c r="T249" s="79"/>
      <c r="U249" s="79"/>
      <c r="V249" s="36">
        <f t="shared" si="4"/>
        <v>0</v>
      </c>
      <c r="W249" s="65"/>
    </row>
    <row r="250" spans="2:23" ht="47.25">
      <c r="B250" s="23">
        <v>37</v>
      </c>
      <c r="C250" s="48" t="s">
        <v>1373</v>
      </c>
      <c r="D250" s="181"/>
      <c r="E250" s="97" t="s">
        <v>22</v>
      </c>
      <c r="F250" s="26"/>
      <c r="G250" s="52"/>
      <c r="H250" s="52"/>
      <c r="I250" s="52"/>
      <c r="J250" s="78"/>
      <c r="K250" s="77"/>
      <c r="L250" s="77"/>
      <c r="M250" s="77"/>
      <c r="N250" s="77"/>
      <c r="O250" s="77"/>
      <c r="P250" s="77"/>
      <c r="Q250" s="77"/>
      <c r="R250" s="46"/>
      <c r="S250" s="46"/>
      <c r="T250" s="79"/>
      <c r="U250" s="79"/>
      <c r="V250" s="36">
        <f t="shared" si="4"/>
        <v>0</v>
      </c>
      <c r="W250" s="65"/>
    </row>
    <row r="251" spans="2:23" ht="47.25">
      <c r="B251" s="23">
        <v>38</v>
      </c>
      <c r="C251" s="48" t="s">
        <v>149</v>
      </c>
      <c r="D251" s="181"/>
      <c r="E251" s="97" t="s">
        <v>46</v>
      </c>
      <c r="F251" s="26"/>
      <c r="G251" s="52"/>
      <c r="H251" s="52"/>
      <c r="I251" s="52"/>
      <c r="J251" s="78"/>
      <c r="K251" s="77"/>
      <c r="L251" s="77"/>
      <c r="M251" s="77"/>
      <c r="N251" s="77"/>
      <c r="O251" s="77"/>
      <c r="P251" s="77"/>
      <c r="Q251" s="77"/>
      <c r="R251" s="46"/>
      <c r="S251" s="46"/>
      <c r="T251" s="79"/>
      <c r="U251" s="79"/>
      <c r="V251" s="36">
        <f t="shared" si="4"/>
        <v>0</v>
      </c>
      <c r="W251" s="65"/>
    </row>
    <row r="252" spans="2:23" ht="47.25">
      <c r="B252" s="23">
        <v>39</v>
      </c>
      <c r="C252" s="48"/>
      <c r="D252" s="48"/>
      <c r="E252" s="219"/>
      <c r="F252" s="26"/>
      <c r="G252" s="27"/>
      <c r="H252" s="52"/>
      <c r="I252" s="52"/>
      <c r="J252" s="78"/>
      <c r="K252" s="77"/>
      <c r="L252" s="32"/>
      <c r="M252" s="32"/>
      <c r="N252" s="77"/>
      <c r="O252" s="77"/>
      <c r="P252" s="77"/>
      <c r="Q252" s="77"/>
      <c r="R252" s="27"/>
      <c r="S252" s="46"/>
      <c r="T252" s="79"/>
      <c r="U252" s="79"/>
      <c r="V252" s="36">
        <f t="shared" si="4"/>
        <v>0</v>
      </c>
      <c r="W252" s="65"/>
    </row>
    <row r="253" spans="2:23" ht="47.25">
      <c r="B253" s="23">
        <v>40</v>
      </c>
      <c r="C253" s="58"/>
      <c r="D253" s="58"/>
      <c r="E253" s="26"/>
      <c r="F253" s="26"/>
      <c r="G253" s="52"/>
      <c r="H253" s="52"/>
      <c r="I253" s="52"/>
      <c r="J253" s="78"/>
      <c r="K253" s="77"/>
      <c r="L253" s="77"/>
      <c r="M253" s="77"/>
      <c r="N253" s="77"/>
      <c r="O253" s="77"/>
      <c r="P253" s="77"/>
      <c r="Q253" s="77"/>
      <c r="R253" s="46"/>
      <c r="S253" s="46"/>
      <c r="T253" s="79"/>
      <c r="U253" s="79"/>
      <c r="V253" s="36">
        <f t="shared" si="4"/>
        <v>0</v>
      </c>
      <c r="W253" s="65"/>
    </row>
    <row r="254" spans="2:23" ht="47.25">
      <c r="B254" s="23">
        <v>41</v>
      </c>
      <c r="C254" s="93"/>
      <c r="D254" s="93"/>
      <c r="E254" s="26"/>
      <c r="F254" s="26"/>
      <c r="G254" s="52"/>
      <c r="H254" s="52"/>
      <c r="I254" s="52"/>
      <c r="J254" s="78"/>
      <c r="K254" s="77"/>
      <c r="L254" s="77"/>
      <c r="M254" s="77"/>
      <c r="N254" s="77"/>
      <c r="O254" s="77"/>
      <c r="P254" s="77"/>
      <c r="Q254" s="77"/>
      <c r="R254" s="46"/>
      <c r="S254" s="46"/>
      <c r="T254" s="94"/>
      <c r="U254" s="94"/>
      <c r="V254" s="36">
        <f t="shared" si="4"/>
        <v>0</v>
      </c>
      <c r="W254" s="65"/>
    </row>
    <row r="255" spans="2:23" ht="47.25">
      <c r="B255" s="23">
        <v>42</v>
      </c>
      <c r="C255" s="93"/>
      <c r="D255" s="93"/>
      <c r="E255" s="26"/>
      <c r="F255" s="26"/>
      <c r="G255" s="36"/>
      <c r="H255" s="36"/>
      <c r="I255" s="36"/>
      <c r="J255" s="86"/>
      <c r="K255" s="85"/>
      <c r="L255" s="85"/>
      <c r="M255" s="85"/>
      <c r="N255" s="85"/>
      <c r="O255" s="85"/>
      <c r="P255" s="85"/>
      <c r="Q255" s="85"/>
      <c r="R255" s="219"/>
      <c r="S255" s="219"/>
      <c r="T255" s="95"/>
      <c r="U255" s="95"/>
      <c r="V255" s="36">
        <f t="shared" si="4"/>
        <v>0</v>
      </c>
      <c r="W255" s="65"/>
    </row>
    <row r="256" spans="2:23" ht="47.25">
      <c r="B256" s="59" t="s">
        <v>16</v>
      </c>
      <c r="C256" s="93"/>
      <c r="D256" s="93"/>
      <c r="E256" s="26"/>
      <c r="F256" s="26"/>
      <c r="G256" s="36">
        <f>COUNT(G214:G255)</f>
        <v>0</v>
      </c>
      <c r="H256" s="36">
        <f>COUNT(H214:H255)</f>
        <v>0</v>
      </c>
      <c r="I256" s="36">
        <f>COUNT(I214:I255)</f>
        <v>0</v>
      </c>
      <c r="J256" s="36">
        <f>COUNT(J214:J255)</f>
        <v>0</v>
      </c>
      <c r="K256" s="36">
        <f>COUNT(K214:K255)</f>
        <v>0</v>
      </c>
      <c r="L256" s="85"/>
      <c r="M256" s="85"/>
      <c r="N256" s="86">
        <f>COUNT(N214:N255)</f>
        <v>0</v>
      </c>
      <c r="O256" s="86">
        <f>COUNT(O214:O255)</f>
        <v>0</v>
      </c>
      <c r="P256" s="86">
        <f>COUNT(P214:P255)</f>
        <v>0</v>
      </c>
      <c r="Q256" s="86">
        <f>COUNT(Q214:Q255)</f>
        <v>0</v>
      </c>
      <c r="R256" s="86">
        <f>COUNT(R214:R255)</f>
        <v>0</v>
      </c>
      <c r="S256" s="86"/>
      <c r="T256" s="95"/>
      <c r="U256" s="95"/>
      <c r="V256" s="36">
        <f xml:space="preserve"> SUM(G256+H256+I256+J256+K256+N256+O256+P256+Q256+R256)</f>
        <v>0</v>
      </c>
      <c r="W256" s="65"/>
    </row>
    <row r="258" spans="2:28" ht="54.95" customHeight="1">
      <c r="B258" s="230" t="s">
        <v>1374</v>
      </c>
      <c r="C258" s="230"/>
      <c r="D258" s="230"/>
      <c r="E258" s="230"/>
      <c r="F258" s="216"/>
      <c r="G258" s="63"/>
      <c r="H258" s="63"/>
      <c r="I258" s="63"/>
      <c r="J258" s="64"/>
      <c r="K258" s="65"/>
      <c r="L258" s="65"/>
      <c r="M258" s="65"/>
      <c r="N258" s="65"/>
      <c r="O258" s="65"/>
      <c r="P258" s="65"/>
      <c r="Q258" s="65"/>
      <c r="R258" s="65"/>
      <c r="S258" s="66"/>
      <c r="T258" s="66"/>
      <c r="U258" s="66"/>
      <c r="V258" s="34"/>
      <c r="W258" s="34"/>
    </row>
    <row r="259" spans="2:28" ht="54.95" customHeight="1">
      <c r="B259" s="230"/>
      <c r="C259" s="230"/>
      <c r="D259" s="230"/>
      <c r="E259" s="230"/>
      <c r="F259" s="216"/>
      <c r="K259" s="104" t="s">
        <v>1</v>
      </c>
      <c r="L259" s="104"/>
      <c r="M259" s="104"/>
      <c r="N259" s="104"/>
      <c r="O259" s="104"/>
      <c r="P259" s="104"/>
      <c r="Q259" s="104"/>
    </row>
    <row r="260" spans="2:28" ht="54.95" customHeight="1">
      <c r="B260" s="230"/>
      <c r="C260" s="230"/>
      <c r="D260" s="230"/>
      <c r="E260" s="230"/>
      <c r="F260" s="216"/>
      <c r="J260" s="268" t="s">
        <v>2</v>
      </c>
      <c r="K260" s="268"/>
      <c r="L260" s="268"/>
      <c r="M260" s="268"/>
      <c r="N260" s="268"/>
      <c r="O260" s="268"/>
      <c r="P260" s="268"/>
      <c r="Q260" s="233" t="s">
        <v>3</v>
      </c>
      <c r="R260" s="234"/>
      <c r="S260" s="234"/>
      <c r="T260" s="234"/>
      <c r="U260" s="234"/>
      <c r="V260" s="235"/>
    </row>
    <row r="261" spans="2:28" ht="54.95" customHeight="1">
      <c r="B261" s="230"/>
      <c r="C261" s="230"/>
      <c r="D261" s="230"/>
      <c r="E261" s="230"/>
      <c r="F261" s="216"/>
      <c r="G261" s="2"/>
      <c r="H261" s="2"/>
      <c r="I261" s="2"/>
      <c r="J261" s="2"/>
      <c r="K261" s="2"/>
      <c r="L261" s="2"/>
      <c r="M261" s="2"/>
      <c r="N261" s="2"/>
      <c r="O261" s="3"/>
      <c r="P261" s="4"/>
      <c r="Q261" s="239"/>
      <c r="R261" s="240"/>
      <c r="S261" s="239"/>
      <c r="T261" s="240"/>
      <c r="U261" s="269"/>
      <c r="V261" s="270"/>
      <c r="W261" s="11"/>
    </row>
    <row r="262" spans="2:28" ht="54.95" customHeight="1">
      <c r="B262" s="230"/>
      <c r="C262" s="230"/>
      <c r="D262" s="230"/>
      <c r="E262" s="230"/>
      <c r="F262" s="216"/>
      <c r="G262" s="237" t="s">
        <v>4</v>
      </c>
      <c r="H262" s="237"/>
      <c r="I262" s="237" t="s">
        <v>5</v>
      </c>
      <c r="J262" s="237"/>
      <c r="K262" s="12"/>
      <c r="L262" s="217" t="s">
        <v>6</v>
      </c>
      <c r="M262" s="12"/>
      <c r="N262" s="12"/>
      <c r="O262" s="3"/>
      <c r="P262" s="4"/>
      <c r="Q262" s="241"/>
      <c r="R262" s="242"/>
      <c r="S262" s="241"/>
      <c r="T262" s="242"/>
      <c r="U262" s="271"/>
      <c r="V262" s="272"/>
    </row>
    <row r="263" spans="2:28" ht="54.95" customHeight="1">
      <c r="B263" s="230"/>
      <c r="C263" s="230"/>
      <c r="D263" s="230"/>
      <c r="E263" s="230"/>
      <c r="F263" s="21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43" t="s">
        <v>7</v>
      </c>
      <c r="R263" s="244"/>
      <c r="S263" s="245" t="s">
        <v>8</v>
      </c>
      <c r="T263" s="245"/>
      <c r="U263" s="257" t="s">
        <v>101</v>
      </c>
      <c r="V263" s="257"/>
    </row>
    <row r="264" spans="2:28" ht="90" customHeight="1">
      <c r="B264" s="255" t="s">
        <v>10</v>
      </c>
      <c r="C264" s="238" t="s">
        <v>11</v>
      </c>
      <c r="D264" s="218"/>
      <c r="E264" s="248" t="s">
        <v>12</v>
      </c>
      <c r="F264" s="74"/>
      <c r="G264" s="249" t="s">
        <v>1191</v>
      </c>
      <c r="H264" s="250"/>
      <c r="I264" s="250"/>
      <c r="J264" s="250"/>
      <c r="K264" s="251"/>
      <c r="L264" s="246" t="s">
        <v>13</v>
      </c>
      <c r="M264" s="253" t="s">
        <v>14</v>
      </c>
      <c r="N264" s="249" t="s">
        <v>1193</v>
      </c>
      <c r="O264" s="250"/>
      <c r="P264" s="250"/>
      <c r="Q264" s="250"/>
      <c r="R264" s="251"/>
      <c r="S264" s="246" t="s">
        <v>15</v>
      </c>
      <c r="T264" s="246" t="s">
        <v>13</v>
      </c>
      <c r="U264" s="253" t="s">
        <v>14</v>
      </c>
      <c r="V264" s="253" t="s">
        <v>16</v>
      </c>
      <c r="W264" s="19"/>
    </row>
    <row r="265" spans="2:28" ht="90" customHeight="1">
      <c r="B265" s="256"/>
      <c r="C265" s="238"/>
      <c r="D265" s="218"/>
      <c r="E265" s="248"/>
      <c r="F265" s="220"/>
      <c r="G265" s="21" t="s">
        <v>1195</v>
      </c>
      <c r="H265" s="21" t="s">
        <v>1196</v>
      </c>
      <c r="I265" s="21" t="s">
        <v>1197</v>
      </c>
      <c r="J265" s="21" t="s">
        <v>1198</v>
      </c>
      <c r="K265" s="21" t="s">
        <v>1199</v>
      </c>
      <c r="L265" s="247"/>
      <c r="M265" s="254"/>
      <c r="N265" s="21" t="s">
        <v>1200</v>
      </c>
      <c r="O265" s="21" t="s">
        <v>1201</v>
      </c>
      <c r="P265" s="21" t="s">
        <v>1202</v>
      </c>
      <c r="Q265" s="21" t="s">
        <v>1203</v>
      </c>
      <c r="R265" s="21" t="s">
        <v>1204</v>
      </c>
      <c r="S265" s="247"/>
      <c r="T265" s="247"/>
      <c r="U265" s="254"/>
      <c r="V265" s="254"/>
      <c r="W265" s="22"/>
    </row>
    <row r="266" spans="2:28" ht="47.25">
      <c r="B266" s="23">
        <v>1</v>
      </c>
      <c r="C266" s="42" t="s">
        <v>1375</v>
      </c>
      <c r="D266" s="173"/>
      <c r="E266" s="97" t="s">
        <v>22</v>
      </c>
      <c r="F266" s="26">
        <v>1</v>
      </c>
      <c r="G266" s="82"/>
      <c r="H266" s="27"/>
      <c r="I266" s="52"/>
      <c r="J266" s="78"/>
      <c r="K266" s="77"/>
      <c r="L266" s="57"/>
      <c r="M266" s="57"/>
      <c r="N266" s="77"/>
      <c r="O266" s="27"/>
      <c r="P266" s="27"/>
      <c r="Q266" s="27"/>
      <c r="R266" s="77"/>
      <c r="S266" s="77"/>
      <c r="T266" s="79"/>
      <c r="U266" s="79"/>
      <c r="V266" s="36">
        <f>COUNTA(G266:K266,N266:R266)</f>
        <v>0</v>
      </c>
      <c r="W266" s="65"/>
      <c r="X266" s="35" t="s">
        <v>25</v>
      </c>
      <c r="Z266" s="36">
        <f>COUNTIF(D266:D308,"1C")</f>
        <v>0</v>
      </c>
    </row>
    <row r="267" spans="2:28" ht="47.25">
      <c r="B267" s="23">
        <v>2</v>
      </c>
      <c r="C267" s="42" t="s">
        <v>1376</v>
      </c>
      <c r="D267" s="173"/>
      <c r="E267" s="97" t="s">
        <v>22</v>
      </c>
      <c r="F267" s="26">
        <v>1</v>
      </c>
      <c r="G267" s="27"/>
      <c r="H267" s="27"/>
      <c r="I267" s="38"/>
      <c r="J267" s="82"/>
      <c r="K267" s="27"/>
      <c r="L267" s="30"/>
      <c r="M267" s="84"/>
      <c r="N267" s="82"/>
      <c r="O267" s="27"/>
      <c r="P267" s="27"/>
      <c r="Q267" s="77"/>
      <c r="R267" s="46"/>
      <c r="S267" s="46"/>
      <c r="T267" s="30"/>
      <c r="U267" s="84"/>
      <c r="V267" s="36">
        <f t="shared" ref="V267:V307" si="5">COUNTA(G267:K267,N267:R267)</f>
        <v>0</v>
      </c>
      <c r="W267" s="65"/>
      <c r="X267" s="41" t="s">
        <v>28</v>
      </c>
      <c r="Z267" s="36">
        <f>COUNTIF(D266:D308,"1B")</f>
        <v>0</v>
      </c>
    </row>
    <row r="268" spans="2:28" ht="47.25">
      <c r="B268" s="23">
        <v>3</v>
      </c>
      <c r="C268" s="42" t="s">
        <v>204</v>
      </c>
      <c r="D268" s="173"/>
      <c r="E268" s="97" t="s">
        <v>46</v>
      </c>
      <c r="F268" s="26">
        <v>1</v>
      </c>
      <c r="G268" s="27"/>
      <c r="H268" s="27"/>
      <c r="I268" s="52"/>
      <c r="J268" s="78"/>
      <c r="K268" s="77"/>
      <c r="L268" s="56"/>
      <c r="M268" s="57"/>
      <c r="N268" s="77"/>
      <c r="O268" s="77"/>
      <c r="P268" s="77"/>
      <c r="Q268" s="77"/>
      <c r="R268" s="46"/>
      <c r="S268" s="46"/>
      <c r="T268" s="79"/>
      <c r="U268" s="79"/>
      <c r="V268" s="36">
        <f t="shared" si="5"/>
        <v>0</v>
      </c>
      <c r="W268" s="65"/>
      <c r="X268" s="41" t="s">
        <v>30</v>
      </c>
      <c r="Z268" s="36">
        <f>COUNTIF(D266:D308,"1A")</f>
        <v>0</v>
      </c>
    </row>
    <row r="269" spans="2:28" ht="47.25">
      <c r="B269" s="23">
        <v>4</v>
      </c>
      <c r="C269" s="42" t="s">
        <v>678</v>
      </c>
      <c r="D269" s="173"/>
      <c r="E269" s="213" t="s">
        <v>46</v>
      </c>
      <c r="F269" s="26">
        <v>1</v>
      </c>
      <c r="G269" s="52"/>
      <c r="H269" s="52"/>
      <c r="I269" s="52"/>
      <c r="J269" s="78"/>
      <c r="K269" s="27"/>
      <c r="L269" s="32"/>
      <c r="M269" s="32"/>
      <c r="N269" s="77"/>
      <c r="O269" s="77"/>
      <c r="P269" s="77"/>
      <c r="Q269" s="77"/>
      <c r="R269" s="27"/>
      <c r="S269" s="46"/>
      <c r="T269" s="79"/>
      <c r="U269" s="79"/>
      <c r="V269" s="36">
        <f t="shared" si="5"/>
        <v>0</v>
      </c>
      <c r="W269" s="65"/>
    </row>
    <row r="270" spans="2:28" ht="47.25">
      <c r="B270" s="23">
        <v>5</v>
      </c>
      <c r="C270" s="42" t="s">
        <v>307</v>
      </c>
      <c r="D270" s="173"/>
      <c r="E270" s="97" t="s">
        <v>46</v>
      </c>
      <c r="F270" s="26">
        <v>1</v>
      </c>
      <c r="G270" s="52"/>
      <c r="H270" s="52"/>
      <c r="I270" s="52"/>
      <c r="J270" s="78"/>
      <c r="K270" s="77"/>
      <c r="L270" s="77"/>
      <c r="M270" s="77"/>
      <c r="N270" s="77"/>
      <c r="O270" s="77"/>
      <c r="P270" s="77"/>
      <c r="Q270" s="77"/>
      <c r="R270" s="46"/>
      <c r="S270" s="46"/>
      <c r="T270" s="79"/>
      <c r="U270" s="79"/>
      <c r="V270" s="36">
        <f t="shared" si="5"/>
        <v>0</v>
      </c>
      <c r="W270" s="65"/>
      <c r="Z270" s="35"/>
      <c r="AB270" s="36"/>
    </row>
    <row r="271" spans="2:28" ht="47.25">
      <c r="B271" s="23">
        <v>6</v>
      </c>
      <c r="C271" s="42" t="s">
        <v>530</v>
      </c>
      <c r="D271" s="173"/>
      <c r="E271" s="97" t="s">
        <v>46</v>
      </c>
      <c r="F271" s="26">
        <v>1</v>
      </c>
      <c r="G271" s="52"/>
      <c r="H271" s="27"/>
      <c r="I271" s="52"/>
      <c r="J271" s="78"/>
      <c r="K271" s="77"/>
      <c r="L271" s="30"/>
      <c r="M271" s="30"/>
      <c r="N271" s="77"/>
      <c r="O271" s="77"/>
      <c r="P271" s="77"/>
      <c r="Q271" s="77"/>
      <c r="R271" s="46"/>
      <c r="S271" s="80"/>
      <c r="T271" s="81"/>
      <c r="U271" s="81"/>
      <c r="V271" s="36">
        <f t="shared" si="5"/>
        <v>0</v>
      </c>
      <c r="W271" s="65"/>
      <c r="Z271" s="41"/>
      <c r="AB271" s="36"/>
    </row>
    <row r="272" spans="2:28" ht="47.25">
      <c r="B272" s="23">
        <v>7</v>
      </c>
      <c r="C272" s="42" t="s">
        <v>222</v>
      </c>
      <c r="D272" s="173"/>
      <c r="E272" s="97" t="s">
        <v>22</v>
      </c>
      <c r="F272" s="26">
        <v>1</v>
      </c>
      <c r="G272" s="52"/>
      <c r="H272" s="52"/>
      <c r="I272" s="52"/>
      <c r="J272" s="78"/>
      <c r="K272" s="77"/>
      <c r="L272" s="77"/>
      <c r="M272" s="77"/>
      <c r="N272" s="82"/>
      <c r="O272" s="82"/>
      <c r="P272" s="82"/>
      <c r="Q272" s="27"/>
      <c r="R272" s="82"/>
      <c r="S272" s="46"/>
      <c r="T272" s="30"/>
      <c r="U272" s="84"/>
      <c r="V272" s="36">
        <f t="shared" si="5"/>
        <v>0</v>
      </c>
      <c r="W272" s="65"/>
      <c r="Z272" s="41"/>
      <c r="AB272" s="36"/>
    </row>
    <row r="273" spans="2:23" ht="47.25">
      <c r="B273" s="23">
        <v>8</v>
      </c>
      <c r="C273" s="42" t="s">
        <v>529</v>
      </c>
      <c r="D273" s="173"/>
      <c r="E273" s="97" t="s">
        <v>22</v>
      </c>
      <c r="F273" s="26">
        <v>1</v>
      </c>
      <c r="G273" s="52"/>
      <c r="H273" s="52"/>
      <c r="I273" s="52"/>
      <c r="J273" s="78"/>
      <c r="K273" s="77"/>
      <c r="L273" s="77"/>
      <c r="M273" s="77"/>
      <c r="N273" s="77"/>
      <c r="O273" s="77"/>
      <c r="P273" s="27"/>
      <c r="Q273" s="77"/>
      <c r="R273" s="46"/>
      <c r="S273" s="46"/>
      <c r="T273" s="30"/>
      <c r="U273" s="30"/>
      <c r="V273" s="36">
        <f t="shared" si="5"/>
        <v>0</v>
      </c>
      <c r="W273" s="65"/>
    </row>
    <row r="274" spans="2:23" ht="47.25">
      <c r="B274" s="23">
        <v>9</v>
      </c>
      <c r="C274" s="42" t="s">
        <v>187</v>
      </c>
      <c r="D274" s="173"/>
      <c r="E274" s="97" t="s">
        <v>27</v>
      </c>
      <c r="F274" s="26">
        <v>1</v>
      </c>
      <c r="G274" s="52"/>
      <c r="H274" s="52"/>
      <c r="I274" s="52"/>
      <c r="J274" s="78"/>
      <c r="K274" s="77"/>
      <c r="L274" s="77"/>
      <c r="M274" s="77"/>
      <c r="N274" s="77"/>
      <c r="O274" s="77"/>
      <c r="P274" s="77"/>
      <c r="Q274" s="77"/>
      <c r="R274" s="46"/>
      <c r="S274" s="46"/>
      <c r="T274" s="79"/>
      <c r="U274" s="79"/>
      <c r="V274" s="36">
        <f t="shared" si="5"/>
        <v>0</v>
      </c>
      <c r="W274" s="65"/>
    </row>
    <row r="275" spans="2:23" ht="47.25">
      <c r="B275" s="23">
        <v>10</v>
      </c>
      <c r="C275" s="42" t="s">
        <v>1384</v>
      </c>
      <c r="D275" s="173"/>
      <c r="E275" s="97" t="s">
        <v>1347</v>
      </c>
      <c r="F275" s="26">
        <v>1</v>
      </c>
      <c r="G275" s="52"/>
      <c r="H275" s="52"/>
      <c r="I275" s="52"/>
      <c r="J275" s="78"/>
      <c r="K275" s="27"/>
      <c r="L275" s="30"/>
      <c r="M275" s="30"/>
      <c r="N275" s="77"/>
      <c r="O275" s="77"/>
      <c r="P275" s="77"/>
      <c r="Q275" s="77"/>
      <c r="R275" s="46"/>
      <c r="S275" s="46"/>
      <c r="T275" s="79"/>
      <c r="U275" s="79"/>
      <c r="V275" s="36">
        <f t="shared" si="5"/>
        <v>0</v>
      </c>
      <c r="W275" s="65"/>
    </row>
    <row r="276" spans="2:23" ht="47.25">
      <c r="B276" s="23">
        <v>11</v>
      </c>
      <c r="C276" s="42" t="s">
        <v>259</v>
      </c>
      <c r="D276" s="173"/>
      <c r="E276" s="99" t="s">
        <v>22</v>
      </c>
      <c r="F276" s="26">
        <v>1</v>
      </c>
      <c r="G276" s="27"/>
      <c r="H276" s="27"/>
      <c r="I276" s="27"/>
      <c r="J276" s="78"/>
      <c r="K276" s="27"/>
      <c r="L276" s="210"/>
      <c r="M276" s="166"/>
      <c r="N276" s="27"/>
      <c r="O276" s="77"/>
      <c r="P276" s="77"/>
      <c r="Q276" s="77"/>
      <c r="R276" s="46"/>
      <c r="S276" s="46"/>
      <c r="T276" s="32"/>
      <c r="U276" s="32"/>
      <c r="V276" s="36">
        <f t="shared" si="5"/>
        <v>0</v>
      </c>
      <c r="W276" s="65"/>
    </row>
    <row r="277" spans="2:23" ht="47.25">
      <c r="B277" s="23">
        <v>12</v>
      </c>
      <c r="C277" s="42" t="s">
        <v>528</v>
      </c>
      <c r="D277" s="173"/>
      <c r="E277" s="97" t="s">
        <v>46</v>
      </c>
      <c r="F277" s="26">
        <v>1</v>
      </c>
      <c r="G277" s="52"/>
      <c r="H277" s="27"/>
      <c r="I277" s="52"/>
      <c r="J277" s="27"/>
      <c r="K277" s="77"/>
      <c r="L277" s="30"/>
      <c r="M277" s="84"/>
      <c r="N277" s="77"/>
      <c r="O277" s="77"/>
      <c r="P277" s="77"/>
      <c r="Q277" s="77"/>
      <c r="R277" s="82"/>
      <c r="S277" s="46"/>
      <c r="T277" s="79"/>
      <c r="U277" s="79"/>
      <c r="V277" s="36">
        <f t="shared" si="5"/>
        <v>0</v>
      </c>
      <c r="W277" s="65"/>
    </row>
    <row r="278" spans="2:23" ht="47.25">
      <c r="B278" s="23">
        <v>13</v>
      </c>
      <c r="C278" s="42" t="s">
        <v>224</v>
      </c>
      <c r="D278" s="173"/>
      <c r="E278" s="97" t="s">
        <v>46</v>
      </c>
      <c r="F278" s="26">
        <v>1</v>
      </c>
      <c r="G278" s="52"/>
      <c r="H278" s="52"/>
      <c r="I278" s="82"/>
      <c r="J278" s="78"/>
      <c r="K278" s="27"/>
      <c r="L278" s="30"/>
      <c r="M278" s="30"/>
      <c r="N278" s="77"/>
      <c r="O278" s="77"/>
      <c r="P278" s="77"/>
      <c r="Q278" s="77"/>
      <c r="R278" s="46"/>
      <c r="S278" s="46"/>
      <c r="T278" s="79"/>
      <c r="U278" s="79"/>
      <c r="V278" s="36">
        <f t="shared" si="5"/>
        <v>0</v>
      </c>
      <c r="W278" s="65"/>
    </row>
    <row r="279" spans="2:23" ht="47.25">
      <c r="B279" s="23">
        <v>14</v>
      </c>
      <c r="C279" s="42" t="s">
        <v>852</v>
      </c>
      <c r="D279" s="173"/>
      <c r="E279" s="97" t="s">
        <v>46</v>
      </c>
      <c r="F279" s="26">
        <v>1</v>
      </c>
      <c r="G279" s="52"/>
      <c r="H279" s="52"/>
      <c r="I279" s="52"/>
      <c r="J279" s="78"/>
      <c r="K279" s="77"/>
      <c r="L279" s="77"/>
      <c r="M279" s="77"/>
      <c r="N279" s="77"/>
      <c r="O279" s="77"/>
      <c r="P279" s="77"/>
      <c r="Q279" s="77"/>
      <c r="R279" s="82"/>
      <c r="S279" s="46"/>
      <c r="T279" s="79"/>
      <c r="U279" s="79"/>
      <c r="V279" s="36">
        <f t="shared" si="5"/>
        <v>0</v>
      </c>
      <c r="W279" s="65"/>
    </row>
    <row r="280" spans="2:23" ht="47.25">
      <c r="B280" s="23">
        <v>15</v>
      </c>
      <c r="C280" s="42" t="s">
        <v>302</v>
      </c>
      <c r="D280" s="173"/>
      <c r="E280" s="97" t="s">
        <v>46</v>
      </c>
      <c r="F280" s="26">
        <v>1</v>
      </c>
      <c r="G280" s="52"/>
      <c r="H280" s="52"/>
      <c r="I280" s="52"/>
      <c r="J280" s="78"/>
      <c r="K280" s="77"/>
      <c r="L280" s="77"/>
      <c r="M280" s="77"/>
      <c r="N280" s="77"/>
      <c r="O280" s="77"/>
      <c r="P280" s="77"/>
      <c r="Q280" s="77"/>
      <c r="R280" s="46"/>
      <c r="S280" s="46"/>
      <c r="T280" s="79"/>
      <c r="U280" s="79"/>
      <c r="V280" s="36">
        <f t="shared" si="5"/>
        <v>0</v>
      </c>
      <c r="W280" s="65"/>
    </row>
    <row r="281" spans="2:23" ht="47.25">
      <c r="B281" s="23">
        <v>16</v>
      </c>
      <c r="C281" s="42" t="s">
        <v>915</v>
      </c>
      <c r="D281" s="173"/>
      <c r="E281" s="97" t="s">
        <v>22</v>
      </c>
      <c r="F281" s="26">
        <v>1</v>
      </c>
      <c r="G281" s="52"/>
      <c r="H281" s="52"/>
      <c r="I281" s="52"/>
      <c r="J281" s="78"/>
      <c r="K281" s="77"/>
      <c r="L281" s="77"/>
      <c r="M281" s="77"/>
      <c r="N281" s="77"/>
      <c r="O281" s="77"/>
      <c r="P281" s="27"/>
      <c r="Q281" s="77"/>
      <c r="R281" s="46"/>
      <c r="S281" s="46"/>
      <c r="T281" s="79"/>
      <c r="U281" s="79"/>
      <c r="V281" s="36">
        <f t="shared" si="5"/>
        <v>0</v>
      </c>
      <c r="W281" s="65"/>
    </row>
    <row r="282" spans="2:23" ht="47.25">
      <c r="B282" s="23">
        <v>17</v>
      </c>
      <c r="C282" s="42" t="s">
        <v>223</v>
      </c>
      <c r="D282" s="173"/>
      <c r="E282" s="99" t="s">
        <v>22</v>
      </c>
      <c r="F282" s="26">
        <v>1</v>
      </c>
      <c r="G282" s="52"/>
      <c r="H282" s="27"/>
      <c r="I282" s="52"/>
      <c r="J282" s="78"/>
      <c r="K282" s="27"/>
      <c r="L282" s="32"/>
      <c r="M282" s="32"/>
      <c r="N282" s="77"/>
      <c r="O282" s="27"/>
      <c r="P282" s="77"/>
      <c r="Q282" s="77"/>
      <c r="R282" s="46"/>
      <c r="S282" s="46"/>
      <c r="T282" s="32"/>
      <c r="U282" s="32"/>
      <c r="V282" s="36">
        <f t="shared" si="5"/>
        <v>0</v>
      </c>
      <c r="W282" s="65"/>
    </row>
    <row r="283" spans="2:23" ht="47.25">
      <c r="B283" s="23">
        <v>18</v>
      </c>
      <c r="C283" s="42" t="s">
        <v>559</v>
      </c>
      <c r="D283" s="173"/>
      <c r="E283" s="99" t="s">
        <v>22</v>
      </c>
      <c r="F283" s="26">
        <v>1</v>
      </c>
      <c r="G283" s="52"/>
      <c r="H283" s="82"/>
      <c r="I283" s="52"/>
      <c r="J283" s="78"/>
      <c r="K283" s="77"/>
      <c r="L283" s="30"/>
      <c r="M283" s="84"/>
      <c r="N283" s="77"/>
      <c r="O283" s="77"/>
      <c r="P283" s="77"/>
      <c r="Q283" s="77"/>
      <c r="R283" s="46"/>
      <c r="S283" s="46"/>
      <c r="T283" s="79"/>
      <c r="U283" s="79"/>
      <c r="V283" s="36">
        <f t="shared" si="5"/>
        <v>0</v>
      </c>
      <c r="W283" s="65"/>
    </row>
    <row r="284" spans="2:23" ht="47.25">
      <c r="B284" s="23">
        <v>19</v>
      </c>
      <c r="C284" s="42" t="s">
        <v>1391</v>
      </c>
      <c r="D284" s="173"/>
      <c r="E284" s="99" t="s">
        <v>46</v>
      </c>
      <c r="F284" s="26">
        <v>1</v>
      </c>
      <c r="G284" s="82"/>
      <c r="H284" s="27"/>
      <c r="I284" s="52"/>
      <c r="J284" s="78"/>
      <c r="K284" s="77"/>
      <c r="L284" s="30"/>
      <c r="M284" s="30"/>
      <c r="N284" s="77"/>
      <c r="O284" s="77"/>
      <c r="P284" s="77"/>
      <c r="Q284" s="77"/>
      <c r="R284" s="46"/>
      <c r="S284" s="46"/>
      <c r="T284" s="79"/>
      <c r="U284" s="79"/>
      <c r="V284" s="36">
        <f t="shared" si="5"/>
        <v>0</v>
      </c>
      <c r="W284" s="65"/>
    </row>
    <row r="285" spans="2:23" ht="47.25">
      <c r="B285" s="23">
        <v>20</v>
      </c>
      <c r="C285" s="42" t="s">
        <v>1392</v>
      </c>
      <c r="D285" s="173"/>
      <c r="E285" s="99" t="s">
        <v>22</v>
      </c>
      <c r="F285" s="26">
        <v>1</v>
      </c>
      <c r="G285" s="52"/>
      <c r="H285" s="27"/>
      <c r="I285" s="27"/>
      <c r="J285" s="78"/>
      <c r="K285" s="77"/>
      <c r="L285" s="30"/>
      <c r="M285" s="84"/>
      <c r="N285" s="77"/>
      <c r="O285" s="77"/>
      <c r="P285" s="77"/>
      <c r="Q285" s="77"/>
      <c r="R285" s="82"/>
      <c r="S285" s="46"/>
      <c r="T285" s="79"/>
      <c r="U285" s="79"/>
      <c r="V285" s="36">
        <f t="shared" si="5"/>
        <v>0</v>
      </c>
      <c r="W285" s="65"/>
    </row>
    <row r="286" spans="2:23" ht="47.25">
      <c r="B286" s="23">
        <v>21</v>
      </c>
      <c r="C286" s="42" t="s">
        <v>785</v>
      </c>
      <c r="D286" s="173"/>
      <c r="E286" s="99" t="s">
        <v>22</v>
      </c>
      <c r="F286" s="26">
        <v>1</v>
      </c>
      <c r="G286" s="52"/>
      <c r="H286" s="52"/>
      <c r="I286" s="52"/>
      <c r="J286" s="78"/>
      <c r="K286" s="77"/>
      <c r="L286" s="77"/>
      <c r="M286" s="77"/>
      <c r="N286" s="77"/>
      <c r="O286" s="77"/>
      <c r="P286" s="77"/>
      <c r="Q286" s="77"/>
      <c r="R286" s="46"/>
      <c r="S286" s="46"/>
      <c r="T286" s="79"/>
      <c r="U286" s="79"/>
      <c r="V286" s="36">
        <f t="shared" si="5"/>
        <v>0</v>
      </c>
      <c r="W286" s="65"/>
    </row>
    <row r="287" spans="2:23" ht="47.25">
      <c r="B287" s="23">
        <v>22</v>
      </c>
      <c r="C287" s="42" t="s">
        <v>210</v>
      </c>
      <c r="D287" s="173"/>
      <c r="E287" s="99" t="s">
        <v>22</v>
      </c>
      <c r="F287" s="26">
        <v>1</v>
      </c>
      <c r="G287" s="52"/>
      <c r="H287" s="52"/>
      <c r="I287" s="52"/>
      <c r="J287" s="82"/>
      <c r="K287" s="77"/>
      <c r="L287" s="30"/>
      <c r="M287" s="84"/>
      <c r="N287" s="82"/>
      <c r="O287" s="77"/>
      <c r="P287" s="77"/>
      <c r="Q287" s="77"/>
      <c r="R287" s="46"/>
      <c r="S287" s="46"/>
      <c r="T287" s="30"/>
      <c r="U287" s="84"/>
      <c r="V287" s="36">
        <f t="shared" si="5"/>
        <v>0</v>
      </c>
      <c r="W287" s="65"/>
    </row>
    <row r="288" spans="2:23" ht="47.25">
      <c r="B288" s="23">
        <v>23</v>
      </c>
      <c r="C288" s="42" t="s">
        <v>541</v>
      </c>
      <c r="D288" s="173"/>
      <c r="E288" s="99" t="s">
        <v>22</v>
      </c>
      <c r="F288" s="26">
        <v>1</v>
      </c>
      <c r="G288" s="52"/>
      <c r="H288" s="52"/>
      <c r="I288" s="52"/>
      <c r="J288" s="78"/>
      <c r="K288" s="77"/>
      <c r="L288" s="77"/>
      <c r="M288" s="77"/>
      <c r="N288" s="77"/>
      <c r="O288" s="77"/>
      <c r="P288" s="77"/>
      <c r="Q288" s="77"/>
      <c r="R288" s="46"/>
      <c r="S288" s="46"/>
      <c r="T288" s="79"/>
      <c r="U288" s="79"/>
      <c r="V288" s="36">
        <f t="shared" si="5"/>
        <v>0</v>
      </c>
      <c r="W288" s="65"/>
    </row>
    <row r="289" spans="2:23" ht="47.25">
      <c r="B289" s="23">
        <v>24</v>
      </c>
      <c r="C289" s="42" t="s">
        <v>202</v>
      </c>
      <c r="D289" s="173"/>
      <c r="E289" s="99" t="s">
        <v>46</v>
      </c>
      <c r="F289" s="26">
        <v>1</v>
      </c>
      <c r="G289" s="52"/>
      <c r="H289" s="52"/>
      <c r="I289" s="52"/>
      <c r="J289" s="78"/>
      <c r="K289" s="27"/>
      <c r="L289" s="56"/>
      <c r="M289" s="57"/>
      <c r="N289" s="77"/>
      <c r="O289" s="77"/>
      <c r="P289" s="77"/>
      <c r="Q289" s="77"/>
      <c r="R289" s="46"/>
      <c r="S289" s="46"/>
      <c r="T289" s="79"/>
      <c r="U289" s="79"/>
      <c r="V289" s="36">
        <f t="shared" si="5"/>
        <v>0</v>
      </c>
      <c r="W289" s="65"/>
    </row>
    <row r="290" spans="2:23" ht="47.25">
      <c r="B290" s="23">
        <v>25</v>
      </c>
      <c r="C290" s="106" t="s">
        <v>1003</v>
      </c>
      <c r="D290" s="185"/>
      <c r="E290" s="99" t="s">
        <v>46</v>
      </c>
      <c r="F290" s="26">
        <v>1</v>
      </c>
      <c r="G290" s="52"/>
      <c r="H290" s="52"/>
      <c r="I290" s="52"/>
      <c r="J290" s="78"/>
      <c r="K290" s="77"/>
      <c r="L290" s="77"/>
      <c r="M290" s="77"/>
      <c r="N290" s="77"/>
      <c r="O290" s="77"/>
      <c r="P290" s="77"/>
      <c r="Q290" s="77"/>
      <c r="R290" s="46"/>
      <c r="S290" s="46"/>
      <c r="T290" s="79"/>
      <c r="U290" s="79"/>
      <c r="V290" s="36">
        <f t="shared" si="5"/>
        <v>0</v>
      </c>
      <c r="W290" s="65"/>
    </row>
    <row r="291" spans="2:23" ht="47.25">
      <c r="B291" s="23">
        <v>26</v>
      </c>
      <c r="C291" s="106" t="s">
        <v>245</v>
      </c>
      <c r="D291" s="185"/>
      <c r="E291" s="99" t="s">
        <v>46</v>
      </c>
      <c r="F291" s="26">
        <v>1</v>
      </c>
      <c r="G291" s="52"/>
      <c r="H291" s="52"/>
      <c r="I291" s="52"/>
      <c r="J291" s="78"/>
      <c r="K291" s="77"/>
      <c r="L291" s="77"/>
      <c r="M291" s="77"/>
      <c r="N291" s="77"/>
      <c r="O291" s="77"/>
      <c r="P291" s="77"/>
      <c r="Q291" s="77"/>
      <c r="R291" s="46"/>
      <c r="S291" s="46"/>
      <c r="T291" s="79"/>
      <c r="U291" s="79"/>
      <c r="V291" s="36">
        <f t="shared" si="5"/>
        <v>0</v>
      </c>
      <c r="W291" s="65"/>
    </row>
    <row r="292" spans="2:23" ht="47.25">
      <c r="B292" s="23">
        <v>27</v>
      </c>
      <c r="C292" s="106" t="s">
        <v>1397</v>
      </c>
      <c r="D292" s="185"/>
      <c r="E292" s="99" t="s">
        <v>22</v>
      </c>
      <c r="F292" s="26">
        <v>1</v>
      </c>
      <c r="G292" s="52"/>
      <c r="H292" s="52"/>
      <c r="I292" s="52"/>
      <c r="J292" s="78"/>
      <c r="K292" s="77"/>
      <c r="L292" s="77"/>
      <c r="M292" s="77"/>
      <c r="N292" s="77"/>
      <c r="O292" s="77"/>
      <c r="P292" s="77"/>
      <c r="Q292" s="77"/>
      <c r="R292" s="46"/>
      <c r="S292" s="46"/>
      <c r="T292" s="79"/>
      <c r="U292" s="79"/>
      <c r="V292" s="36">
        <f t="shared" si="5"/>
        <v>0</v>
      </c>
      <c r="W292" s="65"/>
    </row>
    <row r="293" spans="2:23" ht="47.25">
      <c r="B293" s="23">
        <v>28</v>
      </c>
      <c r="C293" s="102" t="s">
        <v>226</v>
      </c>
      <c r="D293" s="179"/>
      <c r="E293" s="99" t="s">
        <v>46</v>
      </c>
      <c r="F293" s="26">
        <v>1</v>
      </c>
      <c r="G293" s="52"/>
      <c r="H293" s="52"/>
      <c r="I293" s="52"/>
      <c r="J293" s="78"/>
      <c r="K293" s="77"/>
      <c r="L293" s="77"/>
      <c r="M293" s="77"/>
      <c r="N293" s="77"/>
      <c r="O293" s="77"/>
      <c r="P293" s="82"/>
      <c r="Q293" s="77"/>
      <c r="R293" s="46"/>
      <c r="S293" s="46"/>
      <c r="T293" s="79"/>
      <c r="U293" s="79"/>
      <c r="V293" s="36">
        <f t="shared" si="5"/>
        <v>0</v>
      </c>
      <c r="W293" s="65"/>
    </row>
    <row r="294" spans="2:23" ht="47.25">
      <c r="B294" s="23">
        <v>29</v>
      </c>
      <c r="C294" s="42" t="s">
        <v>227</v>
      </c>
      <c r="D294" s="173"/>
      <c r="E294" s="99" t="s">
        <v>46</v>
      </c>
      <c r="F294" s="26">
        <v>1</v>
      </c>
      <c r="G294" s="52"/>
      <c r="H294" s="52"/>
      <c r="I294" s="52"/>
      <c r="J294" s="78"/>
      <c r="K294" s="77"/>
      <c r="L294" s="77"/>
      <c r="M294" s="77"/>
      <c r="N294" s="77"/>
      <c r="O294" s="77"/>
      <c r="P294" s="77"/>
      <c r="Q294" s="77"/>
      <c r="R294" s="46"/>
      <c r="S294" s="46"/>
      <c r="T294" s="79"/>
      <c r="U294" s="79"/>
      <c r="V294" s="36">
        <f t="shared" si="5"/>
        <v>0</v>
      </c>
      <c r="W294" s="65"/>
    </row>
    <row r="295" spans="2:23" ht="47.25">
      <c r="B295" s="23">
        <v>30</v>
      </c>
      <c r="C295" s="106" t="s">
        <v>914</v>
      </c>
      <c r="D295" s="185"/>
      <c r="E295" s="99" t="s">
        <v>46</v>
      </c>
      <c r="F295" s="26">
        <v>1</v>
      </c>
      <c r="G295" s="52"/>
      <c r="H295" s="27"/>
      <c r="I295" s="27"/>
      <c r="J295" s="27"/>
      <c r="K295" s="27"/>
      <c r="L295" s="210"/>
      <c r="M295" s="166"/>
      <c r="N295" s="77"/>
      <c r="O295" s="27"/>
      <c r="P295" s="77"/>
      <c r="Q295" s="77"/>
      <c r="R295" s="46"/>
      <c r="S295" s="46"/>
      <c r="T295" s="32"/>
      <c r="U295" s="32"/>
      <c r="V295" s="36">
        <f t="shared" si="5"/>
        <v>0</v>
      </c>
      <c r="W295" s="65"/>
    </row>
    <row r="296" spans="2:23" ht="47.25">
      <c r="B296" s="23">
        <v>31</v>
      </c>
      <c r="C296" s="106" t="s">
        <v>1400</v>
      </c>
      <c r="D296" s="185"/>
      <c r="E296" s="99" t="s">
        <v>22</v>
      </c>
      <c r="F296" s="26">
        <v>1</v>
      </c>
      <c r="G296" s="27"/>
      <c r="H296" s="52"/>
      <c r="I296" s="52"/>
      <c r="J296" s="82"/>
      <c r="K296" s="77"/>
      <c r="L296" s="30"/>
      <c r="M296" s="30"/>
      <c r="N296" s="77"/>
      <c r="O296" s="27"/>
      <c r="P296" s="77"/>
      <c r="Q296" s="27"/>
      <c r="R296" s="46"/>
      <c r="S296" s="46"/>
      <c r="T296" s="30"/>
      <c r="U296" s="30"/>
      <c r="V296" s="36">
        <f t="shared" si="5"/>
        <v>0</v>
      </c>
      <c r="W296" s="65"/>
    </row>
    <row r="297" spans="2:23" ht="47.25">
      <c r="B297" s="23">
        <v>32</v>
      </c>
      <c r="C297" s="106" t="s">
        <v>273</v>
      </c>
      <c r="D297" s="185"/>
      <c r="E297" s="99" t="s">
        <v>46</v>
      </c>
      <c r="F297" s="26">
        <v>1</v>
      </c>
      <c r="G297" s="27"/>
      <c r="H297" s="27"/>
      <c r="I297" s="52"/>
      <c r="J297" s="27"/>
      <c r="K297" s="77"/>
      <c r="L297" s="30"/>
      <c r="M297" s="84"/>
      <c r="N297" s="82"/>
      <c r="O297" s="52"/>
      <c r="P297" s="77"/>
      <c r="Q297" s="77"/>
      <c r="R297" s="46"/>
      <c r="S297" s="46"/>
      <c r="T297" s="30"/>
      <c r="U297" s="84"/>
      <c r="V297" s="36">
        <f t="shared" si="5"/>
        <v>0</v>
      </c>
      <c r="W297" s="65"/>
    </row>
    <row r="298" spans="2:23" ht="47.25">
      <c r="B298" s="23">
        <v>33</v>
      </c>
      <c r="C298" s="106" t="s">
        <v>1402</v>
      </c>
      <c r="D298" s="185"/>
      <c r="E298" s="97" t="s">
        <v>46</v>
      </c>
      <c r="F298" s="26">
        <v>1</v>
      </c>
      <c r="G298" s="52"/>
      <c r="H298" s="52"/>
      <c r="I298" s="27"/>
      <c r="J298" s="78"/>
      <c r="K298" s="77"/>
      <c r="L298" s="57"/>
      <c r="M298" s="57"/>
      <c r="N298" s="77"/>
      <c r="O298" s="27"/>
      <c r="P298" s="27"/>
      <c r="Q298" s="27"/>
      <c r="R298" s="82"/>
      <c r="S298" s="46"/>
      <c r="T298" s="30"/>
      <c r="U298" s="84"/>
      <c r="V298" s="36">
        <f t="shared" si="5"/>
        <v>0</v>
      </c>
      <c r="W298" s="65"/>
    </row>
    <row r="299" spans="2:23" ht="47.25">
      <c r="B299" s="23">
        <v>34</v>
      </c>
      <c r="C299" s="106" t="s">
        <v>172</v>
      </c>
      <c r="D299" s="185"/>
      <c r="E299" s="97" t="s">
        <v>46</v>
      </c>
      <c r="F299" s="26">
        <v>1</v>
      </c>
      <c r="G299" s="52"/>
      <c r="H299" s="52"/>
      <c r="I299" s="52"/>
      <c r="J299" s="78"/>
      <c r="K299" s="77"/>
      <c r="L299" s="77"/>
      <c r="M299" s="77"/>
      <c r="N299" s="77"/>
      <c r="O299" s="77"/>
      <c r="P299" s="77"/>
      <c r="Q299" s="77"/>
      <c r="R299" s="82"/>
      <c r="S299" s="46"/>
      <c r="T299" s="79"/>
      <c r="U299" s="79"/>
      <c r="V299" s="36">
        <f t="shared" si="5"/>
        <v>0</v>
      </c>
      <c r="W299" s="65"/>
    </row>
    <row r="300" spans="2:23" ht="47.25">
      <c r="B300" s="23">
        <v>35</v>
      </c>
      <c r="C300" s="106" t="s">
        <v>234</v>
      </c>
      <c r="D300" s="185"/>
      <c r="E300" s="99" t="s">
        <v>22</v>
      </c>
      <c r="F300" s="26">
        <v>1</v>
      </c>
      <c r="G300" s="52"/>
      <c r="H300" s="27"/>
      <c r="I300" s="52"/>
      <c r="J300" s="78"/>
      <c r="K300" s="27"/>
      <c r="L300" s="210"/>
      <c r="M300" s="166"/>
      <c r="N300" s="27"/>
      <c r="O300" s="27"/>
      <c r="P300" s="77"/>
      <c r="Q300" s="82"/>
      <c r="R300" s="82"/>
      <c r="S300" s="46"/>
      <c r="T300" s="32"/>
      <c r="U300" s="32"/>
      <c r="V300" s="36">
        <f t="shared" si="5"/>
        <v>0</v>
      </c>
      <c r="W300" s="65"/>
    </row>
    <row r="301" spans="2:23" ht="47.25">
      <c r="B301" s="23">
        <v>36</v>
      </c>
      <c r="C301" s="106" t="s">
        <v>1404</v>
      </c>
      <c r="D301" s="185"/>
      <c r="E301" s="97" t="s">
        <v>22</v>
      </c>
      <c r="F301" s="26">
        <v>1</v>
      </c>
      <c r="G301" s="52"/>
      <c r="H301" s="82"/>
      <c r="I301" s="82"/>
      <c r="J301" s="82"/>
      <c r="K301" s="27"/>
      <c r="L301" s="30"/>
      <c r="M301" s="30"/>
      <c r="N301" s="77"/>
      <c r="O301" s="77"/>
      <c r="P301" s="77"/>
      <c r="Q301" s="27"/>
      <c r="R301" s="46"/>
      <c r="S301" s="46"/>
      <c r="T301" s="79"/>
      <c r="U301" s="79"/>
      <c r="V301" s="36">
        <f t="shared" si="5"/>
        <v>0</v>
      </c>
      <c r="W301" s="65"/>
    </row>
    <row r="302" spans="2:23" ht="47.25">
      <c r="B302" s="23">
        <v>37</v>
      </c>
      <c r="C302" s="106" t="s">
        <v>535</v>
      </c>
      <c r="D302" s="185"/>
      <c r="E302" s="99" t="s">
        <v>22</v>
      </c>
      <c r="F302" s="26"/>
      <c r="G302" s="52"/>
      <c r="H302" s="52"/>
      <c r="I302" s="52"/>
      <c r="J302" s="27"/>
      <c r="K302" s="77"/>
      <c r="L302" s="32"/>
      <c r="M302" s="32"/>
      <c r="N302" s="77"/>
      <c r="O302" s="77"/>
      <c r="P302" s="77"/>
      <c r="Q302" s="77"/>
      <c r="R302" s="46"/>
      <c r="S302" s="46"/>
      <c r="T302" s="79"/>
      <c r="U302" s="79"/>
      <c r="V302" s="36">
        <f t="shared" si="5"/>
        <v>0</v>
      </c>
      <c r="W302" s="65"/>
    </row>
    <row r="303" spans="2:23" ht="47.25">
      <c r="B303" s="23">
        <v>38</v>
      </c>
      <c r="C303" s="106" t="s">
        <v>1406</v>
      </c>
      <c r="D303" s="185"/>
      <c r="E303" s="99" t="s">
        <v>46</v>
      </c>
      <c r="F303" s="26"/>
      <c r="G303" s="52"/>
      <c r="H303" s="52"/>
      <c r="I303" s="31"/>
      <c r="J303" s="78"/>
      <c r="K303" s="77"/>
      <c r="L303" s="32" t="s">
        <v>1218</v>
      </c>
      <c r="M303" s="32" t="s">
        <v>24</v>
      </c>
      <c r="N303" s="77"/>
      <c r="O303" s="77"/>
      <c r="P303" s="77"/>
      <c r="Q303" s="77"/>
      <c r="R303" s="46"/>
      <c r="S303" s="46"/>
      <c r="T303" s="79"/>
      <c r="U303" s="79"/>
      <c r="V303" s="36">
        <f t="shared" si="5"/>
        <v>0</v>
      </c>
      <c r="W303" s="65"/>
    </row>
    <row r="304" spans="2:23" ht="47.25">
      <c r="B304" s="23">
        <v>39</v>
      </c>
      <c r="C304" s="58"/>
      <c r="D304" s="58"/>
      <c r="E304" s="26"/>
      <c r="F304" s="26"/>
      <c r="G304" s="52"/>
      <c r="H304" s="52"/>
      <c r="I304" s="52"/>
      <c r="J304" s="78"/>
      <c r="K304" s="77"/>
      <c r="L304" s="77"/>
      <c r="M304" s="77"/>
      <c r="N304" s="77"/>
      <c r="O304" s="77"/>
      <c r="P304" s="77"/>
      <c r="Q304" s="77"/>
      <c r="R304" s="46"/>
      <c r="S304" s="46"/>
      <c r="T304" s="79"/>
      <c r="U304" s="79"/>
      <c r="V304" s="36">
        <f t="shared" si="5"/>
        <v>0</v>
      </c>
      <c r="W304" s="65"/>
    </row>
    <row r="305" spans="2:26" ht="47.25">
      <c r="B305" s="23">
        <v>40</v>
      </c>
      <c r="C305" s="58"/>
      <c r="D305" s="58"/>
      <c r="E305" s="26"/>
      <c r="F305" s="26"/>
      <c r="G305" s="52"/>
      <c r="H305" s="52"/>
      <c r="I305" s="52"/>
      <c r="J305" s="78"/>
      <c r="K305" s="77"/>
      <c r="L305" s="77"/>
      <c r="M305" s="77"/>
      <c r="N305" s="77"/>
      <c r="O305" s="77"/>
      <c r="P305" s="77"/>
      <c r="Q305" s="77"/>
      <c r="R305" s="46"/>
      <c r="S305" s="46"/>
      <c r="T305" s="79"/>
      <c r="U305" s="79"/>
      <c r="V305" s="36">
        <f t="shared" si="5"/>
        <v>0</v>
      </c>
      <c r="W305" s="65"/>
    </row>
    <row r="306" spans="2:26" ht="47.25">
      <c r="B306" s="23">
        <v>41</v>
      </c>
      <c r="C306" s="93"/>
      <c r="D306" s="93"/>
      <c r="E306" s="26"/>
      <c r="F306" s="26"/>
      <c r="G306" s="52"/>
      <c r="H306" s="52"/>
      <c r="I306" s="52"/>
      <c r="J306" s="78"/>
      <c r="K306" s="77"/>
      <c r="L306" s="77"/>
      <c r="M306" s="77"/>
      <c r="N306" s="77"/>
      <c r="O306" s="77"/>
      <c r="P306" s="77"/>
      <c r="Q306" s="77"/>
      <c r="R306" s="46"/>
      <c r="S306" s="46"/>
      <c r="T306" s="94"/>
      <c r="U306" s="94"/>
      <c r="V306" s="36">
        <f t="shared" si="5"/>
        <v>0</v>
      </c>
      <c r="W306" s="65"/>
    </row>
    <row r="307" spans="2:26" ht="47.25">
      <c r="B307" s="23">
        <v>42</v>
      </c>
      <c r="C307" s="93"/>
      <c r="D307" s="93"/>
      <c r="E307" s="26"/>
      <c r="F307" s="26"/>
      <c r="G307" s="52"/>
      <c r="H307" s="52"/>
      <c r="I307" s="52"/>
      <c r="J307" s="78"/>
      <c r="K307" s="77"/>
      <c r="L307" s="77"/>
      <c r="M307" s="77"/>
      <c r="N307" s="77"/>
      <c r="O307" s="77"/>
      <c r="P307" s="77"/>
      <c r="Q307" s="77"/>
      <c r="R307" s="46"/>
      <c r="S307" s="46"/>
      <c r="T307" s="94"/>
      <c r="U307" s="94"/>
      <c r="V307" s="36">
        <f t="shared" si="5"/>
        <v>0</v>
      </c>
      <c r="W307" s="65"/>
    </row>
    <row r="308" spans="2:26" ht="47.25">
      <c r="B308" s="59" t="s">
        <v>16</v>
      </c>
      <c r="C308" s="93"/>
      <c r="D308" s="93"/>
      <c r="E308" s="26"/>
      <c r="F308" s="26"/>
      <c r="G308" s="36">
        <f>COUNT(G266:G307)</f>
        <v>0</v>
      </c>
      <c r="H308" s="36">
        <f>COUNT(H266:H307)</f>
        <v>0</v>
      </c>
      <c r="I308" s="36">
        <f>COUNT(I266:I307)</f>
        <v>0</v>
      </c>
      <c r="J308" s="36">
        <f>COUNT(J266:J307)</f>
        <v>0</v>
      </c>
      <c r="K308" s="36">
        <f>COUNT(K266:K307)</f>
        <v>0</v>
      </c>
      <c r="L308" s="85"/>
      <c r="M308" s="85"/>
      <c r="N308" s="86">
        <f>COUNT(N266:N307)</f>
        <v>0</v>
      </c>
      <c r="O308" s="86">
        <f>COUNT(O266:O307)</f>
        <v>0</v>
      </c>
      <c r="P308" s="86">
        <f>COUNT(P266:P307)</f>
        <v>0</v>
      </c>
      <c r="Q308" s="86">
        <f>COUNT(Q266:Q307)</f>
        <v>0</v>
      </c>
      <c r="R308" s="86">
        <f>COUNT(R266:R307)</f>
        <v>0</v>
      </c>
      <c r="S308" s="86"/>
      <c r="T308" s="95"/>
      <c r="U308" s="95"/>
      <c r="V308" s="36">
        <f xml:space="preserve"> SUM(G308+H308+I308+J308+K308+N308+O308+P308+Q308+R308)</f>
        <v>0</v>
      </c>
      <c r="W308" s="65"/>
    </row>
    <row r="310" spans="2:26" ht="70.5">
      <c r="B310" s="230" t="s">
        <v>1407</v>
      </c>
      <c r="C310" s="230"/>
      <c r="D310" s="230"/>
      <c r="E310" s="230"/>
      <c r="F310" s="216"/>
      <c r="G310" s="63"/>
      <c r="H310" s="63"/>
      <c r="I310" s="63"/>
      <c r="J310" s="64"/>
      <c r="K310" s="65"/>
      <c r="L310" s="65"/>
      <c r="M310" s="65"/>
      <c r="N310" s="65"/>
      <c r="O310" s="65"/>
      <c r="P310" s="65"/>
      <c r="Q310" s="65"/>
      <c r="R310" s="65"/>
      <c r="S310" s="66"/>
      <c r="T310" s="66"/>
      <c r="U310" s="66"/>
      <c r="V310" s="34"/>
      <c r="W310" s="34"/>
    </row>
    <row r="311" spans="2:26" ht="70.5">
      <c r="B311" s="230"/>
      <c r="C311" s="230"/>
      <c r="D311" s="230"/>
      <c r="E311" s="230"/>
      <c r="F311" s="216"/>
      <c r="J311" s="107"/>
      <c r="K311" s="104" t="s">
        <v>1</v>
      </c>
      <c r="L311" s="104"/>
      <c r="M311" s="104"/>
      <c r="N311" s="104"/>
      <c r="O311" s="104"/>
      <c r="P311" s="104"/>
      <c r="Q311" s="104"/>
    </row>
    <row r="312" spans="2:26" ht="70.5">
      <c r="B312" s="230"/>
      <c r="C312" s="230"/>
      <c r="D312" s="230"/>
      <c r="E312" s="230"/>
      <c r="F312" s="216"/>
      <c r="K312" s="268" t="s">
        <v>2</v>
      </c>
      <c r="L312" s="268"/>
      <c r="M312" s="268"/>
      <c r="N312" s="268"/>
      <c r="O312" s="268"/>
      <c r="P312" s="268"/>
      <c r="Q312" s="233" t="s">
        <v>3</v>
      </c>
      <c r="R312" s="234"/>
      <c r="S312" s="234"/>
      <c r="T312" s="234"/>
      <c r="U312" s="234"/>
      <c r="V312" s="235"/>
    </row>
    <row r="313" spans="2:26" ht="70.5">
      <c r="B313" s="230"/>
      <c r="C313" s="230"/>
      <c r="D313" s="230"/>
      <c r="E313" s="230"/>
      <c r="F313" s="216"/>
      <c r="G313" s="2"/>
      <c r="H313" s="2"/>
      <c r="I313" s="2"/>
      <c r="J313" s="2"/>
      <c r="K313" s="2"/>
      <c r="L313" s="2"/>
      <c r="M313" s="2"/>
      <c r="N313" s="236"/>
      <c r="O313" s="236"/>
      <c r="P313" s="236"/>
      <c r="Q313" s="239"/>
      <c r="R313" s="240"/>
      <c r="S313" s="239"/>
      <c r="T313" s="240"/>
      <c r="U313" s="269"/>
      <c r="V313" s="270"/>
      <c r="W313" s="11"/>
    </row>
    <row r="314" spans="2:26" ht="70.5">
      <c r="B314" s="230"/>
      <c r="C314" s="230"/>
      <c r="D314" s="230"/>
      <c r="E314" s="230"/>
      <c r="F314" s="216"/>
      <c r="G314" s="237" t="s">
        <v>4</v>
      </c>
      <c r="H314" s="237"/>
      <c r="I314" s="237" t="s">
        <v>5</v>
      </c>
      <c r="J314" s="237"/>
      <c r="K314" s="12"/>
      <c r="L314" s="217" t="s">
        <v>6</v>
      </c>
      <c r="M314" s="12"/>
      <c r="N314" s="12"/>
      <c r="O314" s="3"/>
      <c r="P314" s="4"/>
      <c r="Q314" s="241"/>
      <c r="R314" s="242"/>
      <c r="S314" s="241"/>
      <c r="T314" s="242"/>
      <c r="U314" s="271"/>
      <c r="V314" s="272"/>
    </row>
    <row r="315" spans="2:26" ht="70.5">
      <c r="B315" s="230"/>
      <c r="C315" s="230"/>
      <c r="D315" s="230"/>
      <c r="E315" s="230"/>
      <c r="F315" s="216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43" t="s">
        <v>7</v>
      </c>
      <c r="R315" s="244"/>
      <c r="S315" s="245" t="s">
        <v>8</v>
      </c>
      <c r="T315" s="245"/>
      <c r="U315" s="257" t="s">
        <v>101</v>
      </c>
      <c r="V315" s="257"/>
    </row>
    <row r="316" spans="2:26" ht="60.75">
      <c r="B316" s="255" t="s">
        <v>10</v>
      </c>
      <c r="C316" s="238" t="s">
        <v>11</v>
      </c>
      <c r="D316" s="218"/>
      <c r="E316" s="248" t="s">
        <v>12</v>
      </c>
      <c r="F316" s="74"/>
      <c r="G316" s="249" t="s">
        <v>1191</v>
      </c>
      <c r="H316" s="250"/>
      <c r="I316" s="250"/>
      <c r="J316" s="250"/>
      <c r="K316" s="251"/>
      <c r="L316" s="246" t="s">
        <v>13</v>
      </c>
      <c r="M316" s="253" t="s">
        <v>14</v>
      </c>
      <c r="N316" s="249" t="s">
        <v>1193</v>
      </c>
      <c r="O316" s="250"/>
      <c r="P316" s="250"/>
      <c r="Q316" s="250"/>
      <c r="R316" s="251"/>
      <c r="S316" s="246" t="s">
        <v>15</v>
      </c>
      <c r="T316" s="246" t="s">
        <v>13</v>
      </c>
      <c r="U316" s="253" t="s">
        <v>14</v>
      </c>
      <c r="V316" s="253" t="s">
        <v>16</v>
      </c>
      <c r="W316" s="19"/>
    </row>
    <row r="317" spans="2:26" ht="61.5">
      <c r="B317" s="256"/>
      <c r="C317" s="238"/>
      <c r="D317" s="218"/>
      <c r="E317" s="248"/>
      <c r="F317" s="220"/>
      <c r="G317" s="21" t="s">
        <v>1195</v>
      </c>
      <c r="H317" s="21" t="s">
        <v>1196</v>
      </c>
      <c r="I317" s="21" t="s">
        <v>1197</v>
      </c>
      <c r="J317" s="21" t="s">
        <v>1198</v>
      </c>
      <c r="K317" s="21" t="s">
        <v>1199</v>
      </c>
      <c r="L317" s="247"/>
      <c r="M317" s="254"/>
      <c r="N317" s="21" t="s">
        <v>1200</v>
      </c>
      <c r="O317" s="21" t="s">
        <v>1201</v>
      </c>
      <c r="P317" s="21" t="s">
        <v>1202</v>
      </c>
      <c r="Q317" s="21" t="s">
        <v>1203</v>
      </c>
      <c r="R317" s="21" t="s">
        <v>1204</v>
      </c>
      <c r="S317" s="247"/>
      <c r="T317" s="247"/>
      <c r="U317" s="254"/>
      <c r="V317" s="254"/>
      <c r="W317" s="22"/>
    </row>
    <row r="318" spans="2:26" ht="47.25">
      <c r="B318" s="23">
        <v>1</v>
      </c>
      <c r="C318" s="42" t="s">
        <v>543</v>
      </c>
      <c r="D318" s="173"/>
      <c r="E318" s="99" t="s">
        <v>22</v>
      </c>
      <c r="F318" s="26">
        <v>1</v>
      </c>
      <c r="G318" s="27"/>
      <c r="H318" s="31"/>
      <c r="I318" s="108"/>
      <c r="J318" s="108"/>
      <c r="K318" s="27"/>
      <c r="L318" s="32" t="s">
        <v>1278</v>
      </c>
      <c r="M318" s="32" t="s">
        <v>24</v>
      </c>
      <c r="N318" s="27"/>
      <c r="O318" s="108"/>
      <c r="P318" s="108"/>
      <c r="Q318" s="108"/>
      <c r="R318" s="108"/>
      <c r="S318" s="77"/>
      <c r="T318" s="32"/>
      <c r="U318" s="32"/>
      <c r="V318" s="36">
        <f>COUNTA(G318:K318,N318:R318)</f>
        <v>0</v>
      </c>
      <c r="W318" s="65"/>
      <c r="X318" s="35" t="s">
        <v>25</v>
      </c>
      <c r="Z318" s="36">
        <f>COUNTIF(D318:D360,"1C")</f>
        <v>0</v>
      </c>
    </row>
    <row r="319" spans="2:26" ht="47.25">
      <c r="B319" s="23">
        <v>2</v>
      </c>
      <c r="C319" s="42" t="s">
        <v>1071</v>
      </c>
      <c r="D319" s="173"/>
      <c r="E319" s="99" t="s">
        <v>27</v>
      </c>
      <c r="F319" s="26">
        <v>1</v>
      </c>
      <c r="G319" s="109"/>
      <c r="H319" s="27"/>
      <c r="I319" s="109"/>
      <c r="J319" s="27"/>
      <c r="K319" s="27"/>
      <c r="L319" s="30"/>
      <c r="M319" s="30"/>
      <c r="N319" s="108"/>
      <c r="O319" s="108"/>
      <c r="P319" s="108"/>
      <c r="Q319" s="108"/>
      <c r="R319" s="27"/>
      <c r="S319" s="46"/>
      <c r="T319" s="110"/>
      <c r="U319" s="110"/>
      <c r="V319" s="36">
        <f t="shared" ref="V319:V359" si="6">COUNTA(G319:K319,N319:R319)</f>
        <v>0</v>
      </c>
      <c r="W319" s="65"/>
      <c r="X319" s="41" t="s">
        <v>28</v>
      </c>
      <c r="Z319" s="36">
        <f>COUNTIF(D318:D360,"1B")</f>
        <v>0</v>
      </c>
    </row>
    <row r="320" spans="2:26" ht="47.25">
      <c r="B320" s="23">
        <v>3</v>
      </c>
      <c r="C320" s="42" t="s">
        <v>551</v>
      </c>
      <c r="D320" s="173"/>
      <c r="E320" s="99" t="s">
        <v>22</v>
      </c>
      <c r="F320" s="26">
        <v>1</v>
      </c>
      <c r="G320" s="108"/>
      <c r="H320" s="108"/>
      <c r="I320" s="108"/>
      <c r="J320" s="108"/>
      <c r="K320" s="108"/>
      <c r="L320" s="111"/>
      <c r="M320" s="111"/>
      <c r="N320" s="108"/>
      <c r="O320" s="108"/>
      <c r="P320" s="108"/>
      <c r="Q320" s="108"/>
      <c r="R320" s="108"/>
      <c r="S320" s="46"/>
      <c r="T320" s="110"/>
      <c r="U320" s="110"/>
      <c r="V320" s="36">
        <f t="shared" si="6"/>
        <v>0</v>
      </c>
      <c r="W320" s="65"/>
      <c r="X320" s="41" t="s">
        <v>30</v>
      </c>
      <c r="Z320" s="36">
        <f>COUNTIF(D318:D360,"1A")</f>
        <v>0</v>
      </c>
    </row>
    <row r="321" spans="2:23" ht="47.25">
      <c r="B321" s="23">
        <v>4</v>
      </c>
      <c r="C321" s="42" t="s">
        <v>240</v>
      </c>
      <c r="D321" s="173"/>
      <c r="E321" s="99" t="s">
        <v>22</v>
      </c>
      <c r="F321" s="26">
        <v>1</v>
      </c>
      <c r="G321" s="108"/>
      <c r="H321" s="108"/>
      <c r="I321" s="108"/>
      <c r="J321" s="108"/>
      <c r="K321" s="27"/>
      <c r="L321" s="32"/>
      <c r="M321" s="32"/>
      <c r="N321" s="108"/>
      <c r="O321" s="108"/>
      <c r="P321" s="108"/>
      <c r="Q321" s="108"/>
      <c r="R321" s="27"/>
      <c r="S321" s="46"/>
      <c r="T321" s="57"/>
      <c r="U321" s="57"/>
      <c r="V321" s="36">
        <f t="shared" si="6"/>
        <v>0</v>
      </c>
      <c r="W321" s="65"/>
    </row>
    <row r="322" spans="2:23" ht="47.25">
      <c r="B322" s="23">
        <v>5</v>
      </c>
      <c r="C322" s="42" t="s">
        <v>545</v>
      </c>
      <c r="D322" s="173"/>
      <c r="E322" s="99" t="s">
        <v>22</v>
      </c>
      <c r="F322" s="26">
        <v>1</v>
      </c>
      <c r="G322" s="27"/>
      <c r="H322" s="108"/>
      <c r="I322" s="108"/>
      <c r="J322" s="108"/>
      <c r="K322" s="108"/>
      <c r="L322" s="57"/>
      <c r="M322" s="57"/>
      <c r="N322" s="108"/>
      <c r="O322" s="108"/>
      <c r="P322" s="108"/>
      <c r="Q322" s="108"/>
      <c r="R322" s="108"/>
      <c r="S322" s="46"/>
      <c r="T322" s="110"/>
      <c r="U322" s="110"/>
      <c r="V322" s="36">
        <f t="shared" si="6"/>
        <v>0</v>
      </c>
      <c r="W322" s="65"/>
    </row>
    <row r="323" spans="2:23" ht="47.25">
      <c r="B323" s="23">
        <v>6</v>
      </c>
      <c r="C323" s="42" t="s">
        <v>546</v>
      </c>
      <c r="D323" s="173"/>
      <c r="E323" s="99" t="s">
        <v>22</v>
      </c>
      <c r="F323" s="26">
        <v>1</v>
      </c>
      <c r="G323" s="108"/>
      <c r="H323" s="108"/>
      <c r="I323" s="108"/>
      <c r="J323" s="108"/>
      <c r="K323" s="27"/>
      <c r="L323" s="56"/>
      <c r="M323" s="57"/>
      <c r="N323" s="108"/>
      <c r="O323" s="108"/>
      <c r="P323" s="108"/>
      <c r="Q323" s="108"/>
      <c r="R323" s="27"/>
      <c r="S323" s="80"/>
      <c r="T323" s="110"/>
      <c r="U323" s="110"/>
      <c r="V323" s="36">
        <f t="shared" si="6"/>
        <v>0</v>
      </c>
      <c r="W323" s="65"/>
    </row>
    <row r="324" spans="2:23" ht="47.25">
      <c r="B324" s="23">
        <v>7</v>
      </c>
      <c r="C324" s="42" t="s">
        <v>241</v>
      </c>
      <c r="D324" s="173"/>
      <c r="E324" s="99" t="s">
        <v>27</v>
      </c>
      <c r="F324" s="26">
        <v>1</v>
      </c>
      <c r="G324" s="108"/>
      <c r="H324" s="108"/>
      <c r="I324" s="108"/>
      <c r="J324" s="27"/>
      <c r="K324" s="108"/>
      <c r="L324" s="32"/>
      <c r="M324" s="32"/>
      <c r="N324" s="108"/>
      <c r="O324" s="108"/>
      <c r="P324" s="108"/>
      <c r="Q324" s="108"/>
      <c r="R324" s="108"/>
      <c r="S324" s="46"/>
      <c r="T324" s="111"/>
      <c r="U324" s="112"/>
      <c r="V324" s="36">
        <f t="shared" si="6"/>
        <v>0</v>
      </c>
      <c r="W324" s="65"/>
    </row>
    <row r="325" spans="2:23" ht="47.25">
      <c r="B325" s="23">
        <v>8</v>
      </c>
      <c r="C325" s="42" t="s">
        <v>253</v>
      </c>
      <c r="D325" s="173"/>
      <c r="E325" s="99" t="s">
        <v>27</v>
      </c>
      <c r="F325" s="26">
        <v>1</v>
      </c>
      <c r="G325" s="108"/>
      <c r="H325" s="108"/>
      <c r="I325" s="108"/>
      <c r="J325" s="108"/>
      <c r="K325" s="108"/>
      <c r="L325" s="111"/>
      <c r="M325" s="111"/>
      <c r="N325" s="108"/>
      <c r="O325" s="108"/>
      <c r="P325" s="108"/>
      <c r="Q325" s="108"/>
      <c r="R325" s="108"/>
      <c r="S325" s="46"/>
      <c r="T325" s="110"/>
      <c r="U325" s="110"/>
      <c r="V325" s="36">
        <f t="shared" si="6"/>
        <v>0</v>
      </c>
      <c r="W325" s="65"/>
    </row>
    <row r="326" spans="2:23" ht="47.25">
      <c r="B326" s="23">
        <v>9</v>
      </c>
      <c r="C326" s="42" t="s">
        <v>547</v>
      </c>
      <c r="D326" s="173"/>
      <c r="E326" s="99" t="s">
        <v>27</v>
      </c>
      <c r="F326" s="26">
        <v>1</v>
      </c>
      <c r="G326" s="108"/>
      <c r="H326" s="108"/>
      <c r="I326" s="108"/>
      <c r="J326" s="108"/>
      <c r="K326" s="108"/>
      <c r="L326" s="111"/>
      <c r="M326" s="111"/>
      <c r="N326" s="108"/>
      <c r="O326" s="108"/>
      <c r="P326" s="108"/>
      <c r="Q326" s="108"/>
      <c r="R326" s="27"/>
      <c r="S326" s="46"/>
      <c r="T326" s="110"/>
      <c r="U326" s="110"/>
      <c r="V326" s="36">
        <f t="shared" si="6"/>
        <v>0</v>
      </c>
      <c r="W326" s="65"/>
    </row>
    <row r="327" spans="2:23" ht="47.25">
      <c r="B327" s="23">
        <v>10</v>
      </c>
      <c r="C327" s="42" t="s">
        <v>548</v>
      </c>
      <c r="D327" s="173"/>
      <c r="E327" s="99" t="s">
        <v>46</v>
      </c>
      <c r="F327" s="26">
        <v>1</v>
      </c>
      <c r="G327" s="108"/>
      <c r="H327" s="108"/>
      <c r="I327" s="108"/>
      <c r="J327" s="108"/>
      <c r="K327" s="108"/>
      <c r="L327" s="111"/>
      <c r="M327" s="111"/>
      <c r="N327" s="108"/>
      <c r="O327" s="108"/>
      <c r="P327" s="108"/>
      <c r="Q327" s="108"/>
      <c r="R327" s="108"/>
      <c r="S327" s="46"/>
      <c r="T327" s="110"/>
      <c r="U327" s="110"/>
      <c r="V327" s="36">
        <f t="shared" si="6"/>
        <v>0</v>
      </c>
      <c r="W327" s="65"/>
    </row>
    <row r="328" spans="2:23" ht="47.25">
      <c r="B328" s="23">
        <v>11</v>
      </c>
      <c r="C328" s="42" t="s">
        <v>248</v>
      </c>
      <c r="D328" s="173"/>
      <c r="E328" s="99" t="s">
        <v>27</v>
      </c>
      <c r="F328" s="26">
        <v>1</v>
      </c>
      <c r="G328" s="108"/>
      <c r="H328" s="108"/>
      <c r="I328" s="108"/>
      <c r="J328" s="108"/>
      <c r="K328" s="108"/>
      <c r="L328" s="111"/>
      <c r="M328" s="111"/>
      <c r="N328" s="108"/>
      <c r="O328" s="108"/>
      <c r="P328" s="108"/>
      <c r="Q328" s="108"/>
      <c r="R328" s="108"/>
      <c r="S328" s="46"/>
      <c r="T328" s="110"/>
      <c r="U328" s="110"/>
      <c r="V328" s="36">
        <f t="shared" si="6"/>
        <v>0</v>
      </c>
      <c r="W328" s="65"/>
    </row>
    <row r="329" spans="2:23" ht="47.25">
      <c r="B329" s="23">
        <v>12</v>
      </c>
      <c r="C329" s="42" t="s">
        <v>247</v>
      </c>
      <c r="D329" s="173"/>
      <c r="E329" s="99" t="s">
        <v>27</v>
      </c>
      <c r="F329" s="26">
        <v>1</v>
      </c>
      <c r="G329" s="108"/>
      <c r="H329" s="108"/>
      <c r="I329" s="108"/>
      <c r="J329" s="108"/>
      <c r="K329" s="108"/>
      <c r="L329" s="111"/>
      <c r="M329" s="111"/>
      <c r="N329" s="108"/>
      <c r="O329" s="108"/>
      <c r="P329" s="108"/>
      <c r="Q329" s="108"/>
      <c r="R329" s="108"/>
      <c r="S329" s="46"/>
      <c r="T329" s="110"/>
      <c r="U329" s="110"/>
      <c r="V329" s="36">
        <f t="shared" si="6"/>
        <v>0</v>
      </c>
      <c r="W329" s="65"/>
    </row>
    <row r="330" spans="2:23" ht="47.25">
      <c r="B330" s="23">
        <v>13</v>
      </c>
      <c r="C330" s="42" t="s">
        <v>550</v>
      </c>
      <c r="D330" s="173"/>
      <c r="E330" s="99" t="s">
        <v>22</v>
      </c>
      <c r="F330" s="26">
        <v>1</v>
      </c>
      <c r="G330" s="108"/>
      <c r="H330" s="108"/>
      <c r="I330" s="108"/>
      <c r="J330" s="108"/>
      <c r="K330" s="27"/>
      <c r="L330" s="32"/>
      <c r="M330" s="32"/>
      <c r="N330" s="108"/>
      <c r="O330" s="108"/>
      <c r="P330" s="108"/>
      <c r="Q330" s="108"/>
      <c r="R330" s="27"/>
      <c r="S330" s="46"/>
      <c r="T330" s="57"/>
      <c r="U330" s="89"/>
      <c r="V330" s="36">
        <f t="shared" si="6"/>
        <v>0</v>
      </c>
      <c r="W330" s="65"/>
    </row>
    <row r="331" spans="2:23" ht="47.25">
      <c r="B331" s="23">
        <v>14</v>
      </c>
      <c r="C331" s="42" t="s">
        <v>294</v>
      </c>
      <c r="D331" s="173"/>
      <c r="E331" s="99" t="s">
        <v>27</v>
      </c>
      <c r="F331" s="26">
        <v>1</v>
      </c>
      <c r="G331" s="108"/>
      <c r="H331" s="108"/>
      <c r="I331" s="108"/>
      <c r="J331" s="27"/>
      <c r="K331" s="27"/>
      <c r="L331" s="32"/>
      <c r="M331" s="32"/>
      <c r="N331" s="108"/>
      <c r="O331" s="27"/>
      <c r="P331" s="108"/>
      <c r="Q331" s="108"/>
      <c r="R331" s="108"/>
      <c r="S331" s="46"/>
      <c r="T331" s="32"/>
      <c r="U331" s="32"/>
      <c r="V331" s="36">
        <f t="shared" si="6"/>
        <v>0</v>
      </c>
      <c r="W331" s="65"/>
    </row>
    <row r="332" spans="2:23" ht="47.25">
      <c r="B332" s="23">
        <v>15</v>
      </c>
      <c r="C332" s="42" t="s">
        <v>559</v>
      </c>
      <c r="D332" s="173"/>
      <c r="E332" s="99" t="s">
        <v>22</v>
      </c>
      <c r="F332" s="26">
        <v>1</v>
      </c>
      <c r="G332" s="108"/>
      <c r="H332" s="108"/>
      <c r="I332" s="108"/>
      <c r="J332" s="108"/>
      <c r="K332" s="108"/>
      <c r="L332" s="111"/>
      <c r="M332" s="111"/>
      <c r="N332" s="108"/>
      <c r="O332" s="108"/>
      <c r="P332" s="27"/>
      <c r="Q332" s="108"/>
      <c r="R332" s="108"/>
      <c r="S332" s="46"/>
      <c r="T332" s="57"/>
      <c r="U332" s="89"/>
      <c r="V332" s="36">
        <f t="shared" si="6"/>
        <v>0</v>
      </c>
      <c r="W332" s="65"/>
    </row>
    <row r="333" spans="2:23" ht="47.25">
      <c r="B333" s="23">
        <v>16</v>
      </c>
      <c r="C333" s="42" t="s">
        <v>262</v>
      </c>
      <c r="D333" s="173"/>
      <c r="E333" s="99" t="s">
        <v>22</v>
      </c>
      <c r="F333" s="26">
        <v>1</v>
      </c>
      <c r="G333" s="27"/>
      <c r="H333" s="27"/>
      <c r="I333" s="108"/>
      <c r="J333" s="27"/>
      <c r="K333" s="108"/>
      <c r="L333" s="32"/>
      <c r="M333" s="32"/>
      <c r="N333" s="27"/>
      <c r="O333" s="108"/>
      <c r="P333" s="108"/>
      <c r="Q333" s="27"/>
      <c r="R333" s="108"/>
      <c r="S333" s="46"/>
      <c r="T333" s="32"/>
      <c r="U333" s="32"/>
      <c r="V333" s="36">
        <f t="shared" si="6"/>
        <v>0</v>
      </c>
      <c r="W333" s="65"/>
    </row>
    <row r="334" spans="2:23" ht="47.25">
      <c r="B334" s="23">
        <v>17</v>
      </c>
      <c r="C334" s="45" t="s">
        <v>552</v>
      </c>
      <c r="D334" s="176"/>
      <c r="E334" s="99" t="s">
        <v>22</v>
      </c>
      <c r="F334" s="26">
        <v>1</v>
      </c>
      <c r="G334" s="108"/>
      <c r="H334" s="27"/>
      <c r="I334" s="108"/>
      <c r="J334" s="108"/>
      <c r="K334" s="108"/>
      <c r="L334" s="30"/>
      <c r="M334" s="30"/>
      <c r="N334" s="108"/>
      <c r="O334" s="108"/>
      <c r="P334" s="108"/>
      <c r="Q334" s="108"/>
      <c r="R334" s="108"/>
      <c r="S334" s="46"/>
      <c r="T334" s="57"/>
      <c r="U334" s="89"/>
      <c r="V334" s="36">
        <f t="shared" si="6"/>
        <v>0</v>
      </c>
      <c r="W334" s="65"/>
    </row>
    <row r="335" spans="2:23" ht="47.25">
      <c r="B335" s="23">
        <v>18</v>
      </c>
      <c r="C335" s="45" t="s">
        <v>239</v>
      </c>
      <c r="D335" s="176"/>
      <c r="E335" s="99" t="s">
        <v>22</v>
      </c>
      <c r="F335" s="26">
        <v>1</v>
      </c>
      <c r="G335" s="108"/>
      <c r="H335" s="108"/>
      <c r="I335" s="108"/>
      <c r="J335" s="108"/>
      <c r="K335" s="108"/>
      <c r="L335" s="111"/>
      <c r="M335" s="111"/>
      <c r="N335" s="108"/>
      <c r="O335" s="108"/>
      <c r="P335" s="108"/>
      <c r="Q335" s="108"/>
      <c r="R335" s="108"/>
      <c r="S335" s="46"/>
      <c r="T335" s="110"/>
      <c r="U335" s="110"/>
      <c r="V335" s="36">
        <f t="shared" si="6"/>
        <v>0</v>
      </c>
      <c r="W335" s="65"/>
    </row>
    <row r="336" spans="2:23" ht="47.25">
      <c r="B336" s="23">
        <v>19</v>
      </c>
      <c r="C336" s="45" t="s">
        <v>553</v>
      </c>
      <c r="D336" s="176"/>
      <c r="E336" s="99" t="s">
        <v>22</v>
      </c>
      <c r="F336" s="26">
        <v>1</v>
      </c>
      <c r="G336" s="27"/>
      <c r="H336" s="108"/>
      <c r="I336" s="108"/>
      <c r="J336" s="108"/>
      <c r="K336" s="108"/>
      <c r="L336" s="56"/>
      <c r="M336" s="57"/>
      <c r="N336" s="108"/>
      <c r="O336" s="108"/>
      <c r="P336" s="108"/>
      <c r="Q336" s="108"/>
      <c r="R336" s="108"/>
      <c r="S336" s="46"/>
      <c r="T336" s="110"/>
      <c r="U336" s="110"/>
      <c r="V336" s="36">
        <f t="shared" si="6"/>
        <v>0</v>
      </c>
      <c r="W336" s="65"/>
    </row>
    <row r="337" spans="2:23" ht="47.25">
      <c r="B337" s="23">
        <v>20</v>
      </c>
      <c r="C337" s="36" t="s">
        <v>1081</v>
      </c>
      <c r="D337" s="177"/>
      <c r="E337" s="99" t="s">
        <v>22</v>
      </c>
      <c r="F337" s="26">
        <v>1</v>
      </c>
      <c r="G337" s="108"/>
      <c r="H337" s="108"/>
      <c r="I337" s="27"/>
      <c r="J337" s="108"/>
      <c r="K337" s="27"/>
      <c r="L337" s="32"/>
      <c r="M337" s="32"/>
      <c r="N337" s="108"/>
      <c r="O337" s="108"/>
      <c r="P337" s="108"/>
      <c r="Q337" s="108"/>
      <c r="R337" s="108"/>
      <c r="S337" s="46"/>
      <c r="T337" s="110"/>
      <c r="U337" s="110"/>
      <c r="V337" s="36">
        <f t="shared" si="6"/>
        <v>0</v>
      </c>
      <c r="W337" s="65"/>
    </row>
    <row r="338" spans="2:23" ht="47.25">
      <c r="B338" s="23">
        <v>21</v>
      </c>
      <c r="C338" s="36" t="s">
        <v>264</v>
      </c>
      <c r="D338" s="177"/>
      <c r="E338" s="99" t="s">
        <v>22</v>
      </c>
      <c r="F338" s="26">
        <v>1</v>
      </c>
      <c r="G338" s="108"/>
      <c r="H338" s="108"/>
      <c r="I338" s="108"/>
      <c r="J338" s="108"/>
      <c r="K338" s="27"/>
      <c r="L338" s="32"/>
      <c r="M338" s="32"/>
      <c r="N338" s="108"/>
      <c r="O338" s="108"/>
      <c r="P338" s="108"/>
      <c r="Q338" s="27"/>
      <c r="R338" s="27"/>
      <c r="S338" s="46"/>
      <c r="T338" s="210"/>
      <c r="U338" s="166"/>
      <c r="V338" s="36">
        <f t="shared" si="6"/>
        <v>0</v>
      </c>
      <c r="W338" s="65"/>
    </row>
    <row r="339" spans="2:23" ht="47.25">
      <c r="B339" s="23">
        <v>22</v>
      </c>
      <c r="C339" s="42" t="s">
        <v>845</v>
      </c>
      <c r="D339" s="173"/>
      <c r="E339" s="99" t="s">
        <v>22</v>
      </c>
      <c r="F339" s="26">
        <v>1</v>
      </c>
      <c r="G339" s="108"/>
      <c r="H339" s="108"/>
      <c r="I339" s="108"/>
      <c r="J339" s="108"/>
      <c r="K339" s="108"/>
      <c r="L339" s="111"/>
      <c r="M339" s="111"/>
      <c r="N339" s="108"/>
      <c r="O339" s="108"/>
      <c r="P339" s="108"/>
      <c r="Q339" s="108"/>
      <c r="R339" s="108"/>
      <c r="S339" s="46"/>
      <c r="T339" s="110"/>
      <c r="U339" s="110"/>
      <c r="V339" s="36">
        <f t="shared" si="6"/>
        <v>0</v>
      </c>
      <c r="W339" s="65"/>
    </row>
    <row r="340" spans="2:23" ht="47.25">
      <c r="B340" s="23">
        <v>23</v>
      </c>
      <c r="C340" s="42" t="s">
        <v>555</v>
      </c>
      <c r="D340" s="173"/>
      <c r="E340" s="99" t="s">
        <v>22</v>
      </c>
      <c r="F340" s="26">
        <v>1</v>
      </c>
      <c r="G340" s="108"/>
      <c r="H340" s="108"/>
      <c r="I340" s="108"/>
      <c r="J340" s="108"/>
      <c r="K340" s="108"/>
      <c r="L340" s="111"/>
      <c r="M340" s="111"/>
      <c r="N340" s="108"/>
      <c r="O340" s="108"/>
      <c r="P340" s="108"/>
      <c r="Q340" s="108"/>
      <c r="R340" s="108"/>
      <c r="S340" s="46"/>
      <c r="T340" s="110"/>
      <c r="U340" s="110"/>
      <c r="V340" s="36">
        <f t="shared" si="6"/>
        <v>0</v>
      </c>
      <c r="W340" s="65"/>
    </row>
    <row r="341" spans="2:23" ht="47.25">
      <c r="B341" s="23">
        <v>24</v>
      </c>
      <c r="C341" s="42" t="s">
        <v>251</v>
      </c>
      <c r="D341" s="173"/>
      <c r="E341" s="99" t="s">
        <v>27</v>
      </c>
      <c r="F341" s="26">
        <v>1</v>
      </c>
      <c r="G341" s="108"/>
      <c r="H341" s="108"/>
      <c r="I341" s="108"/>
      <c r="J341" s="108"/>
      <c r="K341" s="108"/>
      <c r="L341" s="111"/>
      <c r="M341" s="111"/>
      <c r="N341" s="27"/>
      <c r="O341" s="108"/>
      <c r="P341" s="108"/>
      <c r="Q341" s="27"/>
      <c r="R341" s="108"/>
      <c r="S341" s="46"/>
      <c r="T341" s="210"/>
      <c r="U341" s="166"/>
      <c r="V341" s="36">
        <f t="shared" si="6"/>
        <v>0</v>
      </c>
      <c r="W341" s="65"/>
    </row>
    <row r="342" spans="2:23" ht="47.25">
      <c r="B342" s="23">
        <v>25</v>
      </c>
      <c r="C342" s="42" t="s">
        <v>556</v>
      </c>
      <c r="D342" s="173"/>
      <c r="E342" s="99" t="s">
        <v>22</v>
      </c>
      <c r="F342" s="26">
        <v>1</v>
      </c>
      <c r="G342" s="108"/>
      <c r="H342" s="108"/>
      <c r="I342" s="108"/>
      <c r="J342" s="108"/>
      <c r="K342" s="108"/>
      <c r="L342" s="111"/>
      <c r="M342" s="111"/>
      <c r="N342" s="108"/>
      <c r="O342" s="108"/>
      <c r="P342" s="108"/>
      <c r="Q342" s="108"/>
      <c r="R342" s="108"/>
      <c r="S342" s="46"/>
      <c r="T342" s="110"/>
      <c r="U342" s="110"/>
      <c r="V342" s="36">
        <f t="shared" si="6"/>
        <v>0</v>
      </c>
      <c r="W342" s="65"/>
    </row>
    <row r="343" spans="2:23" ht="47.25">
      <c r="B343" s="23">
        <v>26</v>
      </c>
      <c r="C343" s="42" t="s">
        <v>558</v>
      </c>
      <c r="D343" s="173"/>
      <c r="E343" s="99" t="s">
        <v>27</v>
      </c>
      <c r="F343" s="26">
        <v>1</v>
      </c>
      <c r="G343" s="108"/>
      <c r="H343" s="108"/>
      <c r="I343" s="108"/>
      <c r="J343" s="108"/>
      <c r="K343" s="108"/>
      <c r="L343" s="111"/>
      <c r="M343" s="111"/>
      <c r="N343" s="108"/>
      <c r="O343" s="108"/>
      <c r="P343" s="108"/>
      <c r="Q343" s="108"/>
      <c r="R343" s="108"/>
      <c r="S343" s="46"/>
      <c r="T343" s="110"/>
      <c r="U343" s="110"/>
      <c r="V343" s="36">
        <f t="shared" si="6"/>
        <v>0</v>
      </c>
      <c r="W343" s="65"/>
    </row>
    <row r="344" spans="2:23" ht="47.25">
      <c r="B344" s="23">
        <v>27</v>
      </c>
      <c r="C344" s="42" t="s">
        <v>557</v>
      </c>
      <c r="D344" s="173"/>
      <c r="E344" s="99" t="s">
        <v>46</v>
      </c>
      <c r="F344" s="26">
        <v>1</v>
      </c>
      <c r="G344" s="108"/>
      <c r="H344" s="108"/>
      <c r="I344" s="108"/>
      <c r="J344" s="108"/>
      <c r="K344" s="108"/>
      <c r="L344" s="111"/>
      <c r="M344" s="111"/>
      <c r="N344" s="108"/>
      <c r="O344" s="108"/>
      <c r="P344" s="108"/>
      <c r="Q344" s="108"/>
      <c r="R344" s="108"/>
      <c r="S344" s="46"/>
      <c r="T344" s="110"/>
      <c r="U344" s="110"/>
      <c r="V344" s="36">
        <f t="shared" si="6"/>
        <v>0</v>
      </c>
      <c r="W344" s="65"/>
    </row>
    <row r="345" spans="2:23" ht="47.25">
      <c r="B345" s="23">
        <v>28</v>
      </c>
      <c r="C345" s="42" t="s">
        <v>243</v>
      </c>
      <c r="D345" s="173"/>
      <c r="E345" s="99" t="s">
        <v>27</v>
      </c>
      <c r="F345" s="26">
        <v>1</v>
      </c>
      <c r="G345" s="108"/>
      <c r="H345" s="108"/>
      <c r="I345" s="108"/>
      <c r="J345" s="108"/>
      <c r="K345" s="108"/>
      <c r="L345" s="111"/>
      <c r="M345" s="111"/>
      <c r="N345" s="108"/>
      <c r="O345" s="108"/>
      <c r="P345" s="108"/>
      <c r="Q345" s="108"/>
      <c r="R345" s="108"/>
      <c r="S345" s="46"/>
      <c r="T345" s="110"/>
      <c r="U345" s="110"/>
      <c r="V345" s="36">
        <f t="shared" si="6"/>
        <v>0</v>
      </c>
      <c r="W345" s="65"/>
    </row>
    <row r="346" spans="2:23" ht="47.25">
      <c r="B346" s="23">
        <v>29</v>
      </c>
      <c r="C346" s="36" t="s">
        <v>842</v>
      </c>
      <c r="D346" s="177"/>
      <c r="E346" s="99" t="s">
        <v>27</v>
      </c>
      <c r="F346" s="26">
        <v>1</v>
      </c>
      <c r="G346" s="108"/>
      <c r="H346" s="108"/>
      <c r="I346" s="108"/>
      <c r="J346" s="108"/>
      <c r="K346" s="108"/>
      <c r="L346" s="57"/>
      <c r="M346" s="57"/>
      <c r="N346" s="108"/>
      <c r="O346" s="108"/>
      <c r="P346" s="108"/>
      <c r="Q346" s="108"/>
      <c r="R346" s="27"/>
      <c r="S346" s="46"/>
      <c r="T346" s="57"/>
      <c r="U346" s="57"/>
      <c r="V346" s="36">
        <f t="shared" si="6"/>
        <v>0</v>
      </c>
      <c r="W346" s="65"/>
    </row>
    <row r="347" spans="2:23" ht="47.25">
      <c r="B347" s="23">
        <v>30</v>
      </c>
      <c r="C347" s="36" t="s">
        <v>246</v>
      </c>
      <c r="D347" s="177"/>
      <c r="E347" s="99" t="s">
        <v>27</v>
      </c>
      <c r="F347" s="26">
        <v>1</v>
      </c>
      <c r="G347" s="108"/>
      <c r="H347" s="108"/>
      <c r="I347" s="108"/>
      <c r="J347" s="108"/>
      <c r="K347" s="108"/>
      <c r="L347" s="111"/>
      <c r="M347" s="89"/>
      <c r="N347" s="108"/>
      <c r="O347" s="108"/>
      <c r="P347" s="108"/>
      <c r="Q347" s="108"/>
      <c r="R347" s="108"/>
      <c r="S347" s="46"/>
      <c r="T347" s="57"/>
      <c r="U347" s="89"/>
      <c r="V347" s="36">
        <f t="shared" si="6"/>
        <v>0</v>
      </c>
      <c r="W347" s="65"/>
    </row>
    <row r="348" spans="2:23" ht="47.25">
      <c r="B348" s="23">
        <v>31</v>
      </c>
      <c r="C348" s="36" t="s">
        <v>549</v>
      </c>
      <c r="D348" s="177"/>
      <c r="E348" s="99" t="s">
        <v>22</v>
      </c>
      <c r="F348" s="26">
        <v>1</v>
      </c>
      <c r="G348" s="108"/>
      <c r="H348" s="108"/>
      <c r="I348" s="108"/>
      <c r="J348" s="108"/>
      <c r="K348" s="108"/>
      <c r="L348" s="113"/>
      <c r="M348" s="111"/>
      <c r="N348" s="108"/>
      <c r="O348" s="108"/>
      <c r="P348" s="108"/>
      <c r="Q348" s="108"/>
      <c r="R348" s="108"/>
      <c r="S348" s="46"/>
      <c r="T348" s="57"/>
      <c r="U348" s="89"/>
      <c r="V348" s="36">
        <f t="shared" si="6"/>
        <v>0</v>
      </c>
      <c r="W348" s="65"/>
    </row>
    <row r="349" spans="2:23" ht="47.25">
      <c r="B349" s="23">
        <v>32</v>
      </c>
      <c r="C349" s="36" t="s">
        <v>238</v>
      </c>
      <c r="D349" s="177"/>
      <c r="E349" s="99" t="s">
        <v>22</v>
      </c>
      <c r="F349" s="26">
        <v>1</v>
      </c>
      <c r="G349" s="108"/>
      <c r="H349" s="108"/>
      <c r="I349" s="108"/>
      <c r="J349" s="108"/>
      <c r="K349" s="108"/>
      <c r="L349" s="57"/>
      <c r="M349" s="89"/>
      <c r="N349" s="108"/>
      <c r="O349" s="108"/>
      <c r="P349" s="108"/>
      <c r="Q349" s="108"/>
      <c r="R349" s="108"/>
      <c r="S349" s="46"/>
      <c r="T349" s="57"/>
      <c r="U349" s="89"/>
      <c r="V349" s="36">
        <f t="shared" si="6"/>
        <v>0</v>
      </c>
      <c r="W349" s="65"/>
    </row>
    <row r="350" spans="2:23" ht="47.25">
      <c r="B350" s="23">
        <v>33</v>
      </c>
      <c r="C350" s="42" t="s">
        <v>560</v>
      </c>
      <c r="D350" s="173"/>
      <c r="E350" s="99" t="s">
        <v>22</v>
      </c>
      <c r="F350" s="26">
        <v>1</v>
      </c>
      <c r="G350" s="108"/>
      <c r="H350" s="108"/>
      <c r="I350" s="108"/>
      <c r="J350" s="108"/>
      <c r="K350" s="27"/>
      <c r="L350" s="32"/>
      <c r="M350" s="32"/>
      <c r="N350" s="108"/>
      <c r="O350" s="108"/>
      <c r="P350" s="108"/>
      <c r="Q350" s="108"/>
      <c r="R350" s="108"/>
      <c r="S350" s="46"/>
      <c r="T350" s="57"/>
      <c r="U350" s="57"/>
      <c r="V350" s="36">
        <f t="shared" si="6"/>
        <v>0</v>
      </c>
      <c r="W350" s="65"/>
    </row>
    <row r="351" spans="2:23" ht="47.25">
      <c r="B351" s="23">
        <v>34</v>
      </c>
      <c r="C351" s="42" t="s">
        <v>561</v>
      </c>
      <c r="D351" s="173"/>
      <c r="E351" s="99" t="s">
        <v>22</v>
      </c>
      <c r="F351" s="26">
        <v>1</v>
      </c>
      <c r="G351" s="108"/>
      <c r="H351" s="27"/>
      <c r="I351" s="108"/>
      <c r="J351" s="108"/>
      <c r="K351" s="108"/>
      <c r="L351" s="30"/>
      <c r="M351" s="30"/>
      <c r="N351" s="108"/>
      <c r="O351" s="27"/>
      <c r="P351" s="27"/>
      <c r="Q351" s="108"/>
      <c r="R351" s="108"/>
      <c r="S351" s="46"/>
      <c r="T351" s="32"/>
      <c r="U351" s="32"/>
      <c r="V351" s="36">
        <f t="shared" si="6"/>
        <v>0</v>
      </c>
      <c r="W351" s="65"/>
    </row>
    <row r="352" spans="2:23" ht="47.25">
      <c r="B352" s="23">
        <v>35</v>
      </c>
      <c r="C352" s="42" t="s">
        <v>562</v>
      </c>
      <c r="D352" s="173"/>
      <c r="E352" s="99" t="s">
        <v>27</v>
      </c>
      <c r="F352" s="26">
        <v>1</v>
      </c>
      <c r="G352" s="108"/>
      <c r="H352" s="27"/>
      <c r="I352" s="108"/>
      <c r="J352" s="27"/>
      <c r="K352" s="27"/>
      <c r="L352" s="210"/>
      <c r="M352" s="166"/>
      <c r="N352" s="108"/>
      <c r="O352" s="108"/>
      <c r="P352" s="27"/>
      <c r="Q352" s="108"/>
      <c r="R352" s="108"/>
      <c r="S352" s="46"/>
      <c r="T352" s="110"/>
      <c r="U352" s="110"/>
      <c r="V352" s="36">
        <f t="shared" si="6"/>
        <v>0</v>
      </c>
      <c r="W352" s="65"/>
    </row>
    <row r="353" spans="2:23" ht="47.25">
      <c r="B353" s="23">
        <v>36</v>
      </c>
      <c r="C353" s="102" t="s">
        <v>584</v>
      </c>
      <c r="D353" s="179"/>
      <c r="E353" s="99" t="s">
        <v>27</v>
      </c>
      <c r="F353" s="26">
        <v>1</v>
      </c>
      <c r="G353" s="27"/>
      <c r="H353" s="108"/>
      <c r="I353" s="108"/>
      <c r="J353" s="108"/>
      <c r="K353" s="108"/>
      <c r="L353" s="32"/>
      <c r="M353" s="32"/>
      <c r="N353" s="108"/>
      <c r="O353" s="27"/>
      <c r="P353" s="108"/>
      <c r="Q353" s="108"/>
      <c r="R353" s="27"/>
      <c r="S353" s="46"/>
      <c r="T353" s="32"/>
      <c r="U353" s="32"/>
      <c r="V353" s="36">
        <f t="shared" si="6"/>
        <v>0</v>
      </c>
      <c r="W353" s="65"/>
    </row>
    <row r="354" spans="2:23" ht="47.25">
      <c r="B354" s="23">
        <v>37</v>
      </c>
      <c r="C354" s="52" t="s">
        <v>563</v>
      </c>
      <c r="D354" s="189"/>
      <c r="E354" s="99" t="s">
        <v>22</v>
      </c>
      <c r="F354" s="26"/>
      <c r="G354" s="31"/>
      <c r="H354" s="108"/>
      <c r="I354" s="108"/>
      <c r="J354" s="108"/>
      <c r="K354" s="108"/>
      <c r="L354" s="32" t="s">
        <v>1283</v>
      </c>
      <c r="M354" s="32" t="s">
        <v>24</v>
      </c>
      <c r="N354" s="108"/>
      <c r="O354" s="108"/>
      <c r="P354" s="108"/>
      <c r="Q354" s="108"/>
      <c r="R354" s="27"/>
      <c r="S354" s="46"/>
      <c r="T354" s="110"/>
      <c r="U354" s="110"/>
      <c r="V354" s="36">
        <f t="shared" si="6"/>
        <v>0</v>
      </c>
      <c r="W354" s="65"/>
    </row>
    <row r="355" spans="2:23" ht="47.25">
      <c r="B355" s="23">
        <v>38</v>
      </c>
      <c r="C355" s="102"/>
      <c r="D355" s="102"/>
      <c r="E355" s="219"/>
      <c r="F355" s="26"/>
      <c r="G355" s="108"/>
      <c r="H355" s="108"/>
      <c r="I355" s="108"/>
      <c r="J355" s="108"/>
      <c r="K355" s="108"/>
      <c r="L355" s="111"/>
      <c r="M355" s="111"/>
      <c r="N355" s="108"/>
      <c r="O355" s="108"/>
      <c r="P355" s="108"/>
      <c r="Q355" s="108"/>
      <c r="R355" s="108"/>
      <c r="S355" s="46"/>
      <c r="T355" s="110"/>
      <c r="U355" s="110"/>
      <c r="V355" s="36">
        <f t="shared" si="6"/>
        <v>0</v>
      </c>
      <c r="W355" s="65"/>
    </row>
    <row r="356" spans="2:23" ht="47.25">
      <c r="B356" s="23">
        <v>39</v>
      </c>
      <c r="C356" s="36"/>
      <c r="D356" s="177"/>
      <c r="E356" s="97"/>
      <c r="F356" s="26"/>
      <c r="G356" s="108"/>
      <c r="H356" s="108"/>
      <c r="I356" s="108"/>
      <c r="J356" s="27"/>
      <c r="K356" s="108"/>
      <c r="L356" s="111"/>
      <c r="M356" s="111"/>
      <c r="N356" s="108"/>
      <c r="O356" s="108"/>
      <c r="P356" s="108"/>
      <c r="Q356" s="108"/>
      <c r="R356" s="108"/>
      <c r="S356" s="46"/>
      <c r="T356" s="110"/>
      <c r="U356" s="110"/>
      <c r="V356" s="36">
        <f t="shared" si="6"/>
        <v>0</v>
      </c>
      <c r="W356" s="65"/>
    </row>
    <row r="357" spans="2:23" ht="47.25">
      <c r="B357" s="23">
        <v>40</v>
      </c>
      <c r="C357" s="36"/>
      <c r="D357" s="177"/>
      <c r="E357" s="97"/>
      <c r="F357" s="26"/>
      <c r="G357" s="108"/>
      <c r="H357" s="108"/>
      <c r="I357" s="108"/>
      <c r="J357" s="27"/>
      <c r="K357" s="108"/>
      <c r="L357" s="111"/>
      <c r="M357" s="111"/>
      <c r="N357" s="108"/>
      <c r="O357" s="108"/>
      <c r="P357" s="108"/>
      <c r="Q357" s="108"/>
      <c r="R357" s="108"/>
      <c r="S357" s="46"/>
      <c r="T357" s="110"/>
      <c r="U357" s="110"/>
      <c r="V357" s="36">
        <f t="shared" si="6"/>
        <v>0</v>
      </c>
      <c r="W357" s="65"/>
    </row>
    <row r="358" spans="2:23" ht="47.25">
      <c r="B358" s="23">
        <v>41</v>
      </c>
      <c r="C358" s="93"/>
      <c r="D358" s="93"/>
      <c r="E358" s="26"/>
      <c r="F358" s="26"/>
      <c r="G358" s="108"/>
      <c r="H358" s="108"/>
      <c r="I358" s="108"/>
      <c r="J358" s="108"/>
      <c r="K358" s="108"/>
      <c r="L358" s="111"/>
      <c r="M358" s="111"/>
      <c r="N358" s="108"/>
      <c r="O358" s="108"/>
      <c r="P358" s="108"/>
      <c r="Q358" s="108"/>
      <c r="R358" s="108"/>
      <c r="S358" s="46"/>
      <c r="T358" s="114"/>
      <c r="U358" s="114"/>
      <c r="V358" s="36">
        <f t="shared" si="6"/>
        <v>0</v>
      </c>
      <c r="W358" s="65"/>
    </row>
    <row r="359" spans="2:23" ht="47.25">
      <c r="B359" s="23">
        <v>42</v>
      </c>
      <c r="C359" s="93"/>
      <c r="D359" s="93"/>
      <c r="E359" s="26"/>
      <c r="F359" s="26"/>
      <c r="G359" s="115"/>
      <c r="H359" s="115"/>
      <c r="I359" s="115"/>
      <c r="J359" s="115"/>
      <c r="K359" s="115"/>
      <c r="L359" s="116"/>
      <c r="M359" s="116"/>
      <c r="N359" s="117"/>
      <c r="O359" s="117"/>
      <c r="P359" s="117"/>
      <c r="Q359" s="117"/>
      <c r="R359" s="115"/>
      <c r="S359" s="219"/>
      <c r="T359" s="118"/>
      <c r="U359" s="118"/>
      <c r="V359" s="36">
        <f t="shared" si="6"/>
        <v>0</v>
      </c>
      <c r="W359" s="65"/>
    </row>
    <row r="360" spans="2:23" ht="47.25">
      <c r="B360" s="59" t="s">
        <v>16</v>
      </c>
      <c r="C360" s="93"/>
      <c r="D360" s="93"/>
      <c r="E360" s="26"/>
      <c r="F360" s="26"/>
      <c r="G360" s="36">
        <f>COUNT(G318:G359)</f>
        <v>0</v>
      </c>
      <c r="H360" s="36">
        <f>COUNT(H318:H359)</f>
        <v>0</v>
      </c>
      <c r="I360" s="36">
        <f>COUNT(I318:I359)</f>
        <v>0</v>
      </c>
      <c r="J360" s="36">
        <f>COUNT(J318:J359)</f>
        <v>0</v>
      </c>
      <c r="K360" s="36">
        <f>COUNT(K318:K359)</f>
        <v>0</v>
      </c>
      <c r="L360" s="85"/>
      <c r="M360" s="85"/>
      <c r="N360" s="86">
        <f>COUNT(N318:N359)</f>
        <v>0</v>
      </c>
      <c r="O360" s="86">
        <f>COUNT(O318:O359)</f>
        <v>0</v>
      </c>
      <c r="P360" s="86">
        <f>COUNT(P318:P359)</f>
        <v>0</v>
      </c>
      <c r="Q360" s="86">
        <f>COUNT(Q318:Q359)</f>
        <v>0</v>
      </c>
      <c r="R360" s="86">
        <f>COUNT(R318:R359)</f>
        <v>0</v>
      </c>
      <c r="S360" s="86"/>
      <c r="T360" s="95"/>
      <c r="U360" s="95"/>
      <c r="V360" s="36">
        <f xml:space="preserve"> SUM(G360+H360+I360+J360+K360+N360+O360+P360+Q360+R360)</f>
        <v>0</v>
      </c>
      <c r="W360" s="65"/>
    </row>
    <row r="362" spans="2:23" ht="70.5">
      <c r="B362" s="230" t="s">
        <v>1447</v>
      </c>
      <c r="C362" s="230"/>
      <c r="D362" s="230"/>
      <c r="E362" s="230"/>
      <c r="F362" s="216"/>
      <c r="G362" s="63"/>
      <c r="H362" s="63"/>
      <c r="I362" s="63"/>
      <c r="J362" s="64"/>
      <c r="K362" s="65"/>
      <c r="L362" s="65"/>
      <c r="M362" s="65"/>
      <c r="N362" s="65"/>
      <c r="O362" s="65"/>
      <c r="P362" s="65"/>
      <c r="Q362" s="65"/>
      <c r="R362" s="65"/>
      <c r="S362" s="66"/>
      <c r="T362" s="66"/>
      <c r="U362" s="66"/>
      <c r="V362" s="34"/>
      <c r="W362" s="34"/>
    </row>
    <row r="363" spans="2:23" ht="70.5">
      <c r="B363" s="230"/>
      <c r="C363" s="230"/>
      <c r="D363" s="230"/>
      <c r="E363" s="230"/>
      <c r="F363" s="216"/>
      <c r="K363" s="104" t="s">
        <v>1</v>
      </c>
      <c r="L363" s="104"/>
      <c r="M363" s="104"/>
      <c r="N363" s="104"/>
      <c r="O363" s="104"/>
      <c r="P363" s="104"/>
      <c r="Q363" s="104"/>
    </row>
    <row r="364" spans="2:23" ht="70.5">
      <c r="B364" s="230"/>
      <c r="C364" s="230"/>
      <c r="D364" s="230"/>
      <c r="E364" s="230"/>
      <c r="F364" s="216"/>
      <c r="J364" s="268" t="s">
        <v>2</v>
      </c>
      <c r="K364" s="268"/>
      <c r="L364" s="268"/>
      <c r="M364" s="268"/>
      <c r="N364" s="268"/>
      <c r="O364" s="268"/>
      <c r="P364" s="268"/>
      <c r="Q364" s="233" t="s">
        <v>3</v>
      </c>
      <c r="R364" s="234"/>
      <c r="S364" s="234"/>
      <c r="T364" s="234"/>
      <c r="U364" s="234"/>
      <c r="V364" s="235"/>
    </row>
    <row r="365" spans="2:23" ht="70.5">
      <c r="B365" s="230"/>
      <c r="C365" s="230"/>
      <c r="D365" s="230"/>
      <c r="E365" s="230"/>
      <c r="F365" s="216"/>
      <c r="G365" s="2"/>
      <c r="H365" s="2"/>
      <c r="I365" s="2"/>
      <c r="J365" s="2"/>
      <c r="K365" s="2"/>
      <c r="L365" s="2"/>
      <c r="M365" s="2"/>
      <c r="N365" s="2"/>
      <c r="O365" s="273"/>
      <c r="P365" s="273"/>
      <c r="Q365" s="239"/>
      <c r="R365" s="240"/>
      <c r="S365" s="239"/>
      <c r="T365" s="240"/>
      <c r="U365" s="269"/>
      <c r="V365" s="270"/>
      <c r="W365" s="11"/>
    </row>
    <row r="366" spans="2:23" ht="70.5">
      <c r="B366" s="230"/>
      <c r="C366" s="230"/>
      <c r="D366" s="230"/>
      <c r="E366" s="230"/>
      <c r="F366" s="216"/>
      <c r="G366" s="237" t="s">
        <v>4</v>
      </c>
      <c r="H366" s="237"/>
      <c r="I366" s="237" t="s">
        <v>5</v>
      </c>
      <c r="J366" s="237"/>
      <c r="K366" s="12"/>
      <c r="L366" s="217" t="s">
        <v>6</v>
      </c>
      <c r="M366" s="12"/>
      <c r="N366" s="12"/>
      <c r="O366" s="3"/>
      <c r="P366" s="4"/>
      <c r="Q366" s="241"/>
      <c r="R366" s="242"/>
      <c r="S366" s="241"/>
      <c r="T366" s="242"/>
      <c r="U366" s="271"/>
      <c r="V366" s="272"/>
    </row>
    <row r="367" spans="2:23" ht="70.5">
      <c r="B367" s="230"/>
      <c r="C367" s="230"/>
      <c r="D367" s="230"/>
      <c r="E367" s="230"/>
      <c r="F367" s="216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43" t="s">
        <v>7</v>
      </c>
      <c r="R367" s="244"/>
      <c r="S367" s="245" t="s">
        <v>8</v>
      </c>
      <c r="T367" s="245"/>
      <c r="U367" s="257" t="s">
        <v>101</v>
      </c>
      <c r="V367" s="257"/>
    </row>
    <row r="368" spans="2:23" ht="60.75">
      <c r="B368" s="255" t="s">
        <v>10</v>
      </c>
      <c r="C368" s="238" t="s">
        <v>11</v>
      </c>
      <c r="D368" s="218"/>
      <c r="E368" s="248" t="s">
        <v>12</v>
      </c>
      <c r="F368" s="74"/>
      <c r="G368" s="249" t="s">
        <v>1191</v>
      </c>
      <c r="H368" s="250"/>
      <c r="I368" s="250"/>
      <c r="J368" s="250"/>
      <c r="K368" s="251"/>
      <c r="L368" s="246" t="s">
        <v>13</v>
      </c>
      <c r="M368" s="253" t="s">
        <v>14</v>
      </c>
      <c r="N368" s="249" t="s">
        <v>1193</v>
      </c>
      <c r="O368" s="250"/>
      <c r="P368" s="250"/>
      <c r="Q368" s="250"/>
      <c r="R368" s="251"/>
      <c r="S368" s="246" t="s">
        <v>15</v>
      </c>
      <c r="T368" s="246" t="s">
        <v>13</v>
      </c>
      <c r="U368" s="253" t="s">
        <v>14</v>
      </c>
      <c r="V368" s="253" t="s">
        <v>16</v>
      </c>
      <c r="W368" s="19"/>
    </row>
    <row r="369" spans="2:26" ht="61.5">
      <c r="B369" s="256"/>
      <c r="C369" s="238"/>
      <c r="D369" s="218"/>
      <c r="E369" s="248"/>
      <c r="F369" s="220"/>
      <c r="G369" s="21" t="s">
        <v>1195</v>
      </c>
      <c r="H369" s="21" t="s">
        <v>1196</v>
      </c>
      <c r="I369" s="21" t="s">
        <v>1197</v>
      </c>
      <c r="J369" s="21" t="s">
        <v>1198</v>
      </c>
      <c r="K369" s="21" t="s">
        <v>1199</v>
      </c>
      <c r="L369" s="247"/>
      <c r="M369" s="254"/>
      <c r="N369" s="21" t="s">
        <v>1200</v>
      </c>
      <c r="O369" s="21" t="s">
        <v>1201</v>
      </c>
      <c r="P369" s="21" t="s">
        <v>1202</v>
      </c>
      <c r="Q369" s="21" t="s">
        <v>1203</v>
      </c>
      <c r="R369" s="21" t="s">
        <v>1204</v>
      </c>
      <c r="S369" s="247"/>
      <c r="T369" s="247"/>
      <c r="U369" s="254"/>
      <c r="V369" s="254"/>
      <c r="W369" s="22"/>
    </row>
    <row r="370" spans="2:26" ht="47.25">
      <c r="B370" s="23">
        <v>1</v>
      </c>
      <c r="C370" s="103" t="s">
        <v>565</v>
      </c>
      <c r="D370" s="180"/>
      <c r="E370" s="97" t="s">
        <v>22</v>
      </c>
      <c r="F370" s="26">
        <v>1</v>
      </c>
      <c r="G370" s="119"/>
      <c r="H370" s="119"/>
      <c r="I370" s="119"/>
      <c r="J370" s="120"/>
      <c r="K370" s="76"/>
      <c r="L370" s="30"/>
      <c r="M370" s="30"/>
      <c r="N370" s="120"/>
      <c r="O370" s="120"/>
      <c r="P370" s="120"/>
      <c r="Q370" s="120"/>
      <c r="R370" s="120"/>
      <c r="S370" s="77"/>
      <c r="T370" s="79"/>
      <c r="U370" s="79"/>
      <c r="V370" s="36">
        <f>COUNTA(G370:K370,N370:R370)</f>
        <v>0</v>
      </c>
      <c r="W370" s="65"/>
      <c r="X370" s="35" t="s">
        <v>25</v>
      </c>
      <c r="Z370" s="36">
        <f>COUNTIF(D370:D412,"1C")</f>
        <v>0</v>
      </c>
    </row>
    <row r="371" spans="2:26" ht="47.25">
      <c r="B371" s="23">
        <v>2</v>
      </c>
      <c r="C371" s="103" t="s">
        <v>566</v>
      </c>
      <c r="D371" s="180"/>
      <c r="E371" s="97" t="s">
        <v>22</v>
      </c>
      <c r="F371" s="26">
        <v>1</v>
      </c>
      <c r="G371" s="27"/>
      <c r="H371" s="31"/>
      <c r="I371" s="87"/>
      <c r="J371" s="27"/>
      <c r="K371" s="121"/>
      <c r="L371" s="32" t="s">
        <v>1278</v>
      </c>
      <c r="M371" s="32" t="s">
        <v>24</v>
      </c>
      <c r="N371" s="120"/>
      <c r="O371" s="76"/>
      <c r="P371" s="120"/>
      <c r="Q371" s="120"/>
      <c r="R371" s="27"/>
      <c r="S371" s="46"/>
      <c r="T371" s="30"/>
      <c r="U371" s="84"/>
      <c r="V371" s="36">
        <f t="shared" ref="V371:V411" si="7">COUNTA(G371:K371,N371:R371)</f>
        <v>0</v>
      </c>
      <c r="W371" s="65"/>
      <c r="X371" s="41" t="s">
        <v>28</v>
      </c>
      <c r="Z371" s="36">
        <f>COUNTIF(D370:D412,"1B")</f>
        <v>0</v>
      </c>
    </row>
    <row r="372" spans="2:26" ht="47.25">
      <c r="B372" s="23">
        <v>3</v>
      </c>
      <c r="C372" s="103" t="s">
        <v>339</v>
      </c>
      <c r="D372" s="180"/>
      <c r="E372" s="97" t="s">
        <v>22</v>
      </c>
      <c r="F372" s="26">
        <v>1</v>
      </c>
      <c r="G372" s="119"/>
      <c r="H372" s="119"/>
      <c r="I372" s="27"/>
      <c r="J372" s="76"/>
      <c r="K372" s="27"/>
      <c r="L372" s="30"/>
      <c r="M372" s="30"/>
      <c r="N372" s="120"/>
      <c r="O372" s="120"/>
      <c r="P372" s="76"/>
      <c r="Q372" s="120"/>
      <c r="R372" s="76"/>
      <c r="S372" s="46"/>
      <c r="T372" s="30"/>
      <c r="U372" s="84"/>
      <c r="V372" s="36">
        <f t="shared" si="7"/>
        <v>0</v>
      </c>
      <c r="W372" s="65"/>
      <c r="X372" s="41" t="s">
        <v>30</v>
      </c>
      <c r="Z372" s="36">
        <f>COUNTIF(D370:D412,"1A")</f>
        <v>0</v>
      </c>
    </row>
    <row r="373" spans="2:26" ht="47.25">
      <c r="B373" s="23">
        <v>4</v>
      </c>
      <c r="C373" s="103" t="s">
        <v>569</v>
      </c>
      <c r="D373" s="180"/>
      <c r="E373" s="97" t="s">
        <v>22</v>
      </c>
      <c r="F373" s="26">
        <v>1</v>
      </c>
      <c r="G373" s="119"/>
      <c r="H373" s="119"/>
      <c r="I373" s="119"/>
      <c r="J373" s="76"/>
      <c r="K373" s="76"/>
      <c r="L373" s="77"/>
      <c r="M373" s="77"/>
      <c r="N373" s="76"/>
      <c r="O373" s="120"/>
      <c r="P373" s="120"/>
      <c r="Q373" s="120"/>
      <c r="R373" s="76"/>
      <c r="S373" s="46"/>
      <c r="T373" s="30"/>
      <c r="U373" s="84"/>
      <c r="V373" s="36">
        <f t="shared" si="7"/>
        <v>0</v>
      </c>
      <c r="W373" s="65"/>
    </row>
    <row r="374" spans="2:26" ht="47.25">
      <c r="B374" s="23">
        <v>5</v>
      </c>
      <c r="C374" s="103" t="s">
        <v>277</v>
      </c>
      <c r="D374" s="180"/>
      <c r="E374" s="97" t="s">
        <v>27</v>
      </c>
      <c r="F374" s="26">
        <v>1</v>
      </c>
      <c r="G374" s="119"/>
      <c r="H374" s="119"/>
      <c r="I374" s="119"/>
      <c r="J374" s="120"/>
      <c r="K374" s="121"/>
      <c r="L374" s="77"/>
      <c r="M374" s="77"/>
      <c r="N374" s="120"/>
      <c r="O374" s="120"/>
      <c r="P374" s="27"/>
      <c r="Q374" s="120"/>
      <c r="R374" s="76"/>
      <c r="S374" s="46"/>
      <c r="T374" s="56"/>
      <c r="U374" s="57"/>
      <c r="V374" s="36">
        <f t="shared" si="7"/>
        <v>0</v>
      </c>
      <c r="W374" s="65"/>
    </row>
    <row r="375" spans="2:26" ht="47.25">
      <c r="B375" s="23">
        <v>6</v>
      </c>
      <c r="C375" s="103" t="s">
        <v>270</v>
      </c>
      <c r="D375" s="180"/>
      <c r="E375" s="97" t="s">
        <v>27</v>
      </c>
      <c r="F375" s="26">
        <v>1</v>
      </c>
      <c r="G375" s="119"/>
      <c r="H375" s="119"/>
      <c r="I375" s="76"/>
      <c r="J375" s="120"/>
      <c r="K375" s="27"/>
      <c r="L375" s="57"/>
      <c r="M375" s="57"/>
      <c r="N375" s="120"/>
      <c r="O375" s="120"/>
      <c r="P375" s="120"/>
      <c r="Q375" s="120"/>
      <c r="R375" s="76"/>
      <c r="S375" s="80"/>
      <c r="T375" s="81"/>
      <c r="U375" s="81"/>
      <c r="V375" s="36">
        <f t="shared" si="7"/>
        <v>0</v>
      </c>
      <c r="W375" s="65"/>
    </row>
    <row r="376" spans="2:26" ht="47.25">
      <c r="B376" s="23">
        <v>7</v>
      </c>
      <c r="C376" s="103" t="s">
        <v>573</v>
      </c>
      <c r="D376" s="180"/>
      <c r="E376" s="97" t="s">
        <v>22</v>
      </c>
      <c r="F376" s="26">
        <v>1</v>
      </c>
      <c r="G376" s="27"/>
      <c r="H376" s="119"/>
      <c r="I376" s="119"/>
      <c r="J376" s="120"/>
      <c r="K376" s="121"/>
      <c r="L376" s="57"/>
      <c r="M376" s="57"/>
      <c r="N376" s="27"/>
      <c r="O376" s="120"/>
      <c r="P376" s="120"/>
      <c r="Q376" s="120"/>
      <c r="R376" s="27"/>
      <c r="S376" s="46"/>
      <c r="T376" s="57"/>
      <c r="U376" s="57"/>
      <c r="V376" s="36">
        <f t="shared" si="7"/>
        <v>0</v>
      </c>
      <c r="W376" s="65"/>
    </row>
    <row r="377" spans="2:26" ht="47.25">
      <c r="B377" s="23">
        <v>8</v>
      </c>
      <c r="C377" s="103" t="s">
        <v>642</v>
      </c>
      <c r="D377" s="180"/>
      <c r="E377" s="97" t="s">
        <v>27</v>
      </c>
      <c r="F377" s="26">
        <v>1</v>
      </c>
      <c r="G377" s="119"/>
      <c r="H377" s="119"/>
      <c r="I377" s="119"/>
      <c r="J377" s="120"/>
      <c r="K377" s="121"/>
      <c r="L377" s="77"/>
      <c r="M377" s="77"/>
      <c r="N377" s="120"/>
      <c r="O377" s="120"/>
      <c r="P377" s="120"/>
      <c r="Q377" s="120"/>
      <c r="R377" s="76"/>
      <c r="S377" s="46"/>
      <c r="T377" s="79"/>
      <c r="U377" s="79"/>
      <c r="V377" s="36">
        <f t="shared" si="7"/>
        <v>0</v>
      </c>
      <c r="W377" s="65"/>
    </row>
    <row r="378" spans="2:26" ht="47.25">
      <c r="B378" s="23">
        <v>9</v>
      </c>
      <c r="C378" s="103" t="s">
        <v>575</v>
      </c>
      <c r="D378" s="180"/>
      <c r="E378" s="97" t="s">
        <v>27</v>
      </c>
      <c r="F378" s="26">
        <v>1</v>
      </c>
      <c r="G378" s="119"/>
      <c r="H378" s="119"/>
      <c r="I378" s="119"/>
      <c r="J378" s="120"/>
      <c r="K378" s="121"/>
      <c r="L378" s="77"/>
      <c r="M378" s="77"/>
      <c r="N378" s="120"/>
      <c r="O378" s="120"/>
      <c r="P378" s="27"/>
      <c r="Q378" s="120"/>
      <c r="R378" s="76"/>
      <c r="S378" s="46"/>
      <c r="T378" s="32"/>
      <c r="U378" s="32"/>
      <c r="V378" s="36">
        <f t="shared" si="7"/>
        <v>0</v>
      </c>
      <c r="W378" s="65"/>
    </row>
    <row r="379" spans="2:26" ht="47.25">
      <c r="B379" s="23">
        <v>10</v>
      </c>
      <c r="C379" s="103" t="s">
        <v>576</v>
      </c>
      <c r="D379" s="180"/>
      <c r="E379" s="97" t="s">
        <v>46</v>
      </c>
      <c r="F379" s="26">
        <v>1</v>
      </c>
      <c r="G379" s="119"/>
      <c r="H379" s="119"/>
      <c r="I379" s="119"/>
      <c r="J379" s="120"/>
      <c r="K379" s="121"/>
      <c r="L379" s="77"/>
      <c r="M379" s="77"/>
      <c r="N379" s="120"/>
      <c r="O379" s="120"/>
      <c r="P379" s="120"/>
      <c r="Q379" s="120"/>
      <c r="R379" s="76"/>
      <c r="S379" s="46"/>
      <c r="T379" s="79"/>
      <c r="U379" s="79"/>
      <c r="V379" s="36">
        <f t="shared" si="7"/>
        <v>0</v>
      </c>
      <c r="W379" s="65"/>
    </row>
    <row r="380" spans="2:26" ht="47.25">
      <c r="B380" s="23">
        <v>11</v>
      </c>
      <c r="C380" s="103" t="s">
        <v>577</v>
      </c>
      <c r="D380" s="180"/>
      <c r="E380" s="97" t="s">
        <v>27</v>
      </c>
      <c r="F380" s="26">
        <v>1</v>
      </c>
      <c r="G380" s="119"/>
      <c r="H380" s="119"/>
      <c r="I380" s="119"/>
      <c r="J380" s="120"/>
      <c r="K380" s="121"/>
      <c r="L380" s="77"/>
      <c r="M380" s="77"/>
      <c r="N380" s="120"/>
      <c r="O380" s="120"/>
      <c r="P380" s="120"/>
      <c r="Q380" s="120"/>
      <c r="R380" s="76"/>
      <c r="S380" s="46"/>
      <c r="T380" s="79"/>
      <c r="U380" s="79"/>
      <c r="V380" s="36">
        <f t="shared" si="7"/>
        <v>0</v>
      </c>
      <c r="W380" s="65"/>
    </row>
    <row r="381" spans="2:26" ht="47.25">
      <c r="B381" s="23">
        <v>12</v>
      </c>
      <c r="C381" s="103" t="s">
        <v>578</v>
      </c>
      <c r="D381" s="180"/>
      <c r="E381" s="97" t="s">
        <v>22</v>
      </c>
      <c r="F381" s="26">
        <v>1</v>
      </c>
      <c r="G381" s="119"/>
      <c r="H381" s="119"/>
      <c r="I381" s="119"/>
      <c r="J381" s="120"/>
      <c r="K381" s="121"/>
      <c r="L381" s="77"/>
      <c r="M381" s="77"/>
      <c r="N381" s="120"/>
      <c r="O381" s="120"/>
      <c r="P381" s="120"/>
      <c r="Q381" s="120"/>
      <c r="R381" s="76"/>
      <c r="S381" s="46"/>
      <c r="T381" s="79"/>
      <c r="U381" s="79"/>
      <c r="V381" s="36">
        <f t="shared" si="7"/>
        <v>0</v>
      </c>
      <c r="W381" s="65"/>
    </row>
    <row r="382" spans="2:26" ht="47.25">
      <c r="B382" s="23">
        <v>13</v>
      </c>
      <c r="C382" s="103" t="s">
        <v>272</v>
      </c>
      <c r="D382" s="180"/>
      <c r="E382" s="97" t="s">
        <v>27</v>
      </c>
      <c r="F382" s="26">
        <v>1</v>
      </c>
      <c r="G382" s="27"/>
      <c r="H382" s="119"/>
      <c r="I382" s="119"/>
      <c r="J382" s="120"/>
      <c r="K382" s="121"/>
      <c r="L382" s="77"/>
      <c r="M382" s="77"/>
      <c r="N382" s="120"/>
      <c r="O382" s="120"/>
      <c r="P382" s="120"/>
      <c r="Q382" s="120"/>
      <c r="R382" s="76"/>
      <c r="S382" s="46"/>
      <c r="T382" s="79"/>
      <c r="U382" s="79"/>
      <c r="V382" s="36">
        <f t="shared" si="7"/>
        <v>0</v>
      </c>
      <c r="W382" s="65"/>
    </row>
    <row r="383" spans="2:26" ht="47.25">
      <c r="B383" s="23">
        <v>14</v>
      </c>
      <c r="C383" s="103" t="s">
        <v>580</v>
      </c>
      <c r="D383" s="180"/>
      <c r="E383" s="97" t="s">
        <v>22</v>
      </c>
      <c r="F383" s="26">
        <v>1</v>
      </c>
      <c r="G383" s="76"/>
      <c r="H383" s="119"/>
      <c r="I383" s="119"/>
      <c r="J383" s="120"/>
      <c r="K383" s="76"/>
      <c r="L383" s="30"/>
      <c r="M383" s="84"/>
      <c r="N383" s="120"/>
      <c r="O383" s="76"/>
      <c r="P383" s="120"/>
      <c r="Q383" s="27"/>
      <c r="R383" s="27"/>
      <c r="S383" s="46"/>
      <c r="T383" s="30"/>
      <c r="U383" s="84"/>
      <c r="V383" s="36">
        <f t="shared" si="7"/>
        <v>0</v>
      </c>
      <c r="W383" s="65"/>
    </row>
    <row r="384" spans="2:26" ht="47.25">
      <c r="B384" s="23">
        <v>15</v>
      </c>
      <c r="C384" s="103" t="s">
        <v>282</v>
      </c>
      <c r="D384" s="180"/>
      <c r="E384" s="99" t="s">
        <v>22</v>
      </c>
      <c r="F384" s="26">
        <v>1</v>
      </c>
      <c r="G384" s="27"/>
      <c r="H384" s="27"/>
      <c r="I384" s="119"/>
      <c r="J384" s="120"/>
      <c r="K384" s="27"/>
      <c r="L384" s="32"/>
      <c r="M384" s="32"/>
      <c r="N384" s="27"/>
      <c r="O384" s="120"/>
      <c r="P384" s="120"/>
      <c r="Q384" s="120"/>
      <c r="R384" s="76"/>
      <c r="S384" s="46"/>
      <c r="T384" s="32"/>
      <c r="U384" s="32"/>
      <c r="V384" s="36">
        <f t="shared" si="7"/>
        <v>0</v>
      </c>
      <c r="W384" s="65"/>
    </row>
    <row r="385" spans="2:23" ht="47.25">
      <c r="B385" s="23">
        <v>16</v>
      </c>
      <c r="C385" s="103" t="s">
        <v>581</v>
      </c>
      <c r="D385" s="180"/>
      <c r="E385" s="99" t="s">
        <v>22</v>
      </c>
      <c r="F385" s="26">
        <v>1</v>
      </c>
      <c r="G385" s="119"/>
      <c r="H385" s="119"/>
      <c r="I385" s="119"/>
      <c r="J385" s="120"/>
      <c r="K385" s="121"/>
      <c r="L385" s="77"/>
      <c r="M385" s="77"/>
      <c r="N385" s="120"/>
      <c r="O385" s="120"/>
      <c r="P385" s="120"/>
      <c r="Q385" s="120"/>
      <c r="R385" s="76"/>
      <c r="S385" s="46"/>
      <c r="T385" s="79"/>
      <c r="U385" s="79"/>
      <c r="V385" s="36">
        <f t="shared" si="7"/>
        <v>0</v>
      </c>
      <c r="W385" s="65"/>
    </row>
    <row r="386" spans="2:23" ht="47.25">
      <c r="B386" s="23">
        <v>17</v>
      </c>
      <c r="C386" s="103" t="s">
        <v>582</v>
      </c>
      <c r="D386" s="180"/>
      <c r="E386" s="99" t="s">
        <v>27</v>
      </c>
      <c r="F386" s="26">
        <v>1</v>
      </c>
      <c r="G386" s="27"/>
      <c r="H386" s="27"/>
      <c r="I386" s="120"/>
      <c r="J386" s="76"/>
      <c r="K386" s="27"/>
      <c r="L386" s="210"/>
      <c r="M386" s="166"/>
      <c r="N386" s="27"/>
      <c r="O386" s="120"/>
      <c r="P386" s="27"/>
      <c r="Q386" s="120"/>
      <c r="R386" s="27"/>
      <c r="S386" s="46"/>
      <c r="T386" s="32"/>
      <c r="U386" s="32"/>
      <c r="V386" s="36">
        <f t="shared" si="7"/>
        <v>0</v>
      </c>
      <c r="W386" s="65"/>
    </row>
    <row r="387" spans="2:23" ht="47.25">
      <c r="B387" s="23">
        <v>18</v>
      </c>
      <c r="C387" s="45" t="s">
        <v>1099</v>
      </c>
      <c r="D387" s="176"/>
      <c r="E387" s="99" t="s">
        <v>22</v>
      </c>
      <c r="F387" s="26">
        <v>1</v>
      </c>
      <c r="G387" s="119"/>
      <c r="H387" s="120"/>
      <c r="I387" s="120"/>
      <c r="J387" s="120"/>
      <c r="K387" s="121"/>
      <c r="L387" s="79"/>
      <c r="M387" s="79"/>
      <c r="N387" s="120"/>
      <c r="O387" s="27"/>
      <c r="P387" s="120"/>
      <c r="Q387" s="120"/>
      <c r="R387" s="76"/>
      <c r="S387" s="46"/>
      <c r="T387" s="32"/>
      <c r="U387" s="32"/>
      <c r="V387" s="36">
        <f t="shared" si="7"/>
        <v>0</v>
      </c>
      <c r="W387" s="65"/>
    </row>
    <row r="388" spans="2:23" ht="47.25">
      <c r="B388" s="23">
        <v>19</v>
      </c>
      <c r="C388" s="103" t="s">
        <v>266</v>
      </c>
      <c r="D388" s="180"/>
      <c r="E388" s="99" t="s">
        <v>22</v>
      </c>
      <c r="F388" s="26">
        <v>1</v>
      </c>
      <c r="G388" s="119"/>
      <c r="H388" s="120"/>
      <c r="I388" s="120"/>
      <c r="J388" s="27"/>
      <c r="K388" s="121"/>
      <c r="L388" s="79"/>
      <c r="M388" s="79"/>
      <c r="N388" s="120"/>
      <c r="O388" s="120"/>
      <c r="P388" s="120"/>
      <c r="Q388" s="120"/>
      <c r="R388" s="76"/>
      <c r="S388" s="46"/>
      <c r="T388" s="79"/>
      <c r="U388" s="79"/>
      <c r="V388" s="36">
        <f t="shared" si="7"/>
        <v>0</v>
      </c>
      <c r="W388" s="65"/>
    </row>
    <row r="389" spans="2:23" ht="47.25">
      <c r="B389" s="23">
        <v>20</v>
      </c>
      <c r="C389" s="103" t="s">
        <v>1102</v>
      </c>
      <c r="D389" s="180"/>
      <c r="E389" s="99" t="s">
        <v>27</v>
      </c>
      <c r="F389" s="26">
        <v>1</v>
      </c>
      <c r="G389" s="119"/>
      <c r="H389" s="120"/>
      <c r="I389" s="120"/>
      <c r="J389" s="120"/>
      <c r="K389" s="121"/>
      <c r="L389" s="79"/>
      <c r="M389" s="79"/>
      <c r="N389" s="120"/>
      <c r="O389" s="120"/>
      <c r="P389" s="120"/>
      <c r="Q389" s="120"/>
      <c r="R389" s="76"/>
      <c r="S389" s="46"/>
      <c r="T389" s="79"/>
      <c r="U389" s="79"/>
      <c r="V389" s="36">
        <f t="shared" si="7"/>
        <v>0</v>
      </c>
      <c r="W389" s="65"/>
    </row>
    <row r="390" spans="2:23" ht="47.25">
      <c r="B390" s="23">
        <v>21</v>
      </c>
      <c r="C390" s="103" t="s">
        <v>267</v>
      </c>
      <c r="D390" s="180"/>
      <c r="E390" s="99" t="s">
        <v>22</v>
      </c>
      <c r="F390" s="26">
        <v>1</v>
      </c>
      <c r="G390" s="119"/>
      <c r="H390" s="120"/>
      <c r="I390" s="27"/>
      <c r="J390" s="120"/>
      <c r="K390" s="121"/>
      <c r="L390" s="32"/>
      <c r="M390" s="32"/>
      <c r="N390" s="120"/>
      <c r="O390" s="27"/>
      <c r="P390" s="120"/>
      <c r="Q390" s="120"/>
      <c r="R390" s="76"/>
      <c r="S390" s="46"/>
      <c r="T390" s="32"/>
      <c r="U390" s="32"/>
      <c r="V390" s="36">
        <f t="shared" si="7"/>
        <v>0</v>
      </c>
      <c r="W390" s="65"/>
    </row>
    <row r="391" spans="2:23" ht="47.25">
      <c r="B391" s="23">
        <v>22</v>
      </c>
      <c r="C391" s="103" t="s">
        <v>586</v>
      </c>
      <c r="D391" s="180"/>
      <c r="E391" s="99" t="s">
        <v>22</v>
      </c>
      <c r="F391" s="26">
        <v>1</v>
      </c>
      <c r="G391" s="119"/>
      <c r="H391" s="119"/>
      <c r="I391" s="119"/>
      <c r="J391" s="120"/>
      <c r="K391" s="27"/>
      <c r="L391" s="32"/>
      <c r="M391" s="32"/>
      <c r="N391" s="120"/>
      <c r="O391" s="120"/>
      <c r="P391" s="120"/>
      <c r="Q391" s="120"/>
      <c r="R391" s="76"/>
      <c r="S391" s="46"/>
      <c r="T391" s="79"/>
      <c r="U391" s="79"/>
      <c r="V391" s="36">
        <f t="shared" si="7"/>
        <v>0</v>
      </c>
      <c r="W391" s="65"/>
    </row>
    <row r="392" spans="2:23" ht="47.25">
      <c r="B392" s="23">
        <v>23</v>
      </c>
      <c r="C392" s="103" t="s">
        <v>275</v>
      </c>
      <c r="D392" s="180"/>
      <c r="E392" s="99" t="s">
        <v>27</v>
      </c>
      <c r="F392" s="26">
        <v>1</v>
      </c>
      <c r="G392" s="119"/>
      <c r="H392" s="119"/>
      <c r="I392" s="119"/>
      <c r="J392" s="76"/>
      <c r="K392" s="121"/>
      <c r="L392" s="30"/>
      <c r="M392" s="84"/>
      <c r="N392" s="120"/>
      <c r="O392" s="120"/>
      <c r="P392" s="120"/>
      <c r="Q392" s="120"/>
      <c r="R392" s="76"/>
      <c r="S392" s="46"/>
      <c r="T392" s="79"/>
      <c r="U392" s="79"/>
      <c r="V392" s="36">
        <f t="shared" si="7"/>
        <v>0</v>
      </c>
      <c r="W392" s="65"/>
    </row>
    <row r="393" spans="2:23" ht="47.25">
      <c r="B393" s="23">
        <v>24</v>
      </c>
      <c r="C393" s="103" t="s">
        <v>592</v>
      </c>
      <c r="D393" s="180"/>
      <c r="E393" s="99" t="s">
        <v>22</v>
      </c>
      <c r="F393" s="26">
        <v>1</v>
      </c>
      <c r="G393" s="119"/>
      <c r="H393" s="119"/>
      <c r="I393" s="27"/>
      <c r="J393" s="120"/>
      <c r="K393" s="121"/>
      <c r="L393" s="32"/>
      <c r="M393" s="32"/>
      <c r="N393" s="120"/>
      <c r="O393" s="120"/>
      <c r="P393" s="120"/>
      <c r="Q393" s="120"/>
      <c r="R393" s="76"/>
      <c r="S393" s="46"/>
      <c r="T393" s="79"/>
      <c r="U393" s="79"/>
      <c r="V393" s="36">
        <f t="shared" si="7"/>
        <v>0</v>
      </c>
      <c r="W393" s="65"/>
    </row>
    <row r="394" spans="2:23" ht="47.25">
      <c r="B394" s="23">
        <v>25</v>
      </c>
      <c r="C394" s="42" t="s">
        <v>588</v>
      </c>
      <c r="D394" s="173"/>
      <c r="E394" s="99" t="s">
        <v>22</v>
      </c>
      <c r="F394" s="26">
        <v>1</v>
      </c>
      <c r="G394" s="119"/>
      <c r="H394" s="31"/>
      <c r="I394" s="76"/>
      <c r="J394" s="27"/>
      <c r="K394" s="76"/>
      <c r="L394" s="32" t="s">
        <v>1278</v>
      </c>
      <c r="M394" s="32" t="s">
        <v>24</v>
      </c>
      <c r="N394" s="120"/>
      <c r="O394" s="120"/>
      <c r="P394" s="120"/>
      <c r="Q394" s="27"/>
      <c r="R394" s="27"/>
      <c r="S394" s="46"/>
      <c r="T394" s="210"/>
      <c r="U394" s="166"/>
      <c r="V394" s="36">
        <f t="shared" si="7"/>
        <v>0</v>
      </c>
      <c r="W394" s="65"/>
    </row>
    <row r="395" spans="2:23" ht="47.25">
      <c r="B395" s="23">
        <v>26</v>
      </c>
      <c r="C395" s="42" t="s">
        <v>298</v>
      </c>
      <c r="D395" s="173"/>
      <c r="E395" s="99" t="s">
        <v>27</v>
      </c>
      <c r="F395" s="26">
        <v>1</v>
      </c>
      <c r="G395" s="119"/>
      <c r="H395" s="119"/>
      <c r="I395" s="119"/>
      <c r="J395" s="27"/>
      <c r="K395" s="121"/>
      <c r="L395" s="32"/>
      <c r="M395" s="32"/>
      <c r="N395" s="120"/>
      <c r="O395" s="120"/>
      <c r="P395" s="120"/>
      <c r="Q395" s="120"/>
      <c r="R395" s="76"/>
      <c r="S395" s="46"/>
      <c r="T395" s="79"/>
      <c r="U395" s="79"/>
      <c r="V395" s="36">
        <f t="shared" si="7"/>
        <v>0</v>
      </c>
      <c r="W395" s="65"/>
    </row>
    <row r="396" spans="2:23" ht="47.25">
      <c r="B396" s="23">
        <v>27</v>
      </c>
      <c r="C396" s="42" t="s">
        <v>876</v>
      </c>
      <c r="D396" s="173"/>
      <c r="E396" s="99" t="s">
        <v>27</v>
      </c>
      <c r="F396" s="26">
        <v>1</v>
      </c>
      <c r="G396" s="119"/>
      <c r="H396" s="119"/>
      <c r="I396" s="119"/>
      <c r="J396" s="120"/>
      <c r="K396" s="121"/>
      <c r="L396" s="77"/>
      <c r="M396" s="77"/>
      <c r="N396" s="120"/>
      <c r="O396" s="120"/>
      <c r="P396" s="120"/>
      <c r="Q396" s="120"/>
      <c r="R396" s="76"/>
      <c r="S396" s="46"/>
      <c r="T396" s="79"/>
      <c r="U396" s="79"/>
      <c r="V396" s="36">
        <f t="shared" si="7"/>
        <v>0</v>
      </c>
      <c r="W396" s="65"/>
    </row>
    <row r="397" spans="2:23" ht="47.25">
      <c r="B397" s="23">
        <v>28</v>
      </c>
      <c r="C397" s="42" t="s">
        <v>291</v>
      </c>
      <c r="D397" s="173"/>
      <c r="E397" s="99" t="s">
        <v>46</v>
      </c>
      <c r="F397" s="26">
        <v>1</v>
      </c>
      <c r="G397" s="119"/>
      <c r="H397" s="119"/>
      <c r="I397" s="119"/>
      <c r="J397" s="120"/>
      <c r="K397" s="121"/>
      <c r="L397" s="77"/>
      <c r="M397" s="77"/>
      <c r="N397" s="120"/>
      <c r="O397" s="76"/>
      <c r="P397" s="120"/>
      <c r="Q397" s="120"/>
      <c r="R397" s="76"/>
      <c r="S397" s="46"/>
      <c r="T397" s="30"/>
      <c r="U397" s="84"/>
      <c r="V397" s="36">
        <f t="shared" si="7"/>
        <v>0</v>
      </c>
      <c r="W397" s="65"/>
    </row>
    <row r="398" spans="2:23" ht="47.25">
      <c r="B398" s="23">
        <v>29</v>
      </c>
      <c r="C398" s="42" t="s">
        <v>591</v>
      </c>
      <c r="D398" s="173"/>
      <c r="E398" s="99" t="s">
        <v>27</v>
      </c>
      <c r="F398" s="26">
        <v>1</v>
      </c>
      <c r="G398" s="119"/>
      <c r="H398" s="119"/>
      <c r="I398" s="76"/>
      <c r="J398" s="120"/>
      <c r="K398" s="76"/>
      <c r="L398" s="30"/>
      <c r="M398" s="30"/>
      <c r="N398" s="76"/>
      <c r="O398" s="76"/>
      <c r="P398" s="120"/>
      <c r="Q398" s="120"/>
      <c r="R398" s="76"/>
      <c r="S398" s="46"/>
      <c r="T398" s="30"/>
      <c r="U398" s="30"/>
      <c r="V398" s="36">
        <f t="shared" si="7"/>
        <v>0</v>
      </c>
      <c r="W398" s="65"/>
    </row>
    <row r="399" spans="2:23" ht="47.25">
      <c r="B399" s="23">
        <v>30</v>
      </c>
      <c r="C399" s="42" t="s">
        <v>268</v>
      </c>
      <c r="D399" s="173"/>
      <c r="E399" s="99" t="s">
        <v>22</v>
      </c>
      <c r="F399" s="26">
        <v>1</v>
      </c>
      <c r="G399" s="27"/>
      <c r="H399" s="119"/>
      <c r="I399" s="119"/>
      <c r="J399" s="120"/>
      <c r="K399" s="121"/>
      <c r="L399" s="57"/>
      <c r="M399" s="57"/>
      <c r="N399" s="120"/>
      <c r="O399" s="120"/>
      <c r="P399" s="27"/>
      <c r="Q399" s="76"/>
      <c r="R399" s="27"/>
      <c r="S399" s="46"/>
      <c r="T399" s="30"/>
      <c r="U399" s="84"/>
      <c r="V399" s="36">
        <f t="shared" si="7"/>
        <v>0</v>
      </c>
      <c r="W399" s="65"/>
    </row>
    <row r="400" spans="2:23" ht="47.25">
      <c r="B400" s="23">
        <v>31</v>
      </c>
      <c r="C400" s="42" t="s">
        <v>271</v>
      </c>
      <c r="D400" s="173"/>
      <c r="E400" s="99" t="s">
        <v>27</v>
      </c>
      <c r="F400" s="26">
        <v>1</v>
      </c>
      <c r="G400" s="119"/>
      <c r="H400" s="76"/>
      <c r="I400" s="27"/>
      <c r="J400" s="76"/>
      <c r="K400" s="76"/>
      <c r="L400" s="57"/>
      <c r="M400" s="57"/>
      <c r="N400" s="120"/>
      <c r="O400" s="76"/>
      <c r="P400" s="120"/>
      <c r="Q400" s="120"/>
      <c r="R400" s="76"/>
      <c r="S400" s="46"/>
      <c r="T400" s="30"/>
      <c r="U400" s="84"/>
      <c r="V400" s="36">
        <f t="shared" si="7"/>
        <v>0</v>
      </c>
      <c r="W400" s="65"/>
    </row>
    <row r="401" spans="2:23" ht="47.25">
      <c r="B401" s="23">
        <v>32</v>
      </c>
      <c r="C401" s="42" t="s">
        <v>1487</v>
      </c>
      <c r="D401" s="173"/>
      <c r="E401" s="99" t="s">
        <v>22</v>
      </c>
      <c r="F401" s="26">
        <v>1</v>
      </c>
      <c r="G401" s="119"/>
      <c r="H401" s="119"/>
      <c r="I401" s="31"/>
      <c r="J401" s="120"/>
      <c r="K401" s="76"/>
      <c r="L401" s="32" t="s">
        <v>1218</v>
      </c>
      <c r="M401" s="32" t="s">
        <v>24</v>
      </c>
      <c r="N401" s="120"/>
      <c r="O401" s="119"/>
      <c r="P401" s="120"/>
      <c r="Q401" s="120"/>
      <c r="R401" s="76"/>
      <c r="S401" s="46"/>
      <c r="T401" s="79"/>
      <c r="U401" s="79"/>
      <c r="V401" s="36">
        <f t="shared" si="7"/>
        <v>0</v>
      </c>
      <c r="W401" s="65"/>
    </row>
    <row r="402" spans="2:23" ht="47.25">
      <c r="B402" s="23">
        <v>33</v>
      </c>
      <c r="C402" s="103" t="s">
        <v>281</v>
      </c>
      <c r="D402" s="180"/>
      <c r="E402" s="97" t="s">
        <v>22</v>
      </c>
      <c r="F402" s="26">
        <v>1</v>
      </c>
      <c r="G402" s="119"/>
      <c r="H402" s="119"/>
      <c r="I402" s="119"/>
      <c r="J402" s="120"/>
      <c r="K402" s="121"/>
      <c r="L402" s="77"/>
      <c r="M402" s="77"/>
      <c r="N402" s="76"/>
      <c r="O402" s="120"/>
      <c r="P402" s="120"/>
      <c r="Q402" s="120"/>
      <c r="R402" s="76"/>
      <c r="S402" s="46"/>
      <c r="T402" s="30"/>
      <c r="U402" s="84"/>
      <c r="V402" s="36">
        <f t="shared" si="7"/>
        <v>0</v>
      </c>
      <c r="W402" s="65"/>
    </row>
    <row r="403" spans="2:23" ht="47.25">
      <c r="B403" s="23">
        <v>34</v>
      </c>
      <c r="C403" s="42" t="s">
        <v>593</v>
      </c>
      <c r="D403" s="173"/>
      <c r="E403" s="97" t="s">
        <v>22</v>
      </c>
      <c r="F403" s="26">
        <v>1</v>
      </c>
      <c r="G403" s="119"/>
      <c r="H403" s="119"/>
      <c r="I403" s="119"/>
      <c r="J403" s="120"/>
      <c r="K403" s="76"/>
      <c r="L403" s="30"/>
      <c r="M403" s="84"/>
      <c r="N403" s="120"/>
      <c r="O403" s="120"/>
      <c r="P403" s="120"/>
      <c r="Q403" s="120"/>
      <c r="R403" s="76"/>
      <c r="S403" s="46"/>
      <c r="T403" s="79"/>
      <c r="U403" s="79"/>
      <c r="V403" s="36">
        <f t="shared" si="7"/>
        <v>0</v>
      </c>
      <c r="W403" s="65"/>
    </row>
    <row r="404" spans="2:23" ht="47.25">
      <c r="B404" s="23">
        <v>35</v>
      </c>
      <c r="C404" s="42" t="s">
        <v>250</v>
      </c>
      <c r="D404" s="173"/>
      <c r="E404" s="97" t="s">
        <v>27</v>
      </c>
      <c r="F404" s="26">
        <v>1</v>
      </c>
      <c r="G404" s="119"/>
      <c r="H404" s="27"/>
      <c r="I404" s="119"/>
      <c r="J404" s="120"/>
      <c r="K404" s="121"/>
      <c r="L404" s="30"/>
      <c r="M404" s="30"/>
      <c r="N404" s="120"/>
      <c r="O404" s="120"/>
      <c r="P404" s="120"/>
      <c r="Q404" s="120"/>
      <c r="R404" s="76"/>
      <c r="S404" s="46"/>
      <c r="T404" s="79"/>
      <c r="U404" s="79"/>
      <c r="V404" s="36">
        <f t="shared" si="7"/>
        <v>0</v>
      </c>
      <c r="W404" s="65"/>
    </row>
    <row r="405" spans="2:23" ht="47.25">
      <c r="B405" s="23">
        <v>36</v>
      </c>
      <c r="C405" s="42" t="s">
        <v>594</v>
      </c>
      <c r="D405" s="173"/>
      <c r="E405" s="99" t="s">
        <v>22</v>
      </c>
      <c r="F405" s="26">
        <v>1</v>
      </c>
      <c r="G405" s="119"/>
      <c r="H405" s="27"/>
      <c r="I405" s="27"/>
      <c r="J405" s="27"/>
      <c r="K405" s="121"/>
      <c r="L405" s="32"/>
      <c r="M405" s="32"/>
      <c r="N405" s="27"/>
      <c r="O405" s="76"/>
      <c r="P405" s="120"/>
      <c r="Q405" s="120"/>
      <c r="R405" s="76"/>
      <c r="S405" s="46"/>
      <c r="T405" s="32"/>
      <c r="U405" s="32"/>
      <c r="V405" s="36">
        <f t="shared" si="7"/>
        <v>0</v>
      </c>
      <c r="W405" s="65"/>
    </row>
    <row r="406" spans="2:23" ht="47.25">
      <c r="B406" s="23">
        <v>37</v>
      </c>
      <c r="C406" s="42"/>
      <c r="D406" s="42"/>
      <c r="E406" s="26"/>
      <c r="F406" s="26"/>
      <c r="G406" s="119"/>
      <c r="H406" s="119"/>
      <c r="I406" s="27"/>
      <c r="J406" s="120"/>
      <c r="K406" s="121"/>
      <c r="L406" s="77"/>
      <c r="M406" s="77"/>
      <c r="N406" s="120"/>
      <c r="O406" s="120"/>
      <c r="P406" s="120"/>
      <c r="Q406" s="120"/>
      <c r="R406" s="76"/>
      <c r="S406" s="46"/>
      <c r="T406" s="79"/>
      <c r="U406" s="79"/>
      <c r="V406" s="36">
        <f t="shared" si="7"/>
        <v>0</v>
      </c>
      <c r="W406" s="65"/>
    </row>
    <row r="407" spans="2:23" ht="47.25">
      <c r="B407" s="23">
        <v>38</v>
      </c>
      <c r="C407" s="42"/>
      <c r="D407" s="42"/>
      <c r="E407" s="26"/>
      <c r="F407" s="26"/>
      <c r="G407" s="119"/>
      <c r="H407" s="119"/>
      <c r="I407" s="119"/>
      <c r="J407" s="120"/>
      <c r="K407" s="121"/>
      <c r="L407" s="77"/>
      <c r="M407" s="77"/>
      <c r="N407" s="120"/>
      <c r="O407" s="120"/>
      <c r="P407" s="120"/>
      <c r="Q407" s="120"/>
      <c r="R407" s="76"/>
      <c r="S407" s="46"/>
      <c r="T407" s="79"/>
      <c r="U407" s="79"/>
      <c r="V407" s="36">
        <f t="shared" si="7"/>
        <v>0</v>
      </c>
      <c r="W407" s="65"/>
    </row>
    <row r="408" spans="2:23" ht="47.25">
      <c r="B408" s="23">
        <v>39</v>
      </c>
      <c r="C408" s="58"/>
      <c r="D408" s="58"/>
      <c r="E408" s="26"/>
      <c r="F408" s="26"/>
      <c r="G408" s="119"/>
      <c r="H408" s="119"/>
      <c r="I408" s="119"/>
      <c r="J408" s="120"/>
      <c r="K408" s="121"/>
      <c r="L408" s="77"/>
      <c r="M408" s="77"/>
      <c r="N408" s="120"/>
      <c r="O408" s="120"/>
      <c r="P408" s="120"/>
      <c r="Q408" s="120"/>
      <c r="R408" s="76"/>
      <c r="S408" s="46"/>
      <c r="T408" s="79"/>
      <c r="U408" s="79"/>
      <c r="V408" s="36">
        <f t="shared" si="7"/>
        <v>0</v>
      </c>
      <c r="W408" s="65"/>
    </row>
    <row r="409" spans="2:23" ht="47.25">
      <c r="B409" s="23">
        <v>40</v>
      </c>
      <c r="C409" s="58"/>
      <c r="D409" s="58"/>
      <c r="E409" s="26"/>
      <c r="F409" s="26"/>
      <c r="G409" s="122"/>
      <c r="H409" s="119"/>
      <c r="I409" s="119"/>
      <c r="J409" s="120"/>
      <c r="K409" s="121"/>
      <c r="L409" s="77"/>
      <c r="M409" s="77"/>
      <c r="N409" s="120"/>
      <c r="O409" s="120"/>
      <c r="P409" s="120"/>
      <c r="Q409" s="120"/>
      <c r="R409" s="76"/>
      <c r="S409" s="46"/>
      <c r="T409" s="79"/>
      <c r="U409" s="79"/>
      <c r="V409" s="36">
        <f t="shared" si="7"/>
        <v>0</v>
      </c>
      <c r="W409" s="65"/>
    </row>
    <row r="410" spans="2:23" ht="47.25">
      <c r="B410" s="23">
        <v>41</v>
      </c>
      <c r="C410" s="93"/>
      <c r="D410" s="93"/>
      <c r="E410" s="26"/>
      <c r="F410" s="26"/>
      <c r="G410" s="122"/>
      <c r="H410" s="122"/>
      <c r="I410" s="122"/>
      <c r="J410" s="123"/>
      <c r="K410" s="124"/>
      <c r="L410" s="85"/>
      <c r="M410" s="85"/>
      <c r="N410" s="123"/>
      <c r="O410" s="123"/>
      <c r="P410" s="123"/>
      <c r="Q410" s="123"/>
      <c r="R410" s="125"/>
      <c r="S410" s="219"/>
      <c r="T410" s="95"/>
      <c r="U410" s="95"/>
      <c r="V410" s="36">
        <f t="shared" si="7"/>
        <v>0</v>
      </c>
      <c r="W410" s="65"/>
    </row>
    <row r="411" spans="2:23" ht="47.25">
      <c r="B411" s="23">
        <v>42</v>
      </c>
      <c r="C411" s="93"/>
      <c r="D411" s="93"/>
      <c r="E411" s="26"/>
      <c r="F411" s="26"/>
      <c r="G411" s="122"/>
      <c r="H411" s="122"/>
      <c r="I411" s="122"/>
      <c r="J411" s="123"/>
      <c r="K411" s="124"/>
      <c r="L411" s="85"/>
      <c r="M411" s="85"/>
      <c r="N411" s="123"/>
      <c r="O411" s="123"/>
      <c r="P411" s="123"/>
      <c r="Q411" s="123"/>
      <c r="R411" s="125"/>
      <c r="S411" s="219"/>
      <c r="T411" s="95"/>
      <c r="U411" s="95"/>
      <c r="V411" s="36">
        <f t="shared" si="7"/>
        <v>0</v>
      </c>
      <c r="W411" s="65"/>
    </row>
    <row r="412" spans="2:23" ht="47.25">
      <c r="B412" s="59" t="s">
        <v>16</v>
      </c>
      <c r="C412" s="93"/>
      <c r="D412" s="93"/>
      <c r="E412" s="26"/>
      <c r="F412" s="26"/>
      <c r="G412" s="36">
        <f>COUNT(G370:G411)</f>
        <v>0</v>
      </c>
      <c r="H412" s="36">
        <f>COUNT(H370:H411)</f>
        <v>0</v>
      </c>
      <c r="I412" s="36">
        <f>COUNT(I370:I411)</f>
        <v>0</v>
      </c>
      <c r="J412" s="36">
        <f>COUNT(J370:J411)</f>
        <v>0</v>
      </c>
      <c r="K412" s="36">
        <f>COUNT(K370:K411)</f>
        <v>0</v>
      </c>
      <c r="L412" s="85"/>
      <c r="M412" s="85"/>
      <c r="N412" s="86">
        <f>COUNT(N370:N411)</f>
        <v>0</v>
      </c>
      <c r="O412" s="86">
        <f>COUNT(O370:O411)</f>
        <v>0</v>
      </c>
      <c r="P412" s="86">
        <f>COUNT(P370:P411)</f>
        <v>0</v>
      </c>
      <c r="Q412" s="86">
        <f>COUNT(Q370:Q411)</f>
        <v>0</v>
      </c>
      <c r="R412" s="86">
        <f>COUNT(R370:R411)</f>
        <v>0</v>
      </c>
      <c r="S412" s="86"/>
      <c r="T412" s="95"/>
      <c r="U412" s="95"/>
      <c r="V412" s="36">
        <f xml:space="preserve"> SUM(G412+H412+I412+J412+K412+N412+O412+P412+Q412+R412)</f>
        <v>0</v>
      </c>
      <c r="W412" s="65"/>
    </row>
    <row r="414" spans="2:23" ht="70.5">
      <c r="B414" s="230" t="s">
        <v>1492</v>
      </c>
      <c r="C414" s="230"/>
      <c r="D414" s="230"/>
      <c r="E414" s="230"/>
      <c r="F414" s="216"/>
      <c r="G414" s="63"/>
      <c r="H414" s="63"/>
      <c r="I414" s="63"/>
      <c r="J414" s="64"/>
      <c r="K414" s="65"/>
      <c r="L414" s="65"/>
      <c r="M414" s="65"/>
      <c r="N414" s="65"/>
      <c r="O414" s="65"/>
      <c r="P414" s="65"/>
      <c r="Q414" s="65"/>
      <c r="R414" s="65"/>
      <c r="S414" s="66"/>
      <c r="T414" s="66"/>
      <c r="U414" s="66"/>
      <c r="V414" s="34"/>
      <c r="W414" s="34"/>
    </row>
    <row r="415" spans="2:23" ht="70.5">
      <c r="B415" s="230"/>
      <c r="C415" s="230"/>
      <c r="D415" s="230"/>
      <c r="E415" s="230"/>
      <c r="F415" s="216"/>
      <c r="K415" s="104" t="s">
        <v>1</v>
      </c>
      <c r="L415" s="104"/>
      <c r="M415" s="104"/>
      <c r="N415" s="104"/>
      <c r="O415" s="104"/>
      <c r="P415" s="104"/>
      <c r="Q415" s="104"/>
    </row>
    <row r="416" spans="2:23" ht="70.5">
      <c r="B416" s="230"/>
      <c r="C416" s="230"/>
      <c r="D416" s="230"/>
      <c r="E416" s="230"/>
      <c r="F416" s="216"/>
      <c r="J416" s="268" t="s">
        <v>2</v>
      </c>
      <c r="K416" s="268"/>
      <c r="L416" s="268"/>
      <c r="M416" s="268"/>
      <c r="N416" s="268"/>
      <c r="O416" s="268"/>
      <c r="P416" s="268"/>
      <c r="Q416" s="233" t="s">
        <v>3</v>
      </c>
      <c r="R416" s="234"/>
      <c r="S416" s="234"/>
      <c r="T416" s="234"/>
      <c r="U416" s="234"/>
      <c r="V416" s="235"/>
    </row>
    <row r="417" spans="2:26" ht="70.5">
      <c r="B417" s="230"/>
      <c r="C417" s="230"/>
      <c r="D417" s="230"/>
      <c r="E417" s="230"/>
      <c r="F417" s="216"/>
      <c r="G417" s="2"/>
      <c r="H417" s="2"/>
      <c r="I417" s="2"/>
      <c r="J417" s="2"/>
      <c r="K417" s="2"/>
      <c r="L417" s="2"/>
      <c r="M417" s="2"/>
      <c r="N417" s="2"/>
      <c r="O417" s="236"/>
      <c r="P417" s="236"/>
      <c r="Q417" s="239"/>
      <c r="R417" s="240"/>
      <c r="S417" s="239"/>
      <c r="T417" s="240"/>
      <c r="U417" s="269"/>
      <c r="V417" s="270"/>
      <c r="W417" s="11"/>
    </row>
    <row r="418" spans="2:26" ht="70.5">
      <c r="B418" s="230"/>
      <c r="C418" s="230"/>
      <c r="D418" s="230"/>
      <c r="E418" s="230"/>
      <c r="F418" s="216"/>
      <c r="G418" s="237" t="s">
        <v>4</v>
      </c>
      <c r="H418" s="237"/>
      <c r="I418" s="237" t="s">
        <v>5</v>
      </c>
      <c r="J418" s="237"/>
      <c r="K418" s="12"/>
      <c r="L418" s="217" t="s">
        <v>6</v>
      </c>
      <c r="M418" s="12"/>
      <c r="N418" s="12"/>
      <c r="O418" s="3"/>
      <c r="P418" s="4"/>
      <c r="Q418" s="241"/>
      <c r="R418" s="242"/>
      <c r="S418" s="241"/>
      <c r="T418" s="242"/>
      <c r="U418" s="271"/>
      <c r="V418" s="272"/>
    </row>
    <row r="419" spans="2:26" ht="70.5">
      <c r="B419" s="230"/>
      <c r="C419" s="230"/>
      <c r="D419" s="230"/>
      <c r="E419" s="230"/>
      <c r="F419" s="216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43" t="s">
        <v>7</v>
      </c>
      <c r="R419" s="244"/>
      <c r="S419" s="245" t="s">
        <v>8</v>
      </c>
      <c r="T419" s="245"/>
      <c r="U419" s="257" t="s">
        <v>101</v>
      </c>
      <c r="V419" s="257"/>
    </row>
    <row r="420" spans="2:26" ht="60.75">
      <c r="B420" s="255" t="s">
        <v>10</v>
      </c>
      <c r="C420" s="238" t="s">
        <v>11</v>
      </c>
      <c r="D420" s="218"/>
      <c r="E420" s="248" t="s">
        <v>12</v>
      </c>
      <c r="F420" s="74"/>
      <c r="G420" s="249" t="s">
        <v>1191</v>
      </c>
      <c r="H420" s="250"/>
      <c r="I420" s="250"/>
      <c r="J420" s="250"/>
      <c r="K420" s="251"/>
      <c r="L420" s="246" t="s">
        <v>13</v>
      </c>
      <c r="M420" s="253" t="s">
        <v>14</v>
      </c>
      <c r="N420" s="249" t="s">
        <v>1193</v>
      </c>
      <c r="O420" s="250"/>
      <c r="P420" s="250"/>
      <c r="Q420" s="250"/>
      <c r="R420" s="251"/>
      <c r="S420" s="246" t="s">
        <v>15</v>
      </c>
      <c r="T420" s="246" t="s">
        <v>13</v>
      </c>
      <c r="U420" s="253" t="s">
        <v>14</v>
      </c>
      <c r="V420" s="253" t="s">
        <v>16</v>
      </c>
      <c r="W420" s="19"/>
    </row>
    <row r="421" spans="2:26" ht="61.5">
      <c r="B421" s="256"/>
      <c r="C421" s="238"/>
      <c r="D421" s="218"/>
      <c r="E421" s="248"/>
      <c r="F421" s="220"/>
      <c r="G421" s="21" t="s">
        <v>1195</v>
      </c>
      <c r="H421" s="21" t="s">
        <v>1196</v>
      </c>
      <c r="I421" s="21" t="s">
        <v>1197</v>
      </c>
      <c r="J421" s="21" t="s">
        <v>1198</v>
      </c>
      <c r="K421" s="21" t="s">
        <v>1199</v>
      </c>
      <c r="L421" s="247"/>
      <c r="M421" s="254"/>
      <c r="N421" s="21" t="s">
        <v>1200</v>
      </c>
      <c r="O421" s="21" t="s">
        <v>1201</v>
      </c>
      <c r="P421" s="21" t="s">
        <v>1202</v>
      </c>
      <c r="Q421" s="21" t="s">
        <v>1203</v>
      </c>
      <c r="R421" s="21" t="s">
        <v>1204</v>
      </c>
      <c r="S421" s="247"/>
      <c r="T421" s="247"/>
      <c r="U421" s="254"/>
      <c r="V421" s="254"/>
      <c r="W421" s="22"/>
    </row>
    <row r="422" spans="2:26" ht="47.25">
      <c r="B422" s="23">
        <v>1</v>
      </c>
      <c r="C422" s="36" t="s">
        <v>607</v>
      </c>
      <c r="D422" s="177"/>
      <c r="E422" s="97" t="s">
        <v>22</v>
      </c>
      <c r="F422" s="26">
        <v>1</v>
      </c>
      <c r="G422" s="119"/>
      <c r="H422" s="119"/>
      <c r="I422" s="119"/>
      <c r="J422" s="120"/>
      <c r="K422" s="121"/>
      <c r="L422" s="127"/>
      <c r="M422" s="127"/>
      <c r="N422" s="120"/>
      <c r="O422" s="120"/>
      <c r="P422" s="120"/>
      <c r="Q422" s="120"/>
      <c r="R422" s="120"/>
      <c r="S422" s="77"/>
      <c r="T422" s="110"/>
      <c r="U422" s="110"/>
      <c r="V422" s="36">
        <f>COUNTA(G422:K422,N422:R422)</f>
        <v>0</v>
      </c>
      <c r="W422" s="65"/>
      <c r="X422" s="35" t="s">
        <v>25</v>
      </c>
      <c r="Z422" s="36">
        <f>COUNTIF(D422:D464,"1C")</f>
        <v>0</v>
      </c>
    </row>
    <row r="423" spans="2:26" ht="47.25">
      <c r="B423" s="23">
        <v>2</v>
      </c>
      <c r="C423" s="103" t="s">
        <v>289</v>
      </c>
      <c r="D423" s="180"/>
      <c r="E423" s="97" t="s">
        <v>46</v>
      </c>
      <c r="F423" s="26">
        <v>1</v>
      </c>
      <c r="G423" s="87"/>
      <c r="H423" s="87"/>
      <c r="I423" s="87"/>
      <c r="J423" s="120"/>
      <c r="K423" s="121"/>
      <c r="L423" s="127"/>
      <c r="M423" s="127"/>
      <c r="N423" s="76"/>
      <c r="O423" s="120"/>
      <c r="P423" s="120"/>
      <c r="Q423" s="120"/>
      <c r="R423" s="76"/>
      <c r="S423" s="46"/>
      <c r="T423" s="57"/>
      <c r="U423" s="89"/>
      <c r="V423" s="36">
        <f t="shared" ref="V423:V463" si="8">COUNTA(G423:K423,N423:R423)</f>
        <v>0</v>
      </c>
      <c r="W423" s="65"/>
      <c r="X423" s="41" t="s">
        <v>28</v>
      </c>
      <c r="Z423" s="36">
        <f>COUNTIF(D422:D464,"1B")</f>
        <v>0</v>
      </c>
    </row>
    <row r="424" spans="2:26" ht="47.25">
      <c r="B424" s="23">
        <v>3</v>
      </c>
      <c r="C424" s="103" t="s">
        <v>616</v>
      </c>
      <c r="D424" s="180"/>
      <c r="E424" s="97" t="s">
        <v>22</v>
      </c>
      <c r="F424" s="26">
        <v>1</v>
      </c>
      <c r="G424" s="76"/>
      <c r="H424" s="27"/>
      <c r="I424" s="119"/>
      <c r="J424" s="120"/>
      <c r="K424" s="27"/>
      <c r="L424" s="30"/>
      <c r="M424" s="30"/>
      <c r="N424" s="27"/>
      <c r="O424" s="120"/>
      <c r="P424" s="120"/>
      <c r="Q424" s="120"/>
      <c r="R424" s="76"/>
      <c r="S424" s="46"/>
      <c r="T424" s="57"/>
      <c r="U424" s="57"/>
      <c r="V424" s="36">
        <f t="shared" si="8"/>
        <v>0</v>
      </c>
      <c r="W424" s="65"/>
      <c r="X424" s="41" t="s">
        <v>30</v>
      </c>
      <c r="Z424" s="36">
        <f>COUNTIF(D422:D464,"1A")</f>
        <v>0</v>
      </c>
    </row>
    <row r="425" spans="2:26" ht="47.25">
      <c r="B425" s="23">
        <v>4</v>
      </c>
      <c r="C425" s="103" t="s">
        <v>303</v>
      </c>
      <c r="D425" s="180"/>
      <c r="E425" s="97" t="s">
        <v>46</v>
      </c>
      <c r="F425" s="26">
        <v>1</v>
      </c>
      <c r="G425" s="27"/>
      <c r="H425" s="119"/>
      <c r="I425" s="119"/>
      <c r="J425" s="120"/>
      <c r="K425" s="121"/>
      <c r="L425" s="32"/>
      <c r="M425" s="32"/>
      <c r="N425" s="120"/>
      <c r="O425" s="120"/>
      <c r="P425" s="76"/>
      <c r="Q425" s="120"/>
      <c r="R425" s="76"/>
      <c r="S425" s="46"/>
      <c r="T425" s="57"/>
      <c r="U425" s="89"/>
      <c r="V425" s="36">
        <f t="shared" si="8"/>
        <v>0</v>
      </c>
      <c r="W425" s="65"/>
    </row>
    <row r="426" spans="2:26" ht="47.25">
      <c r="B426" s="23">
        <v>5</v>
      </c>
      <c r="C426" s="103" t="s">
        <v>256</v>
      </c>
      <c r="D426" s="180"/>
      <c r="E426" s="97" t="s">
        <v>46</v>
      </c>
      <c r="F426" s="26">
        <v>1</v>
      </c>
      <c r="G426" s="119"/>
      <c r="H426" s="119"/>
      <c r="I426" s="76"/>
      <c r="J426" s="120"/>
      <c r="K426" s="121"/>
      <c r="L426" s="57"/>
      <c r="M426" s="57"/>
      <c r="N426" s="76"/>
      <c r="O426" s="120"/>
      <c r="P426" s="120"/>
      <c r="Q426" s="120"/>
      <c r="R426" s="76"/>
      <c r="S426" s="46"/>
      <c r="T426" s="57"/>
      <c r="U426" s="57"/>
      <c r="V426" s="36">
        <f t="shared" si="8"/>
        <v>0</v>
      </c>
      <c r="W426" s="65"/>
    </row>
    <row r="427" spans="2:26" ht="47.25">
      <c r="B427" s="23">
        <v>6</v>
      </c>
      <c r="C427" s="103" t="s">
        <v>287</v>
      </c>
      <c r="D427" s="180"/>
      <c r="E427" s="97" t="s">
        <v>46</v>
      </c>
      <c r="F427" s="26">
        <v>1</v>
      </c>
      <c r="G427" s="119"/>
      <c r="H427" s="119"/>
      <c r="I427" s="119"/>
      <c r="J427" s="27"/>
      <c r="K427" s="121"/>
      <c r="L427" s="57"/>
      <c r="M427" s="57"/>
      <c r="N427" s="120"/>
      <c r="O427" s="120"/>
      <c r="P427" s="120"/>
      <c r="Q427" s="120"/>
      <c r="R427" s="76"/>
      <c r="S427" s="80"/>
      <c r="T427" s="110"/>
      <c r="U427" s="110"/>
      <c r="V427" s="36">
        <f t="shared" si="8"/>
        <v>0</v>
      </c>
      <c r="W427" s="65"/>
      <c r="X427" s="35"/>
      <c r="Z427" s="63"/>
    </row>
    <row r="428" spans="2:26" ht="47.25">
      <c r="B428" s="23">
        <v>7</v>
      </c>
      <c r="C428" s="103" t="s">
        <v>576</v>
      </c>
      <c r="D428" s="180"/>
      <c r="E428" s="97" t="s">
        <v>46</v>
      </c>
      <c r="F428" s="26">
        <v>1</v>
      </c>
      <c r="G428" s="119"/>
      <c r="H428" s="27"/>
      <c r="I428" s="119"/>
      <c r="J428" s="120"/>
      <c r="K428" s="76"/>
      <c r="L428" s="57"/>
      <c r="M428" s="57"/>
      <c r="N428" s="76"/>
      <c r="O428" s="120"/>
      <c r="P428" s="76"/>
      <c r="Q428" s="120"/>
      <c r="R428" s="76"/>
      <c r="S428" s="46"/>
      <c r="T428" s="57"/>
      <c r="U428" s="57"/>
      <c r="V428" s="36">
        <f t="shared" si="8"/>
        <v>0</v>
      </c>
      <c r="W428" s="65"/>
      <c r="X428" s="41"/>
      <c r="Z428" s="63"/>
    </row>
    <row r="429" spans="2:26" ht="47.25">
      <c r="B429" s="23">
        <v>8</v>
      </c>
      <c r="C429" s="103" t="s">
        <v>1136</v>
      </c>
      <c r="D429" s="180"/>
      <c r="E429" s="97" t="s">
        <v>22</v>
      </c>
      <c r="F429" s="26">
        <v>1</v>
      </c>
      <c r="G429" s="119"/>
      <c r="H429" s="119"/>
      <c r="I429" s="76"/>
      <c r="J429" s="120"/>
      <c r="K429" s="121"/>
      <c r="L429" s="57"/>
      <c r="M429" s="57"/>
      <c r="N429" s="120"/>
      <c r="O429" s="120"/>
      <c r="P429" s="120"/>
      <c r="Q429" s="120"/>
      <c r="R429" s="76"/>
      <c r="S429" s="46"/>
      <c r="T429" s="110"/>
      <c r="U429" s="110"/>
      <c r="V429" s="36">
        <f t="shared" si="8"/>
        <v>0</v>
      </c>
      <c r="W429" s="65"/>
      <c r="X429" s="41"/>
      <c r="Z429" s="63"/>
    </row>
    <row r="430" spans="2:26" ht="47.25">
      <c r="B430" s="23">
        <v>9</v>
      </c>
      <c r="C430" s="103" t="s">
        <v>1501</v>
      </c>
      <c r="D430" s="180"/>
      <c r="E430" s="97" t="s">
        <v>27</v>
      </c>
      <c r="F430" s="26">
        <v>1</v>
      </c>
      <c r="G430" s="119"/>
      <c r="H430" s="119"/>
      <c r="I430" s="119"/>
      <c r="J430" s="120"/>
      <c r="K430" s="121"/>
      <c r="L430" s="127"/>
      <c r="M430" s="127"/>
      <c r="N430" s="120"/>
      <c r="O430" s="120"/>
      <c r="P430" s="120"/>
      <c r="Q430" s="120"/>
      <c r="R430" s="76"/>
      <c r="S430" s="46"/>
      <c r="T430" s="110"/>
      <c r="U430" s="110"/>
      <c r="V430" s="36">
        <f t="shared" si="8"/>
        <v>0</v>
      </c>
      <c r="W430" s="65"/>
    </row>
    <row r="431" spans="2:26" ht="47.25">
      <c r="B431" s="23">
        <v>10</v>
      </c>
      <c r="C431" s="103" t="s">
        <v>605</v>
      </c>
      <c r="D431" s="180"/>
      <c r="E431" s="97" t="s">
        <v>22</v>
      </c>
      <c r="F431" s="26">
        <v>1</v>
      </c>
      <c r="G431" s="119"/>
      <c r="H431" s="119"/>
      <c r="I431" s="119"/>
      <c r="J431" s="120"/>
      <c r="K431" s="121"/>
      <c r="L431" s="127"/>
      <c r="M431" s="127"/>
      <c r="N431" s="120"/>
      <c r="O431" s="120"/>
      <c r="P431" s="120"/>
      <c r="Q431" s="120"/>
      <c r="R431" s="76"/>
      <c r="S431" s="46"/>
      <c r="T431" s="110"/>
      <c r="U431" s="110"/>
      <c r="V431" s="36">
        <f t="shared" si="8"/>
        <v>0</v>
      </c>
      <c r="W431" s="65"/>
    </row>
    <row r="432" spans="2:26" ht="47.25">
      <c r="B432" s="23">
        <v>11</v>
      </c>
      <c r="C432" s="128" t="s">
        <v>494</v>
      </c>
      <c r="D432" s="192"/>
      <c r="E432" s="97" t="s">
        <v>46</v>
      </c>
      <c r="F432" s="26">
        <v>1</v>
      </c>
      <c r="G432" s="119"/>
      <c r="H432" s="119"/>
      <c r="I432" s="119"/>
      <c r="J432" s="120"/>
      <c r="K432" s="121"/>
      <c r="L432" s="127"/>
      <c r="M432" s="127"/>
      <c r="N432" s="120"/>
      <c r="O432" s="120"/>
      <c r="P432" s="120"/>
      <c r="Q432" s="120"/>
      <c r="R432" s="76"/>
      <c r="S432" s="46"/>
      <c r="T432" s="110"/>
      <c r="U432" s="110"/>
      <c r="V432" s="36">
        <f t="shared" si="8"/>
        <v>0</v>
      </c>
      <c r="W432" s="65"/>
    </row>
    <row r="433" spans="2:23" ht="47.25">
      <c r="B433" s="23">
        <v>12</v>
      </c>
      <c r="C433" s="103" t="s">
        <v>1504</v>
      </c>
      <c r="D433" s="180"/>
      <c r="E433" s="148" t="s">
        <v>1347</v>
      </c>
      <c r="F433" s="26">
        <v>1</v>
      </c>
      <c r="G433" s="27"/>
      <c r="H433" s="27"/>
      <c r="I433" s="27"/>
      <c r="J433" s="27"/>
      <c r="K433" s="121"/>
      <c r="L433" s="32"/>
      <c r="M433" s="32"/>
      <c r="N433" s="120"/>
      <c r="O433" s="120"/>
      <c r="P433" s="120"/>
      <c r="Q433" s="120"/>
      <c r="R433" s="76"/>
      <c r="S433" s="46"/>
      <c r="T433" s="110"/>
      <c r="U433" s="110"/>
      <c r="V433" s="36">
        <f t="shared" si="8"/>
        <v>0</v>
      </c>
      <c r="W433" s="65"/>
    </row>
    <row r="434" spans="2:23" ht="47.25">
      <c r="B434" s="23">
        <v>13</v>
      </c>
      <c r="C434" s="103" t="s">
        <v>300</v>
      </c>
      <c r="D434" s="180"/>
      <c r="E434" s="97" t="s">
        <v>22</v>
      </c>
      <c r="F434" s="26">
        <v>1</v>
      </c>
      <c r="G434" s="27"/>
      <c r="H434" s="27"/>
      <c r="I434" s="27"/>
      <c r="J434" s="120"/>
      <c r="K434" s="27"/>
      <c r="L434" s="32"/>
      <c r="M434" s="32"/>
      <c r="N434" s="120"/>
      <c r="O434" s="27"/>
      <c r="P434" s="27"/>
      <c r="Q434" s="120"/>
      <c r="R434" s="76"/>
      <c r="S434" s="46"/>
      <c r="T434" s="32"/>
      <c r="U434" s="32"/>
      <c r="V434" s="36">
        <f t="shared" si="8"/>
        <v>0</v>
      </c>
      <c r="W434" s="65"/>
    </row>
    <row r="435" spans="2:23" ht="47.25">
      <c r="B435" s="23">
        <v>14</v>
      </c>
      <c r="C435" s="103" t="s">
        <v>288</v>
      </c>
      <c r="D435" s="180"/>
      <c r="E435" s="97" t="s">
        <v>22</v>
      </c>
      <c r="F435" s="26">
        <v>1</v>
      </c>
      <c r="G435" s="119"/>
      <c r="H435" s="76"/>
      <c r="I435" s="76"/>
      <c r="J435" s="120"/>
      <c r="K435" s="76"/>
      <c r="L435" s="57"/>
      <c r="M435" s="57"/>
      <c r="N435" s="76"/>
      <c r="O435" s="120"/>
      <c r="P435" s="120"/>
      <c r="Q435" s="120"/>
      <c r="R435" s="76"/>
      <c r="S435" s="46"/>
      <c r="T435" s="57"/>
      <c r="U435" s="89"/>
      <c r="V435" s="36">
        <f t="shared" si="8"/>
        <v>0</v>
      </c>
      <c r="W435" s="65"/>
    </row>
    <row r="436" spans="2:23" ht="47.25">
      <c r="B436" s="23">
        <v>15</v>
      </c>
      <c r="C436" s="103" t="s">
        <v>872</v>
      </c>
      <c r="D436" s="180"/>
      <c r="E436" s="97" t="s">
        <v>46</v>
      </c>
      <c r="F436" s="26">
        <v>1</v>
      </c>
      <c r="G436" s="119"/>
      <c r="H436" s="119"/>
      <c r="I436" s="119"/>
      <c r="J436" s="120"/>
      <c r="K436" s="121"/>
      <c r="L436" s="127"/>
      <c r="M436" s="127"/>
      <c r="N436" s="27"/>
      <c r="O436" s="120"/>
      <c r="P436" s="120"/>
      <c r="Q436" s="120"/>
      <c r="R436" s="76"/>
      <c r="S436" s="46"/>
      <c r="T436" s="57"/>
      <c r="U436" s="57"/>
      <c r="V436" s="36">
        <f t="shared" si="8"/>
        <v>0</v>
      </c>
      <c r="W436" s="65"/>
    </row>
    <row r="437" spans="2:23" ht="47.25">
      <c r="B437" s="23">
        <v>16</v>
      </c>
      <c r="C437" s="103" t="s">
        <v>851</v>
      </c>
      <c r="D437" s="180"/>
      <c r="E437" s="97" t="s">
        <v>46</v>
      </c>
      <c r="F437" s="26">
        <v>1</v>
      </c>
      <c r="G437" s="76"/>
      <c r="H437" s="76"/>
      <c r="I437" s="119"/>
      <c r="J437" s="76"/>
      <c r="K437" s="76"/>
      <c r="L437" s="57"/>
      <c r="M437" s="57"/>
      <c r="N437" s="120"/>
      <c r="O437" s="76"/>
      <c r="P437" s="76"/>
      <c r="Q437" s="120"/>
      <c r="R437" s="76"/>
      <c r="S437" s="46"/>
      <c r="T437" s="57"/>
      <c r="U437" s="89"/>
      <c r="V437" s="36">
        <f t="shared" si="8"/>
        <v>0</v>
      </c>
      <c r="W437" s="65"/>
    </row>
    <row r="438" spans="2:23" ht="47.25">
      <c r="B438" s="23">
        <v>17</v>
      </c>
      <c r="C438" s="103" t="s">
        <v>252</v>
      </c>
      <c r="D438" s="180"/>
      <c r="E438" s="148" t="s">
        <v>46</v>
      </c>
      <c r="F438" s="26">
        <v>1</v>
      </c>
      <c r="G438" s="76"/>
      <c r="H438" s="119"/>
      <c r="I438" s="119"/>
      <c r="J438" s="120"/>
      <c r="K438" s="121"/>
      <c r="L438" s="57"/>
      <c r="M438" s="57"/>
      <c r="N438" s="120"/>
      <c r="O438" s="120"/>
      <c r="P438" s="120"/>
      <c r="Q438" s="27"/>
      <c r="R438" s="76"/>
      <c r="S438" s="46"/>
      <c r="T438" s="32"/>
      <c r="U438" s="32"/>
      <c r="V438" s="36">
        <f t="shared" si="8"/>
        <v>0</v>
      </c>
      <c r="W438" s="65"/>
    </row>
    <row r="439" spans="2:23" ht="47.25">
      <c r="B439" s="23">
        <v>18</v>
      </c>
      <c r="C439" s="103" t="s">
        <v>609</v>
      </c>
      <c r="D439" s="180"/>
      <c r="E439" s="97" t="s">
        <v>22</v>
      </c>
      <c r="F439" s="26">
        <v>1</v>
      </c>
      <c r="G439" s="76"/>
      <c r="H439" s="119"/>
      <c r="I439" s="119"/>
      <c r="J439" s="76"/>
      <c r="K439" s="121"/>
      <c r="L439" s="57"/>
      <c r="M439" s="57"/>
      <c r="N439" s="76"/>
      <c r="O439" s="76"/>
      <c r="P439" s="120"/>
      <c r="Q439" s="120"/>
      <c r="R439" s="76"/>
      <c r="S439" s="46"/>
      <c r="T439" s="57"/>
      <c r="U439" s="57"/>
      <c r="V439" s="36">
        <f t="shared" si="8"/>
        <v>0</v>
      </c>
      <c r="W439" s="65"/>
    </row>
    <row r="440" spans="2:23" ht="47.25">
      <c r="B440" s="23">
        <v>19</v>
      </c>
      <c r="C440" s="103" t="s">
        <v>608</v>
      </c>
      <c r="D440" s="180"/>
      <c r="E440" s="97" t="s">
        <v>22</v>
      </c>
      <c r="F440" s="26">
        <v>1</v>
      </c>
      <c r="G440" s="76"/>
      <c r="H440" s="76"/>
      <c r="I440" s="119"/>
      <c r="J440" s="27"/>
      <c r="K440" s="76"/>
      <c r="L440" s="30"/>
      <c r="M440" s="30"/>
      <c r="N440" s="120"/>
      <c r="O440" s="76"/>
      <c r="P440" s="120"/>
      <c r="Q440" s="120"/>
      <c r="R440" s="76"/>
      <c r="S440" s="46"/>
      <c r="T440" s="57"/>
      <c r="U440" s="89"/>
      <c r="V440" s="36">
        <f t="shared" si="8"/>
        <v>0</v>
      </c>
      <c r="W440" s="65"/>
    </row>
    <row r="441" spans="2:23" ht="47.25">
      <c r="B441" s="23">
        <v>20</v>
      </c>
      <c r="C441" s="103" t="s">
        <v>297</v>
      </c>
      <c r="D441" s="180"/>
      <c r="E441" s="97" t="s">
        <v>22</v>
      </c>
      <c r="F441" s="26">
        <v>1</v>
      </c>
      <c r="G441" s="119"/>
      <c r="H441" s="119"/>
      <c r="I441" s="119"/>
      <c r="J441" s="120"/>
      <c r="K441" s="121"/>
      <c r="L441" s="127"/>
      <c r="M441" s="127"/>
      <c r="N441" s="120"/>
      <c r="O441" s="120"/>
      <c r="P441" s="120"/>
      <c r="Q441" s="120"/>
      <c r="R441" s="76"/>
      <c r="S441" s="46"/>
      <c r="T441" s="110"/>
      <c r="U441" s="110"/>
      <c r="V441" s="36">
        <f t="shared" si="8"/>
        <v>0</v>
      </c>
      <c r="W441" s="65"/>
    </row>
    <row r="442" spans="2:23" ht="47.25">
      <c r="B442" s="23">
        <v>21</v>
      </c>
      <c r="C442" s="103" t="s">
        <v>604</v>
      </c>
      <c r="D442" s="180"/>
      <c r="E442" s="97" t="s">
        <v>22</v>
      </c>
      <c r="F442" s="26">
        <v>1</v>
      </c>
      <c r="G442" s="119"/>
      <c r="H442" s="119"/>
      <c r="I442" s="119"/>
      <c r="J442" s="120"/>
      <c r="K442" s="121"/>
      <c r="L442" s="127"/>
      <c r="M442" s="127"/>
      <c r="N442" s="120"/>
      <c r="O442" s="120"/>
      <c r="P442" s="120"/>
      <c r="Q442" s="120"/>
      <c r="R442" s="76"/>
      <c r="S442" s="46"/>
      <c r="T442" s="110"/>
      <c r="U442" s="110"/>
      <c r="V442" s="36">
        <f t="shared" si="8"/>
        <v>0</v>
      </c>
      <c r="W442" s="65"/>
    </row>
    <row r="443" spans="2:23" ht="47.25">
      <c r="B443" s="23">
        <v>22</v>
      </c>
      <c r="C443" s="103" t="s">
        <v>599</v>
      </c>
      <c r="D443" s="180"/>
      <c r="E443" s="97" t="s">
        <v>22</v>
      </c>
      <c r="F443" s="26">
        <v>1</v>
      </c>
      <c r="G443" s="119"/>
      <c r="H443" s="119"/>
      <c r="I443" s="119"/>
      <c r="J443" s="120"/>
      <c r="K443" s="76"/>
      <c r="L443" s="127"/>
      <c r="M443" s="127"/>
      <c r="N443" s="76"/>
      <c r="O443" s="76"/>
      <c r="P443" s="120"/>
      <c r="Q443" s="27"/>
      <c r="R443" s="76"/>
      <c r="S443" s="46"/>
      <c r="T443" s="110"/>
      <c r="U443" s="110"/>
      <c r="V443" s="36">
        <f t="shared" si="8"/>
        <v>0</v>
      </c>
      <c r="W443" s="65"/>
    </row>
    <row r="444" spans="2:23" ht="47.25">
      <c r="B444" s="23">
        <v>23</v>
      </c>
      <c r="C444" s="103" t="s">
        <v>292</v>
      </c>
      <c r="D444" s="180"/>
      <c r="E444" s="97" t="s">
        <v>22</v>
      </c>
      <c r="F444" s="26">
        <v>1</v>
      </c>
      <c r="G444" s="119"/>
      <c r="H444" s="27"/>
      <c r="I444" s="27"/>
      <c r="J444" s="27"/>
      <c r="K444" s="121"/>
      <c r="L444" s="30"/>
      <c r="M444" s="30"/>
      <c r="N444" s="76"/>
      <c r="O444" s="76"/>
      <c r="P444" s="76"/>
      <c r="Q444" s="120"/>
      <c r="R444" s="76"/>
      <c r="S444" s="46"/>
      <c r="T444" s="57"/>
      <c r="U444" s="57"/>
      <c r="V444" s="36">
        <f t="shared" si="8"/>
        <v>0</v>
      </c>
      <c r="W444" s="65"/>
    </row>
    <row r="445" spans="2:23" ht="47.25">
      <c r="B445" s="23">
        <v>24</v>
      </c>
      <c r="C445" s="103" t="s">
        <v>615</v>
      </c>
      <c r="D445" s="180"/>
      <c r="E445" s="97" t="s">
        <v>22</v>
      </c>
      <c r="F445" s="26">
        <v>1</v>
      </c>
      <c r="G445" s="119"/>
      <c r="H445" s="119"/>
      <c r="I445" s="119"/>
      <c r="J445" s="120"/>
      <c r="K445" s="121"/>
      <c r="L445" s="127"/>
      <c r="M445" s="127"/>
      <c r="N445" s="120"/>
      <c r="O445" s="120"/>
      <c r="P445" s="120"/>
      <c r="Q445" s="120"/>
      <c r="R445" s="76"/>
      <c r="S445" s="46"/>
      <c r="T445" s="110"/>
      <c r="U445" s="110"/>
      <c r="V445" s="36">
        <f t="shared" si="8"/>
        <v>0</v>
      </c>
      <c r="W445" s="65"/>
    </row>
    <row r="446" spans="2:23" ht="47.25">
      <c r="B446" s="23">
        <v>25</v>
      </c>
      <c r="C446" s="129" t="s">
        <v>309</v>
      </c>
      <c r="D446" s="193"/>
      <c r="E446" s="97" t="s">
        <v>27</v>
      </c>
      <c r="F446" s="26">
        <v>1</v>
      </c>
      <c r="G446" s="27"/>
      <c r="H446" s="27"/>
      <c r="I446" s="27"/>
      <c r="J446" s="27"/>
      <c r="K446" s="27"/>
      <c r="L446" s="30"/>
      <c r="M446" s="30"/>
      <c r="N446" s="120"/>
      <c r="O446" s="120"/>
      <c r="P446" s="27"/>
      <c r="Q446" s="76"/>
      <c r="R446" s="76"/>
      <c r="S446" s="46"/>
      <c r="T446" s="57"/>
      <c r="U446" s="57"/>
      <c r="V446" s="36">
        <f t="shared" si="8"/>
        <v>0</v>
      </c>
      <c r="W446" s="65"/>
    </row>
    <row r="447" spans="2:23" ht="47.25">
      <c r="B447" s="23">
        <v>26</v>
      </c>
      <c r="C447" s="36" t="s">
        <v>1138</v>
      </c>
      <c r="D447" s="177"/>
      <c r="E447" s="97" t="s">
        <v>46</v>
      </c>
      <c r="F447" s="26">
        <v>1</v>
      </c>
      <c r="G447" s="119"/>
      <c r="H447" s="119"/>
      <c r="I447" s="119"/>
      <c r="J447" s="120"/>
      <c r="K447" s="121"/>
      <c r="L447" s="127"/>
      <c r="M447" s="127"/>
      <c r="N447" s="120"/>
      <c r="O447" s="120"/>
      <c r="P447" s="76"/>
      <c r="Q447" s="120"/>
      <c r="R447" s="76"/>
      <c r="S447" s="46"/>
      <c r="T447" s="57"/>
      <c r="U447" s="89"/>
      <c r="V447" s="36">
        <f t="shared" si="8"/>
        <v>0</v>
      </c>
      <c r="W447" s="65"/>
    </row>
    <row r="448" spans="2:23" ht="47.25">
      <c r="B448" s="23">
        <v>27</v>
      </c>
      <c r="C448" s="42" t="s">
        <v>1518</v>
      </c>
      <c r="D448" s="173"/>
      <c r="E448" s="97" t="s">
        <v>46</v>
      </c>
      <c r="F448" s="26">
        <v>1</v>
      </c>
      <c r="G448" s="119"/>
      <c r="H448" s="119"/>
      <c r="I448" s="119"/>
      <c r="J448" s="120"/>
      <c r="K448" s="121"/>
      <c r="L448" s="127"/>
      <c r="M448" s="127"/>
      <c r="N448" s="120"/>
      <c r="O448" s="120"/>
      <c r="P448" s="120"/>
      <c r="Q448" s="120"/>
      <c r="R448" s="76"/>
      <c r="S448" s="46"/>
      <c r="T448" s="110"/>
      <c r="U448" s="110"/>
      <c r="V448" s="36">
        <f t="shared" si="8"/>
        <v>0</v>
      </c>
      <c r="W448" s="65"/>
    </row>
    <row r="449" spans="2:23" ht="47.25">
      <c r="B449" s="23">
        <v>28</v>
      </c>
      <c r="C449" s="42" t="s">
        <v>610</v>
      </c>
      <c r="D449" s="173"/>
      <c r="E449" s="97" t="s">
        <v>22</v>
      </c>
      <c r="F449" s="26">
        <v>1</v>
      </c>
      <c r="G449" s="119"/>
      <c r="H449" s="119"/>
      <c r="I449" s="119"/>
      <c r="J449" s="120"/>
      <c r="K449" s="121"/>
      <c r="L449" s="127"/>
      <c r="M449" s="127"/>
      <c r="N449" s="120"/>
      <c r="O449" s="120"/>
      <c r="P449" s="120"/>
      <c r="Q449" s="120"/>
      <c r="R449" s="76"/>
      <c r="S449" s="46"/>
      <c r="T449" s="110"/>
      <c r="U449" s="110"/>
      <c r="V449" s="36">
        <f t="shared" si="8"/>
        <v>0</v>
      </c>
      <c r="W449" s="65"/>
    </row>
    <row r="450" spans="2:23" ht="47.25">
      <c r="B450" s="23">
        <v>29</v>
      </c>
      <c r="C450" s="42" t="s">
        <v>1520</v>
      </c>
      <c r="D450" s="173"/>
      <c r="E450" s="97" t="s">
        <v>46</v>
      </c>
      <c r="F450" s="26">
        <v>1</v>
      </c>
      <c r="G450" s="119"/>
      <c r="H450" s="76"/>
      <c r="I450" s="76"/>
      <c r="J450" s="120"/>
      <c r="K450" s="76"/>
      <c r="L450" s="57"/>
      <c r="M450" s="57"/>
      <c r="N450" s="76"/>
      <c r="O450" s="120"/>
      <c r="P450" s="120"/>
      <c r="Q450" s="120"/>
      <c r="R450" s="76"/>
      <c r="S450" s="46"/>
      <c r="T450" s="57"/>
      <c r="U450" s="57"/>
      <c r="V450" s="36">
        <f t="shared" si="8"/>
        <v>0</v>
      </c>
      <c r="W450" s="65"/>
    </row>
    <row r="451" spans="2:23" ht="47.25">
      <c r="B451" s="23">
        <v>30</v>
      </c>
      <c r="C451" s="42" t="s">
        <v>1521</v>
      </c>
      <c r="D451" s="173"/>
      <c r="E451" s="97" t="s">
        <v>46</v>
      </c>
      <c r="F451" s="26">
        <v>1</v>
      </c>
      <c r="G451" s="119"/>
      <c r="H451" s="119"/>
      <c r="I451" s="119"/>
      <c r="J451" s="120"/>
      <c r="K451" s="121"/>
      <c r="L451" s="127"/>
      <c r="M451" s="57"/>
      <c r="N451" s="120"/>
      <c r="O451" s="120"/>
      <c r="P451" s="120"/>
      <c r="Q451" s="120"/>
      <c r="R451" s="76"/>
      <c r="S451" s="46"/>
      <c r="T451" s="130"/>
      <c r="U451" s="130"/>
      <c r="V451" s="36">
        <f t="shared" si="8"/>
        <v>0</v>
      </c>
      <c r="W451" s="65"/>
    </row>
    <row r="452" spans="2:23" ht="47.25">
      <c r="B452" s="23">
        <v>31</v>
      </c>
      <c r="C452" s="42" t="s">
        <v>1522</v>
      </c>
      <c r="D452" s="173"/>
      <c r="E452" s="97" t="s">
        <v>46</v>
      </c>
      <c r="F452" s="26">
        <v>1</v>
      </c>
      <c r="G452" s="119"/>
      <c r="H452" s="119"/>
      <c r="I452" s="119"/>
      <c r="J452" s="120"/>
      <c r="K452" s="121"/>
      <c r="L452" s="131"/>
      <c r="M452" s="127"/>
      <c r="N452" s="120"/>
      <c r="O452" s="119"/>
      <c r="P452" s="120"/>
      <c r="Q452" s="120"/>
      <c r="R452" s="76"/>
      <c r="S452" s="46"/>
      <c r="T452" s="110"/>
      <c r="U452" s="110"/>
      <c r="V452" s="36">
        <f t="shared" si="8"/>
        <v>0</v>
      </c>
      <c r="W452" s="65"/>
    </row>
    <row r="453" spans="2:23" ht="47.25">
      <c r="B453" s="23">
        <v>32</v>
      </c>
      <c r="C453" s="42" t="s">
        <v>1523</v>
      </c>
      <c r="D453" s="173"/>
      <c r="E453" s="97" t="s">
        <v>22</v>
      </c>
      <c r="F453" s="26">
        <v>1</v>
      </c>
      <c r="G453" s="76"/>
      <c r="H453" s="76"/>
      <c r="I453" s="119"/>
      <c r="J453" s="76"/>
      <c r="K453" s="76"/>
      <c r="L453" s="57"/>
      <c r="M453" s="57"/>
      <c r="N453" s="76"/>
      <c r="O453" s="76"/>
      <c r="P453" s="120"/>
      <c r="Q453" s="76"/>
      <c r="R453" s="76"/>
      <c r="S453" s="46"/>
      <c r="T453" s="57"/>
      <c r="U453" s="89"/>
      <c r="V453" s="36">
        <f t="shared" si="8"/>
        <v>0</v>
      </c>
      <c r="W453" s="65"/>
    </row>
    <row r="454" spans="2:23" ht="47.25">
      <c r="B454" s="23">
        <v>33</v>
      </c>
      <c r="C454" s="42" t="s">
        <v>506</v>
      </c>
      <c r="D454" s="173"/>
      <c r="E454" s="97" t="s">
        <v>46</v>
      </c>
      <c r="F454" s="26">
        <v>1</v>
      </c>
      <c r="G454" s="76"/>
      <c r="H454" s="76"/>
      <c r="I454" s="76"/>
      <c r="J454" s="120"/>
      <c r="K454" s="121"/>
      <c r="L454" s="57"/>
      <c r="M454" s="57"/>
      <c r="N454" s="120"/>
      <c r="O454" s="76"/>
      <c r="P454" s="120"/>
      <c r="Q454" s="76"/>
      <c r="R454" s="76"/>
      <c r="S454" s="46"/>
      <c r="T454" s="57"/>
      <c r="U454" s="89"/>
      <c r="V454" s="36">
        <f t="shared" si="8"/>
        <v>0</v>
      </c>
      <c r="W454" s="65"/>
    </row>
    <row r="455" spans="2:23" ht="47.25">
      <c r="B455" s="23">
        <v>34</v>
      </c>
      <c r="C455" s="42" t="s">
        <v>611</v>
      </c>
      <c r="D455" s="173"/>
      <c r="E455" s="97" t="s">
        <v>27</v>
      </c>
      <c r="F455" s="26">
        <v>1</v>
      </c>
      <c r="G455" s="119"/>
      <c r="H455" s="119"/>
      <c r="I455" s="27"/>
      <c r="J455" s="120"/>
      <c r="K455" s="121"/>
      <c r="L455" s="30"/>
      <c r="M455" s="30"/>
      <c r="N455" s="120"/>
      <c r="O455" s="120"/>
      <c r="P455" s="120"/>
      <c r="Q455" s="120"/>
      <c r="R455" s="76"/>
      <c r="S455" s="46"/>
      <c r="T455" s="110"/>
      <c r="U455" s="110"/>
      <c r="V455" s="36">
        <f t="shared" si="8"/>
        <v>0</v>
      </c>
      <c r="W455" s="65"/>
    </row>
    <row r="456" spans="2:23" ht="47.25">
      <c r="B456" s="23">
        <v>35</v>
      </c>
      <c r="C456" s="42" t="s">
        <v>618</v>
      </c>
      <c r="D456" s="173"/>
      <c r="E456" s="97" t="s">
        <v>27</v>
      </c>
      <c r="F456" s="26">
        <v>1</v>
      </c>
      <c r="G456" s="119"/>
      <c r="H456" s="119"/>
      <c r="I456" s="119"/>
      <c r="J456" s="120"/>
      <c r="K456" s="121"/>
      <c r="L456" s="127"/>
      <c r="M456" s="127"/>
      <c r="N456" s="120"/>
      <c r="O456" s="120"/>
      <c r="P456" s="76"/>
      <c r="Q456" s="120"/>
      <c r="R456" s="76"/>
      <c r="S456" s="46"/>
      <c r="T456" s="110"/>
      <c r="U456" s="110"/>
      <c r="V456" s="36">
        <f t="shared" si="8"/>
        <v>0</v>
      </c>
      <c r="W456" s="65"/>
    </row>
    <row r="457" spans="2:23" ht="47.25">
      <c r="B457" s="23">
        <v>36</v>
      </c>
      <c r="C457" s="42" t="s">
        <v>617</v>
      </c>
      <c r="D457" s="173"/>
      <c r="E457" s="99" t="s">
        <v>22</v>
      </c>
      <c r="F457" s="26">
        <v>1</v>
      </c>
      <c r="G457" s="119"/>
      <c r="H457" s="119"/>
      <c r="I457" s="119"/>
      <c r="J457" s="76"/>
      <c r="K457" s="121"/>
      <c r="L457" s="57"/>
      <c r="M457" s="57"/>
      <c r="N457" s="27"/>
      <c r="O457" s="120"/>
      <c r="P457" s="120"/>
      <c r="Q457" s="120"/>
      <c r="R457" s="76"/>
      <c r="S457" s="46"/>
      <c r="T457" s="32"/>
      <c r="U457" s="32"/>
      <c r="V457" s="36">
        <f t="shared" si="8"/>
        <v>0</v>
      </c>
      <c r="W457" s="65"/>
    </row>
    <row r="458" spans="2:23" ht="47.25">
      <c r="B458" s="23">
        <v>37</v>
      </c>
      <c r="C458" s="42" t="s">
        <v>600</v>
      </c>
      <c r="D458" s="173"/>
      <c r="E458" s="99" t="s">
        <v>22</v>
      </c>
      <c r="F458" s="26"/>
      <c r="G458" s="119"/>
      <c r="H458" s="119"/>
      <c r="I458" s="119"/>
      <c r="J458" s="27"/>
      <c r="K458" s="27"/>
      <c r="L458" s="32"/>
      <c r="M458" s="32"/>
      <c r="N458" s="27"/>
      <c r="O458" s="120"/>
      <c r="P458" s="120"/>
      <c r="Q458" s="120"/>
      <c r="R458" s="27"/>
      <c r="S458" s="46"/>
      <c r="T458" s="57"/>
      <c r="U458" s="57"/>
      <c r="V458" s="36">
        <f t="shared" si="8"/>
        <v>0</v>
      </c>
      <c r="W458" s="65"/>
    </row>
    <row r="459" spans="2:23" ht="47.25">
      <c r="B459" s="23">
        <v>38</v>
      </c>
      <c r="C459" s="42" t="s">
        <v>601</v>
      </c>
      <c r="D459" s="173"/>
      <c r="E459" s="99" t="s">
        <v>22</v>
      </c>
      <c r="F459" s="26"/>
      <c r="G459" s="119"/>
      <c r="H459" s="119"/>
      <c r="I459" s="119"/>
      <c r="J459" s="120"/>
      <c r="K459" s="27"/>
      <c r="L459" s="32"/>
      <c r="M459" s="32"/>
      <c r="N459" s="120"/>
      <c r="O459" s="120"/>
      <c r="P459" s="120"/>
      <c r="Q459" s="120"/>
      <c r="R459" s="76"/>
      <c r="S459" s="46"/>
      <c r="T459" s="110"/>
      <c r="U459" s="110"/>
      <c r="V459" s="36">
        <f t="shared" si="8"/>
        <v>0</v>
      </c>
      <c r="W459" s="65"/>
    </row>
    <row r="460" spans="2:23" ht="47.25">
      <c r="B460" s="23">
        <v>39</v>
      </c>
      <c r="C460" s="209" t="s">
        <v>295</v>
      </c>
      <c r="D460" s="209"/>
      <c r="E460" s="26" t="s">
        <v>27</v>
      </c>
      <c r="F460" s="26"/>
      <c r="G460" s="119"/>
      <c r="H460" s="119"/>
      <c r="I460" s="119"/>
      <c r="J460" s="120"/>
      <c r="K460" s="121"/>
      <c r="L460" s="127"/>
      <c r="M460" s="127"/>
      <c r="N460" s="120"/>
      <c r="O460" s="120"/>
      <c r="P460" s="120"/>
      <c r="Q460" s="120"/>
      <c r="R460" s="76"/>
      <c r="S460" s="46"/>
      <c r="T460" s="110"/>
      <c r="U460" s="110"/>
      <c r="V460" s="36">
        <f t="shared" si="8"/>
        <v>0</v>
      </c>
      <c r="W460" s="65"/>
    </row>
    <row r="461" spans="2:23" ht="47.25">
      <c r="B461" s="23">
        <v>40</v>
      </c>
      <c r="C461" s="209" t="s">
        <v>1532</v>
      </c>
      <c r="D461" s="209"/>
      <c r="E461" s="26" t="s">
        <v>1347</v>
      </c>
      <c r="F461" s="26"/>
      <c r="G461" s="119"/>
      <c r="H461" s="31"/>
      <c r="I461" s="31"/>
      <c r="J461" s="31"/>
      <c r="K461" s="121"/>
      <c r="L461" s="32"/>
      <c r="M461" s="32"/>
      <c r="N461" s="120"/>
      <c r="O461" s="120"/>
      <c r="P461" s="120"/>
      <c r="Q461" s="120"/>
      <c r="R461" s="76"/>
      <c r="S461" s="46"/>
      <c r="T461" s="110"/>
      <c r="U461" s="110"/>
      <c r="V461" s="36">
        <f t="shared" si="8"/>
        <v>0</v>
      </c>
      <c r="W461" s="65"/>
    </row>
    <row r="462" spans="2:23" ht="47.25">
      <c r="B462" s="23">
        <v>41</v>
      </c>
      <c r="C462" s="93"/>
      <c r="D462" s="93"/>
      <c r="E462" s="26"/>
      <c r="F462" s="26"/>
      <c r="G462" s="122"/>
      <c r="H462" s="122"/>
      <c r="I462" s="122"/>
      <c r="J462" s="123"/>
      <c r="K462" s="124"/>
      <c r="L462" s="132"/>
      <c r="M462" s="132"/>
      <c r="N462" s="123"/>
      <c r="O462" s="123"/>
      <c r="P462" s="123"/>
      <c r="Q462" s="123"/>
      <c r="R462" s="125"/>
      <c r="S462" s="219"/>
      <c r="T462" s="118"/>
      <c r="U462" s="118"/>
      <c r="V462" s="36">
        <f t="shared" si="8"/>
        <v>0</v>
      </c>
      <c r="W462" s="65"/>
    </row>
    <row r="463" spans="2:23" ht="47.25">
      <c r="B463" s="23">
        <v>42</v>
      </c>
      <c r="C463" s="93"/>
      <c r="D463" s="93"/>
      <c r="E463" s="26"/>
      <c r="F463" s="26"/>
      <c r="G463" s="122"/>
      <c r="H463" s="122"/>
      <c r="I463" s="122"/>
      <c r="J463" s="123"/>
      <c r="K463" s="124"/>
      <c r="L463" s="132"/>
      <c r="M463" s="132"/>
      <c r="N463" s="123"/>
      <c r="O463" s="123"/>
      <c r="P463" s="123"/>
      <c r="Q463" s="123"/>
      <c r="R463" s="125"/>
      <c r="S463" s="219"/>
      <c r="T463" s="118"/>
      <c r="U463" s="118"/>
      <c r="V463" s="36">
        <f t="shared" si="8"/>
        <v>0</v>
      </c>
      <c r="W463" s="65"/>
    </row>
    <row r="464" spans="2:23" ht="47.25">
      <c r="B464" s="59" t="s">
        <v>16</v>
      </c>
      <c r="C464" s="93"/>
      <c r="D464" s="93"/>
      <c r="E464" s="26"/>
      <c r="F464" s="26"/>
      <c r="G464" s="36">
        <f>COUNT(G422:G463)</f>
        <v>0</v>
      </c>
      <c r="H464" s="36">
        <f>COUNT(H422:H463)</f>
        <v>0</v>
      </c>
      <c r="I464" s="36">
        <f>COUNT(I422:I463)</f>
        <v>0</v>
      </c>
      <c r="J464" s="36">
        <f>COUNT(J422:J463)</f>
        <v>0</v>
      </c>
      <c r="K464" s="36">
        <f>COUNT(K422:K463)</f>
        <v>0</v>
      </c>
      <c r="L464" s="85"/>
      <c r="M464" s="85"/>
      <c r="N464" s="86">
        <f>COUNT(N422:N463)</f>
        <v>0</v>
      </c>
      <c r="O464" s="86">
        <f>COUNT(O422:O463)</f>
        <v>0</v>
      </c>
      <c r="P464" s="86">
        <f>COUNT(P422:P463)</f>
        <v>0</v>
      </c>
      <c r="Q464" s="86">
        <f>COUNT(Q422:Q463)</f>
        <v>0</v>
      </c>
      <c r="R464" s="86">
        <f>COUNT(R422:R463)</f>
        <v>0</v>
      </c>
      <c r="S464" s="86"/>
      <c r="T464" s="95"/>
      <c r="U464" s="95"/>
      <c r="V464" s="36">
        <f xml:space="preserve"> SUM(G464+H464+I464+J464+K464+N464+O464+P464+Q464+R464)</f>
        <v>0</v>
      </c>
      <c r="W464" s="65"/>
    </row>
    <row r="466" spans="2:27" ht="70.5">
      <c r="B466" s="230" t="s">
        <v>310</v>
      </c>
      <c r="C466" s="230"/>
      <c r="D466" s="230"/>
      <c r="E466" s="230"/>
      <c r="F466" s="216"/>
      <c r="G466" s="63"/>
      <c r="H466" s="63"/>
      <c r="I466" s="63"/>
      <c r="J466" s="64"/>
      <c r="K466" s="65"/>
      <c r="L466" s="65"/>
      <c r="M466" s="65"/>
      <c r="N466" s="65"/>
      <c r="O466" s="65"/>
      <c r="P466" s="65"/>
      <c r="Q466" s="65"/>
      <c r="R466" s="65"/>
      <c r="S466" s="66"/>
      <c r="T466" s="66"/>
      <c r="U466" s="66"/>
      <c r="V466" s="34"/>
      <c r="W466" s="34"/>
    </row>
    <row r="467" spans="2:27" ht="70.5">
      <c r="B467" s="230"/>
      <c r="C467" s="230"/>
      <c r="D467" s="230"/>
      <c r="E467" s="230"/>
      <c r="F467" s="216"/>
      <c r="J467" s="231" t="s">
        <v>1</v>
      </c>
      <c r="K467" s="231"/>
      <c r="L467" s="231"/>
      <c r="M467" s="231"/>
      <c r="N467" s="231"/>
      <c r="O467" s="231"/>
      <c r="P467" s="231"/>
      <c r="Q467" s="231"/>
      <c r="R467" s="231"/>
    </row>
    <row r="468" spans="2:27" ht="70.5">
      <c r="B468" s="230"/>
      <c r="C468" s="230"/>
      <c r="D468" s="230"/>
      <c r="E468" s="230"/>
      <c r="F468" s="216"/>
      <c r="K468" s="268" t="s">
        <v>2</v>
      </c>
      <c r="L468" s="268"/>
      <c r="M468" s="268"/>
      <c r="N468" s="268"/>
      <c r="O468" s="268"/>
      <c r="P468" s="275"/>
      <c r="Q468" s="233" t="s">
        <v>3</v>
      </c>
      <c r="R468" s="234"/>
      <c r="S468" s="234"/>
      <c r="T468" s="234"/>
      <c r="U468" s="234"/>
      <c r="V468" s="235"/>
    </row>
    <row r="469" spans="2:27" ht="70.5">
      <c r="B469" s="230"/>
      <c r="C469" s="230"/>
      <c r="D469" s="230"/>
      <c r="E469" s="230"/>
      <c r="F469" s="216"/>
      <c r="G469" s="2"/>
      <c r="H469" s="2"/>
      <c r="I469" s="2"/>
      <c r="J469" s="2"/>
      <c r="K469" s="2"/>
      <c r="L469" s="2"/>
      <c r="M469" s="2"/>
      <c r="N469" s="2"/>
      <c r="O469" s="276"/>
      <c r="P469" s="277"/>
      <c r="Q469" s="239"/>
      <c r="R469" s="240"/>
      <c r="S469" s="239"/>
      <c r="T469" s="240"/>
      <c r="U469" s="269"/>
      <c r="V469" s="270"/>
      <c r="W469" s="11"/>
    </row>
    <row r="470" spans="2:27" ht="70.5">
      <c r="B470" s="230"/>
      <c r="C470" s="230"/>
      <c r="D470" s="230"/>
      <c r="E470" s="230"/>
      <c r="F470" s="216"/>
      <c r="G470" s="237" t="s">
        <v>4</v>
      </c>
      <c r="H470" s="237"/>
      <c r="I470" s="237" t="s">
        <v>5</v>
      </c>
      <c r="J470" s="237"/>
      <c r="K470" s="12"/>
      <c r="L470" s="217" t="s">
        <v>6</v>
      </c>
      <c r="M470" s="12"/>
      <c r="N470" s="12"/>
      <c r="O470" s="3"/>
      <c r="P470" s="4"/>
      <c r="Q470" s="241"/>
      <c r="R470" s="242"/>
      <c r="S470" s="241"/>
      <c r="T470" s="242"/>
      <c r="U470" s="271"/>
      <c r="V470" s="272"/>
    </row>
    <row r="471" spans="2:27" ht="70.5">
      <c r="B471" s="274"/>
      <c r="C471" s="274"/>
      <c r="D471" s="274"/>
      <c r="E471" s="274"/>
      <c r="F471" s="216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43" t="s">
        <v>7</v>
      </c>
      <c r="R471" s="244"/>
      <c r="S471" s="278" t="s">
        <v>8</v>
      </c>
      <c r="T471" s="252"/>
      <c r="U471" s="243" t="s">
        <v>101</v>
      </c>
      <c r="V471" s="244"/>
    </row>
    <row r="472" spans="2:27" ht="60.75">
      <c r="B472" s="255" t="s">
        <v>10</v>
      </c>
      <c r="C472" s="258" t="s">
        <v>11</v>
      </c>
      <c r="D472" s="222"/>
      <c r="E472" s="260" t="s">
        <v>12</v>
      </c>
      <c r="F472" s="74"/>
      <c r="G472" s="249" t="s">
        <v>1191</v>
      </c>
      <c r="H472" s="250"/>
      <c r="I472" s="250"/>
      <c r="J472" s="250"/>
      <c r="K472" s="251"/>
      <c r="L472" s="246" t="s">
        <v>13</v>
      </c>
      <c r="M472" s="253" t="s">
        <v>14</v>
      </c>
      <c r="N472" s="249" t="s">
        <v>1193</v>
      </c>
      <c r="O472" s="250"/>
      <c r="P472" s="250"/>
      <c r="Q472" s="250"/>
      <c r="R472" s="251"/>
      <c r="S472" s="246" t="s">
        <v>15</v>
      </c>
      <c r="T472" s="246" t="s">
        <v>13</v>
      </c>
      <c r="U472" s="253" t="s">
        <v>14</v>
      </c>
      <c r="V472" s="253" t="s">
        <v>16</v>
      </c>
      <c r="W472" s="19"/>
    </row>
    <row r="473" spans="2:27" ht="61.5">
      <c r="B473" s="256"/>
      <c r="C473" s="259"/>
      <c r="D473" s="223"/>
      <c r="E473" s="261"/>
      <c r="F473" s="220"/>
      <c r="G473" s="21" t="s">
        <v>1195</v>
      </c>
      <c r="H473" s="21" t="s">
        <v>1196</v>
      </c>
      <c r="I473" s="21" t="s">
        <v>1197</v>
      </c>
      <c r="J473" s="21" t="s">
        <v>1198</v>
      </c>
      <c r="K473" s="21" t="s">
        <v>1199</v>
      </c>
      <c r="L473" s="247"/>
      <c r="M473" s="254"/>
      <c r="N473" s="21" t="s">
        <v>1200</v>
      </c>
      <c r="O473" s="21" t="s">
        <v>1201</v>
      </c>
      <c r="P473" s="21" t="s">
        <v>1202</v>
      </c>
      <c r="Q473" s="21" t="s">
        <v>1203</v>
      </c>
      <c r="R473" s="21" t="s">
        <v>1204</v>
      </c>
      <c r="S473" s="247"/>
      <c r="T473" s="247"/>
      <c r="U473" s="279"/>
      <c r="V473" s="279"/>
      <c r="W473" s="22"/>
    </row>
    <row r="474" spans="2:27" ht="47.25">
      <c r="B474" s="23">
        <v>1</v>
      </c>
      <c r="C474" s="45" t="s">
        <v>311</v>
      </c>
      <c r="D474" s="176"/>
      <c r="E474" s="99" t="s">
        <v>22</v>
      </c>
      <c r="F474" s="26">
        <v>1</v>
      </c>
      <c r="G474" s="51"/>
      <c r="H474" s="51"/>
      <c r="I474" s="119"/>
      <c r="J474" s="119"/>
      <c r="K474" s="121"/>
      <c r="L474" s="212"/>
      <c r="M474" s="212"/>
      <c r="N474" s="27"/>
      <c r="O474" s="51"/>
      <c r="P474" s="51"/>
      <c r="Q474" s="119"/>
      <c r="R474" s="121"/>
      <c r="S474" s="201"/>
      <c r="T474" s="32"/>
      <c r="U474" s="32"/>
      <c r="V474" s="36">
        <f>COUNTA(G474:K474,N474:R474)</f>
        <v>0</v>
      </c>
      <c r="W474" s="65"/>
      <c r="X474" s="35" t="s">
        <v>25</v>
      </c>
      <c r="Z474" s="36">
        <f>COUNTIF(D474:D516,"1C")</f>
        <v>0</v>
      </c>
    </row>
    <row r="475" spans="2:27" ht="47.25">
      <c r="B475" s="23">
        <v>2</v>
      </c>
      <c r="C475" s="45" t="s">
        <v>312</v>
      </c>
      <c r="D475" s="176"/>
      <c r="E475" s="99" t="s">
        <v>27</v>
      </c>
      <c r="F475" s="26">
        <v>1</v>
      </c>
      <c r="G475" s="51"/>
      <c r="H475" s="203"/>
      <c r="I475" s="203"/>
      <c r="J475" s="120"/>
      <c r="K475" s="51"/>
      <c r="L475" s="139"/>
      <c r="M475" s="114"/>
      <c r="N475" s="121"/>
      <c r="O475" s="51"/>
      <c r="P475" s="121"/>
      <c r="Q475" s="121"/>
      <c r="R475" s="119"/>
      <c r="S475" s="55"/>
      <c r="T475" s="139"/>
      <c r="U475" s="114"/>
      <c r="V475" s="36">
        <f t="shared" ref="V475:V515" si="9">COUNTA(G475:K475,N475:R475)</f>
        <v>0</v>
      </c>
      <c r="W475" s="65"/>
      <c r="X475" s="41" t="s">
        <v>28</v>
      </c>
      <c r="Z475" s="36">
        <f>COUNTIF(D474:D516,"1B")</f>
        <v>0</v>
      </c>
    </row>
    <row r="476" spans="2:27" ht="47.25">
      <c r="B476" s="23">
        <v>3</v>
      </c>
      <c r="C476" s="45" t="s">
        <v>313</v>
      </c>
      <c r="D476" s="176"/>
      <c r="E476" s="99" t="s">
        <v>22</v>
      </c>
      <c r="F476" s="26">
        <v>1</v>
      </c>
      <c r="G476" s="51"/>
      <c r="H476" s="31"/>
      <c r="I476" s="27"/>
      <c r="J476" s="121"/>
      <c r="K476" s="27"/>
      <c r="L476" s="32" t="s">
        <v>1278</v>
      </c>
      <c r="M476" s="32" t="s">
        <v>24</v>
      </c>
      <c r="N476" s="51"/>
      <c r="O476" s="51"/>
      <c r="P476" s="27"/>
      <c r="Q476" s="51"/>
      <c r="R476" s="119"/>
      <c r="S476" s="55"/>
      <c r="T476" s="32"/>
      <c r="U476" s="32"/>
      <c r="V476" s="36">
        <f t="shared" si="9"/>
        <v>0</v>
      </c>
      <c r="W476" s="65"/>
      <c r="X476" s="41" t="s">
        <v>30</v>
      </c>
      <c r="Z476" s="36">
        <f>COUNTIF(D474:D516,"1A")</f>
        <v>0</v>
      </c>
    </row>
    <row r="477" spans="2:27" ht="47.25">
      <c r="B477" s="23">
        <v>4</v>
      </c>
      <c r="C477" s="45" t="s">
        <v>314</v>
      </c>
      <c r="D477" s="176"/>
      <c r="E477" s="99" t="s">
        <v>22</v>
      </c>
      <c r="F477" s="26">
        <v>1</v>
      </c>
      <c r="G477" s="31"/>
      <c r="H477" s="121"/>
      <c r="I477" s="121"/>
      <c r="J477" s="121"/>
      <c r="K477" s="119"/>
      <c r="L477" s="32" t="s">
        <v>1283</v>
      </c>
      <c r="M477" s="32" t="s">
        <v>24</v>
      </c>
      <c r="N477" s="121"/>
      <c r="O477" s="121"/>
      <c r="P477" s="121"/>
      <c r="Q477" s="121"/>
      <c r="R477" s="119"/>
      <c r="S477" s="55"/>
      <c r="T477" s="133"/>
      <c r="U477" s="133"/>
      <c r="V477" s="36">
        <f t="shared" si="9"/>
        <v>0</v>
      </c>
      <c r="W477" s="65"/>
      <c r="Y477" s="35"/>
      <c r="AA477" s="36"/>
    </row>
    <row r="478" spans="2:27" ht="47.25">
      <c r="B478" s="23">
        <v>5</v>
      </c>
      <c r="C478" s="45" t="s">
        <v>324</v>
      </c>
      <c r="D478" s="176"/>
      <c r="E478" s="99" t="s">
        <v>22</v>
      </c>
      <c r="F478" s="26">
        <v>1</v>
      </c>
      <c r="G478" s="121"/>
      <c r="H478" s="121"/>
      <c r="I478" s="51"/>
      <c r="J478" s="121"/>
      <c r="K478" s="119"/>
      <c r="L478" s="212"/>
      <c r="M478" s="212"/>
      <c r="N478" s="121"/>
      <c r="O478" s="121"/>
      <c r="P478" s="51"/>
      <c r="Q478" s="51"/>
      <c r="R478" s="119"/>
      <c r="S478" s="55"/>
      <c r="T478" s="212"/>
      <c r="U478" s="212"/>
      <c r="V478" s="36">
        <f t="shared" si="9"/>
        <v>0</v>
      </c>
      <c r="W478" s="65"/>
      <c r="Y478" s="41"/>
      <c r="AA478" s="36"/>
    </row>
    <row r="479" spans="2:27" ht="47.25">
      <c r="B479" s="23">
        <v>6</v>
      </c>
      <c r="C479" s="45" t="s">
        <v>338</v>
      </c>
      <c r="D479" s="176"/>
      <c r="E479" s="99" t="s">
        <v>22</v>
      </c>
      <c r="F479" s="26">
        <v>1</v>
      </c>
      <c r="G479" s="121"/>
      <c r="H479" s="121"/>
      <c r="I479" s="121"/>
      <c r="J479" s="121"/>
      <c r="K479" s="119"/>
      <c r="L479" s="139"/>
      <c r="M479" s="114"/>
      <c r="N479" s="51"/>
      <c r="O479" s="121"/>
      <c r="P479" s="121"/>
      <c r="Q479" s="121"/>
      <c r="R479" s="119"/>
      <c r="S479" s="205"/>
      <c r="T479" s="212"/>
      <c r="U479" s="212"/>
      <c r="V479" s="36">
        <f t="shared" si="9"/>
        <v>0</v>
      </c>
      <c r="W479" s="65"/>
      <c r="Y479" s="41"/>
      <c r="AA479" s="36"/>
    </row>
    <row r="480" spans="2:27" ht="47.25">
      <c r="B480" s="23">
        <v>7</v>
      </c>
      <c r="C480" s="45" t="s">
        <v>322</v>
      </c>
      <c r="D480" s="176"/>
      <c r="E480" s="99" t="s">
        <v>22</v>
      </c>
      <c r="F480" s="26">
        <v>1</v>
      </c>
      <c r="G480" s="121"/>
      <c r="H480" s="121"/>
      <c r="I480" s="121"/>
      <c r="J480" s="121"/>
      <c r="K480" s="119"/>
      <c r="L480" s="134"/>
      <c r="M480" s="134"/>
      <c r="N480" s="121"/>
      <c r="O480" s="121"/>
      <c r="P480" s="121"/>
      <c r="Q480" s="121"/>
      <c r="R480" s="51"/>
      <c r="S480" s="55"/>
      <c r="T480" s="135"/>
      <c r="U480" s="136"/>
      <c r="V480" s="36">
        <f t="shared" si="9"/>
        <v>0</v>
      </c>
      <c r="W480" s="65"/>
    </row>
    <row r="481" spans="2:23" ht="47.25">
      <c r="B481" s="23">
        <v>8</v>
      </c>
      <c r="C481" s="45" t="s">
        <v>336</v>
      </c>
      <c r="D481" s="176"/>
      <c r="E481" s="99" t="s">
        <v>27</v>
      </c>
      <c r="F481" s="26">
        <v>1</v>
      </c>
      <c r="G481" s="121"/>
      <c r="H481" s="121"/>
      <c r="I481" s="121"/>
      <c r="J481" s="121"/>
      <c r="K481" s="119"/>
      <c r="L481" s="134"/>
      <c r="M481" s="134"/>
      <c r="N481" s="121"/>
      <c r="O481" s="121"/>
      <c r="P481" s="121"/>
      <c r="Q481" s="121"/>
      <c r="R481" s="119"/>
      <c r="S481" s="55"/>
      <c r="T481" s="133"/>
      <c r="U481" s="133"/>
      <c r="V481" s="36">
        <f t="shared" si="9"/>
        <v>0</v>
      </c>
      <c r="W481" s="65"/>
    </row>
    <row r="482" spans="2:23" ht="47.25">
      <c r="B482" s="23">
        <v>9</v>
      </c>
      <c r="C482" s="45" t="s">
        <v>319</v>
      </c>
      <c r="D482" s="176"/>
      <c r="E482" s="99" t="s">
        <v>27</v>
      </c>
      <c r="F482" s="26">
        <v>1</v>
      </c>
      <c r="G482" s="121"/>
      <c r="H482" s="121"/>
      <c r="I482" s="121"/>
      <c r="J482" s="119"/>
      <c r="K482" s="119"/>
      <c r="L482" s="134"/>
      <c r="M482" s="134"/>
      <c r="N482" s="121"/>
      <c r="O482" s="121"/>
      <c r="P482" s="121"/>
      <c r="Q482" s="119"/>
      <c r="R482" s="119"/>
      <c r="S482" s="55"/>
      <c r="T482" s="133"/>
      <c r="U482" s="133"/>
      <c r="V482" s="36">
        <f t="shared" si="9"/>
        <v>0</v>
      </c>
      <c r="W482" s="65"/>
    </row>
    <row r="483" spans="2:23" ht="47.25">
      <c r="B483" s="23">
        <v>10</v>
      </c>
      <c r="C483" s="45" t="s">
        <v>320</v>
      </c>
      <c r="D483" s="176"/>
      <c r="E483" s="99" t="s">
        <v>27</v>
      </c>
      <c r="F483" s="26">
        <v>1</v>
      </c>
      <c r="G483" s="121"/>
      <c r="H483" s="121"/>
      <c r="I483" s="121"/>
      <c r="J483" s="121"/>
      <c r="K483" s="119"/>
      <c r="L483" s="134"/>
      <c r="M483" s="134"/>
      <c r="N483" s="121"/>
      <c r="O483" s="121"/>
      <c r="P483" s="121"/>
      <c r="Q483" s="121"/>
      <c r="R483" s="119"/>
      <c r="S483" s="55"/>
      <c r="T483" s="133"/>
      <c r="U483" s="133"/>
      <c r="V483" s="36">
        <f t="shared" si="9"/>
        <v>0</v>
      </c>
      <c r="W483" s="65"/>
    </row>
    <row r="484" spans="2:23" ht="47.25">
      <c r="B484" s="23">
        <v>11</v>
      </c>
      <c r="C484" s="45" t="s">
        <v>321</v>
      </c>
      <c r="D484" s="176"/>
      <c r="E484" s="99" t="s">
        <v>27</v>
      </c>
      <c r="F484" s="26">
        <v>1</v>
      </c>
      <c r="G484" s="121"/>
      <c r="H484" s="121"/>
      <c r="I484" s="121"/>
      <c r="J484" s="121"/>
      <c r="K484" s="119"/>
      <c r="L484" s="134"/>
      <c r="M484" s="134"/>
      <c r="N484" s="121"/>
      <c r="O484" s="121"/>
      <c r="P484" s="121"/>
      <c r="Q484" s="121"/>
      <c r="R484" s="119"/>
      <c r="S484" s="55"/>
      <c r="T484" s="133"/>
      <c r="U484" s="133"/>
      <c r="V484" s="36">
        <f t="shared" si="9"/>
        <v>0</v>
      </c>
      <c r="W484" s="65"/>
    </row>
    <row r="485" spans="2:23" ht="47.25">
      <c r="B485" s="23">
        <v>12</v>
      </c>
      <c r="C485" s="45" t="s">
        <v>628</v>
      </c>
      <c r="D485" s="176"/>
      <c r="E485" s="99" t="s">
        <v>27</v>
      </c>
      <c r="F485" s="26">
        <v>1</v>
      </c>
      <c r="G485" s="121"/>
      <c r="H485" s="121"/>
      <c r="I485" s="121"/>
      <c r="J485" s="121"/>
      <c r="K485" s="119"/>
      <c r="L485" s="134"/>
      <c r="M485" s="134"/>
      <c r="N485" s="121"/>
      <c r="O485" s="121"/>
      <c r="P485" s="121"/>
      <c r="Q485" s="121"/>
      <c r="R485" s="119"/>
      <c r="S485" s="55"/>
      <c r="T485" s="133"/>
      <c r="U485" s="133"/>
      <c r="V485" s="36">
        <f t="shared" si="9"/>
        <v>0</v>
      </c>
      <c r="W485" s="65"/>
    </row>
    <row r="486" spans="2:23" ht="47.25">
      <c r="B486" s="23">
        <v>13</v>
      </c>
      <c r="C486" s="45" t="s">
        <v>317</v>
      </c>
      <c r="D486" s="176"/>
      <c r="E486" s="99" t="s">
        <v>27</v>
      </c>
      <c r="F486" s="26">
        <v>1</v>
      </c>
      <c r="G486" s="121"/>
      <c r="H486" s="51"/>
      <c r="I486" s="121"/>
      <c r="J486" s="121"/>
      <c r="K486" s="119"/>
      <c r="L486" s="139"/>
      <c r="M486" s="114"/>
      <c r="N486" s="121"/>
      <c r="O486" s="51"/>
      <c r="P486" s="121"/>
      <c r="Q486" s="121"/>
      <c r="R486" s="119"/>
      <c r="S486" s="55"/>
      <c r="T486" s="139"/>
      <c r="U486" s="114"/>
      <c r="V486" s="36">
        <f t="shared" si="9"/>
        <v>0</v>
      </c>
      <c r="W486" s="65"/>
    </row>
    <row r="487" spans="2:23" ht="47.25">
      <c r="B487" s="23">
        <v>14</v>
      </c>
      <c r="C487" s="45" t="s">
        <v>323</v>
      </c>
      <c r="D487" s="176"/>
      <c r="E487" s="99" t="s">
        <v>22</v>
      </c>
      <c r="F487" s="26">
        <v>1</v>
      </c>
      <c r="G487" s="51"/>
      <c r="H487" s="121"/>
      <c r="I487" s="121"/>
      <c r="J487" s="121"/>
      <c r="K487" s="119"/>
      <c r="L487" s="212"/>
      <c r="M487" s="212"/>
      <c r="N487" s="119"/>
      <c r="O487" s="121"/>
      <c r="P487" s="121"/>
      <c r="Q487" s="121"/>
      <c r="R487" s="119"/>
      <c r="S487" s="55"/>
      <c r="T487" s="139"/>
      <c r="U487" s="90"/>
      <c r="V487" s="36">
        <f t="shared" si="9"/>
        <v>0</v>
      </c>
      <c r="W487" s="65"/>
    </row>
    <row r="488" spans="2:23" ht="47.25">
      <c r="B488" s="23">
        <v>15</v>
      </c>
      <c r="C488" s="45" t="s">
        <v>337</v>
      </c>
      <c r="D488" s="176"/>
      <c r="E488" s="99" t="s">
        <v>22</v>
      </c>
      <c r="F488" s="26">
        <v>1</v>
      </c>
      <c r="G488" s="51"/>
      <c r="H488" s="121"/>
      <c r="I488" s="121"/>
      <c r="J488" s="121"/>
      <c r="K488" s="119"/>
      <c r="L488" s="139"/>
      <c r="M488" s="139"/>
      <c r="N488" s="27"/>
      <c r="O488" s="121"/>
      <c r="P488" s="121"/>
      <c r="Q488" s="121"/>
      <c r="R488" s="51"/>
      <c r="S488" s="55"/>
      <c r="T488" s="32"/>
      <c r="U488" s="32"/>
      <c r="V488" s="36">
        <f t="shared" si="9"/>
        <v>0</v>
      </c>
      <c r="W488" s="65"/>
    </row>
    <row r="489" spans="2:23" ht="47.25">
      <c r="B489" s="23">
        <v>16</v>
      </c>
      <c r="C489" s="49" t="s">
        <v>632</v>
      </c>
      <c r="D489" s="197"/>
      <c r="E489" s="99" t="s">
        <v>46</v>
      </c>
      <c r="F489" s="26">
        <v>1</v>
      </c>
      <c r="G489" s="51"/>
      <c r="H489" s="121"/>
      <c r="I489" s="119"/>
      <c r="J489" s="119"/>
      <c r="K489" s="119"/>
      <c r="L489" s="139"/>
      <c r="M489" s="139"/>
      <c r="N489" s="51"/>
      <c r="O489" s="121"/>
      <c r="P489" s="119"/>
      <c r="Q489" s="119"/>
      <c r="R489" s="119"/>
      <c r="S489" s="55"/>
      <c r="T489" s="114"/>
      <c r="U489" s="114"/>
      <c r="V489" s="36">
        <f t="shared" si="9"/>
        <v>0</v>
      </c>
      <c r="W489" s="65"/>
    </row>
    <row r="490" spans="2:23" ht="47.25">
      <c r="B490" s="23">
        <v>17</v>
      </c>
      <c r="C490" s="49" t="s">
        <v>340</v>
      </c>
      <c r="D490" s="197"/>
      <c r="E490" s="99" t="s">
        <v>22</v>
      </c>
      <c r="F490" s="26">
        <v>1</v>
      </c>
      <c r="G490" s="121"/>
      <c r="H490" s="121"/>
      <c r="I490" s="121"/>
      <c r="J490" s="121"/>
      <c r="K490" s="119"/>
      <c r="L490" s="139"/>
      <c r="M490" s="114"/>
      <c r="N490" s="121"/>
      <c r="O490" s="121"/>
      <c r="P490" s="121"/>
      <c r="Q490" s="121"/>
      <c r="R490" s="119"/>
      <c r="S490" s="55"/>
      <c r="T490" s="133"/>
      <c r="U490" s="133"/>
      <c r="V490" s="36">
        <f t="shared" si="9"/>
        <v>0</v>
      </c>
      <c r="W490" s="65"/>
    </row>
    <row r="491" spans="2:23" ht="47.25">
      <c r="B491" s="23">
        <v>18</v>
      </c>
      <c r="C491" s="45" t="s">
        <v>327</v>
      </c>
      <c r="D491" s="176"/>
      <c r="E491" s="99" t="s">
        <v>22</v>
      </c>
      <c r="F491" s="26">
        <v>1</v>
      </c>
      <c r="G491" s="27"/>
      <c r="H491" s="27"/>
      <c r="I491" s="51"/>
      <c r="J491" s="27"/>
      <c r="K491" s="27"/>
      <c r="L491" s="32"/>
      <c r="M491" s="32"/>
      <c r="N491" s="51"/>
      <c r="O491" s="51"/>
      <c r="P491" s="27"/>
      <c r="Q491" s="27"/>
      <c r="R491" s="51"/>
      <c r="S491" s="55"/>
      <c r="T491" s="32"/>
      <c r="U491" s="32"/>
      <c r="V491" s="36">
        <f t="shared" si="9"/>
        <v>0</v>
      </c>
      <c r="W491" s="65"/>
    </row>
    <row r="492" spans="2:23" ht="47.25">
      <c r="B492" s="23">
        <v>19</v>
      </c>
      <c r="C492" s="49" t="s">
        <v>328</v>
      </c>
      <c r="D492" s="197"/>
      <c r="E492" s="99" t="s">
        <v>22</v>
      </c>
      <c r="F492" s="26">
        <v>1</v>
      </c>
      <c r="G492" s="51"/>
      <c r="H492" s="27"/>
      <c r="I492" s="27"/>
      <c r="J492" s="51"/>
      <c r="K492" s="51"/>
      <c r="L492" s="32"/>
      <c r="M492" s="32"/>
      <c r="N492" s="51"/>
      <c r="O492" s="51"/>
      <c r="P492" s="51"/>
      <c r="Q492" s="27"/>
      <c r="R492" s="51"/>
      <c r="S492" s="55"/>
      <c r="T492" s="32"/>
      <c r="U492" s="32"/>
      <c r="V492" s="36">
        <f t="shared" si="9"/>
        <v>0</v>
      </c>
      <c r="W492" s="65"/>
    </row>
    <row r="493" spans="2:23" ht="47.25">
      <c r="B493" s="23">
        <v>20</v>
      </c>
      <c r="C493" s="45" t="s">
        <v>329</v>
      </c>
      <c r="D493" s="176"/>
      <c r="E493" s="99" t="s">
        <v>27</v>
      </c>
      <c r="F493" s="26">
        <v>1</v>
      </c>
      <c r="G493" s="119"/>
      <c r="H493" s="119"/>
      <c r="I493" s="51"/>
      <c r="J493" s="120"/>
      <c r="K493" s="121"/>
      <c r="L493" s="212"/>
      <c r="M493" s="212"/>
      <c r="N493" s="121"/>
      <c r="O493" s="121"/>
      <c r="P493" s="121"/>
      <c r="Q493" s="121"/>
      <c r="R493" s="119"/>
      <c r="S493" s="55"/>
      <c r="T493" s="133"/>
      <c r="U493" s="133"/>
      <c r="V493" s="36">
        <f t="shared" si="9"/>
        <v>0</v>
      </c>
      <c r="W493" s="65"/>
    </row>
    <row r="494" spans="2:23" ht="47.25">
      <c r="B494" s="23">
        <v>21</v>
      </c>
      <c r="C494" s="49" t="s">
        <v>330</v>
      </c>
      <c r="D494" s="197"/>
      <c r="E494" s="99" t="s">
        <v>22</v>
      </c>
      <c r="F494" s="26">
        <v>1</v>
      </c>
      <c r="G494" s="119"/>
      <c r="H494" s="119"/>
      <c r="I494" s="31"/>
      <c r="J494" s="120"/>
      <c r="K494" s="51"/>
      <c r="L494" s="32" t="s">
        <v>1218</v>
      </c>
      <c r="M494" s="32" t="s">
        <v>24</v>
      </c>
      <c r="N494" s="121"/>
      <c r="O494" s="51"/>
      <c r="P494" s="121"/>
      <c r="Q494" s="27"/>
      <c r="R494" s="27"/>
      <c r="S494" s="55"/>
      <c r="T494" s="32"/>
      <c r="U494" s="32"/>
      <c r="V494" s="36">
        <f t="shared" si="9"/>
        <v>0</v>
      </c>
      <c r="W494" s="65"/>
    </row>
    <row r="495" spans="2:23" ht="47.25">
      <c r="B495" s="23">
        <v>22</v>
      </c>
      <c r="C495" s="45" t="s">
        <v>49</v>
      </c>
      <c r="D495" s="176"/>
      <c r="E495" s="99" t="s">
        <v>22</v>
      </c>
      <c r="F495" s="26">
        <v>1</v>
      </c>
      <c r="G495" s="119"/>
      <c r="H495" s="119"/>
      <c r="I495" s="119"/>
      <c r="J495" s="119"/>
      <c r="K495" s="121"/>
      <c r="L495" s="139"/>
      <c r="M495" s="139"/>
      <c r="N495" s="121"/>
      <c r="O495" s="121"/>
      <c r="P495" s="121"/>
      <c r="Q495" s="121"/>
      <c r="R495" s="119"/>
      <c r="S495" s="55"/>
      <c r="T495" s="133"/>
      <c r="U495" s="133"/>
      <c r="V495" s="36">
        <f t="shared" si="9"/>
        <v>0</v>
      </c>
      <c r="W495" s="65"/>
    </row>
    <row r="496" spans="2:23" ht="47.25">
      <c r="B496" s="23">
        <v>23</v>
      </c>
      <c r="C496" s="52" t="s">
        <v>639</v>
      </c>
      <c r="D496" s="189"/>
      <c r="E496" s="99" t="s">
        <v>22</v>
      </c>
      <c r="F496" s="26">
        <v>1</v>
      </c>
      <c r="G496" s="119"/>
      <c r="H496" s="31"/>
      <c r="I496" s="51"/>
      <c r="J496" s="120"/>
      <c r="K496" s="121"/>
      <c r="L496" s="32" t="s">
        <v>1278</v>
      </c>
      <c r="M496" s="32" t="s">
        <v>24</v>
      </c>
      <c r="N496" s="121"/>
      <c r="O496" s="121"/>
      <c r="P496" s="51"/>
      <c r="Q496" s="119"/>
      <c r="R496" s="119"/>
      <c r="S496" s="55"/>
      <c r="T496" s="212"/>
      <c r="U496" s="212"/>
      <c r="V496" s="36">
        <f t="shared" si="9"/>
        <v>0</v>
      </c>
      <c r="W496" s="65"/>
    </row>
    <row r="497" spans="2:23" ht="47.25">
      <c r="B497" s="23">
        <v>24</v>
      </c>
      <c r="C497" s="45" t="s">
        <v>683</v>
      </c>
      <c r="D497" s="176"/>
      <c r="E497" s="99" t="s">
        <v>27</v>
      </c>
      <c r="F497" s="26">
        <v>1</v>
      </c>
      <c r="G497" s="119"/>
      <c r="H497" s="119"/>
      <c r="I497" s="119"/>
      <c r="J497" s="120"/>
      <c r="K497" s="121"/>
      <c r="L497" s="134"/>
      <c r="M497" s="134"/>
      <c r="N497" s="121"/>
      <c r="O497" s="121"/>
      <c r="P497" s="121"/>
      <c r="Q497" s="121"/>
      <c r="R497" s="119"/>
      <c r="S497" s="55"/>
      <c r="T497" s="133"/>
      <c r="U497" s="133"/>
      <c r="V497" s="36">
        <f t="shared" si="9"/>
        <v>0</v>
      </c>
      <c r="W497" s="65"/>
    </row>
    <row r="498" spans="2:23" ht="47.25">
      <c r="B498" s="23">
        <v>25</v>
      </c>
      <c r="C498" s="52" t="s">
        <v>333</v>
      </c>
      <c r="D498" s="53"/>
      <c r="E498" s="138" t="s">
        <v>27</v>
      </c>
      <c r="F498" s="26">
        <v>1</v>
      </c>
      <c r="G498" s="119"/>
      <c r="H498" s="119"/>
      <c r="I498" s="119"/>
      <c r="J498" s="120"/>
      <c r="K498" s="121"/>
      <c r="L498" s="134"/>
      <c r="M498" s="134"/>
      <c r="N498" s="121"/>
      <c r="O498" s="121"/>
      <c r="P498" s="121"/>
      <c r="Q498" s="121"/>
      <c r="R498" s="51"/>
      <c r="S498" s="55"/>
      <c r="T498" s="133"/>
      <c r="U498" s="133"/>
      <c r="V498" s="36">
        <f t="shared" si="9"/>
        <v>0</v>
      </c>
      <c r="W498" s="65"/>
    </row>
    <row r="499" spans="2:23" ht="47.25">
      <c r="B499" s="23">
        <v>26</v>
      </c>
      <c r="C499" s="45" t="s">
        <v>332</v>
      </c>
      <c r="D499" s="176"/>
      <c r="E499" s="99" t="s">
        <v>27</v>
      </c>
      <c r="F499" s="26">
        <v>1</v>
      </c>
      <c r="G499" s="119"/>
      <c r="H499" s="119"/>
      <c r="I499" s="119"/>
      <c r="J499" s="120"/>
      <c r="K499" s="121"/>
      <c r="L499" s="134"/>
      <c r="M499" s="134"/>
      <c r="N499" s="121"/>
      <c r="O499" s="121"/>
      <c r="P499" s="121"/>
      <c r="Q499" s="121"/>
      <c r="R499" s="119"/>
      <c r="S499" s="55"/>
      <c r="T499" s="133"/>
      <c r="U499" s="133"/>
      <c r="V499" s="36">
        <f t="shared" si="9"/>
        <v>0</v>
      </c>
      <c r="W499" s="65"/>
    </row>
    <row r="500" spans="2:23" ht="47.25">
      <c r="B500" s="23">
        <v>27</v>
      </c>
      <c r="C500" s="45" t="s">
        <v>643</v>
      </c>
      <c r="D500" s="176"/>
      <c r="E500" s="99" t="s">
        <v>27</v>
      </c>
      <c r="F500" s="26">
        <v>1</v>
      </c>
      <c r="G500" s="119"/>
      <c r="H500" s="119"/>
      <c r="I500" s="119"/>
      <c r="J500" s="120"/>
      <c r="K500" s="121"/>
      <c r="L500" s="139"/>
      <c r="M500" s="139"/>
      <c r="N500" s="121"/>
      <c r="O500" s="121"/>
      <c r="P500" s="121"/>
      <c r="Q500" s="119"/>
      <c r="R500" s="119"/>
      <c r="S500" s="55"/>
      <c r="T500" s="133"/>
      <c r="U500" s="133"/>
      <c r="V500" s="36">
        <f t="shared" si="9"/>
        <v>0</v>
      </c>
      <c r="W500" s="65"/>
    </row>
    <row r="501" spans="2:23" ht="47.25">
      <c r="B501" s="23">
        <v>28</v>
      </c>
      <c r="C501" s="45" t="s">
        <v>335</v>
      </c>
      <c r="D501" s="176"/>
      <c r="E501" s="99" t="s">
        <v>27</v>
      </c>
      <c r="F501" s="26">
        <v>1</v>
      </c>
      <c r="G501" s="119"/>
      <c r="H501" s="119"/>
      <c r="I501" s="119"/>
      <c r="J501" s="120"/>
      <c r="K501" s="121"/>
      <c r="L501" s="134"/>
      <c r="M501" s="134"/>
      <c r="N501" s="121"/>
      <c r="O501" s="121"/>
      <c r="P501" s="121"/>
      <c r="Q501" s="121"/>
      <c r="R501" s="119"/>
      <c r="S501" s="55"/>
      <c r="T501" s="133"/>
      <c r="U501" s="133"/>
      <c r="V501" s="36">
        <f t="shared" si="9"/>
        <v>0</v>
      </c>
      <c r="W501" s="65"/>
    </row>
    <row r="502" spans="2:23" ht="47.25">
      <c r="B502" s="23">
        <v>29</v>
      </c>
      <c r="C502" s="45" t="s">
        <v>318</v>
      </c>
      <c r="D502" s="176"/>
      <c r="E502" s="99" t="s">
        <v>27</v>
      </c>
      <c r="F502" s="26">
        <v>1</v>
      </c>
      <c r="G502" s="119"/>
      <c r="H502" s="119"/>
      <c r="I502" s="119"/>
      <c r="J502" s="120"/>
      <c r="K502" s="121"/>
      <c r="L502" s="134"/>
      <c r="M502" s="134"/>
      <c r="N502" s="121"/>
      <c r="O502" s="119"/>
      <c r="P502" s="121"/>
      <c r="Q502" s="121"/>
      <c r="R502" s="119"/>
      <c r="S502" s="55"/>
      <c r="T502" s="139"/>
      <c r="U502" s="90"/>
      <c r="V502" s="36">
        <f t="shared" si="9"/>
        <v>0</v>
      </c>
      <c r="W502" s="65"/>
    </row>
    <row r="503" spans="2:23" ht="47.25">
      <c r="B503" s="23">
        <v>30</v>
      </c>
      <c r="C503" s="45" t="s">
        <v>315</v>
      </c>
      <c r="D503" s="176"/>
      <c r="E503" s="99" t="s">
        <v>22</v>
      </c>
      <c r="F503" s="26">
        <v>1</v>
      </c>
      <c r="G503" s="51"/>
      <c r="H503" s="119"/>
      <c r="I503" s="51"/>
      <c r="J503" s="51"/>
      <c r="K503" s="121"/>
      <c r="L503" s="212"/>
      <c r="M503" s="212"/>
      <c r="N503" s="121"/>
      <c r="O503" s="119"/>
      <c r="P503" s="121"/>
      <c r="Q503" s="121"/>
      <c r="R503" s="119"/>
      <c r="S503" s="55"/>
      <c r="T503" s="139"/>
      <c r="U503" s="90"/>
      <c r="V503" s="36">
        <f t="shared" si="9"/>
        <v>0</v>
      </c>
      <c r="W503" s="65"/>
    </row>
    <row r="504" spans="2:23" ht="47.25">
      <c r="B504" s="23">
        <v>31</v>
      </c>
      <c r="C504" s="45" t="s">
        <v>316</v>
      </c>
      <c r="D504" s="176"/>
      <c r="E504" s="99" t="s">
        <v>22</v>
      </c>
      <c r="F504" s="26">
        <v>1</v>
      </c>
      <c r="G504" s="51"/>
      <c r="H504" s="119"/>
      <c r="I504" s="51"/>
      <c r="J504" s="120"/>
      <c r="K504" s="121"/>
      <c r="L504" s="212"/>
      <c r="M504" s="212"/>
      <c r="N504" s="51"/>
      <c r="O504" s="119"/>
      <c r="P504" s="121"/>
      <c r="Q504" s="121"/>
      <c r="R504" s="119"/>
      <c r="S504" s="55"/>
      <c r="T504" s="212"/>
      <c r="U504" s="212"/>
      <c r="V504" s="36">
        <f t="shared" si="9"/>
        <v>0</v>
      </c>
      <c r="W504" s="65"/>
    </row>
    <row r="505" spans="2:23" ht="47.25">
      <c r="B505" s="23">
        <v>32</v>
      </c>
      <c r="C505" s="83" t="s">
        <v>645</v>
      </c>
      <c r="D505" s="178"/>
      <c r="E505" s="99" t="s">
        <v>22</v>
      </c>
      <c r="F505" s="26">
        <v>1</v>
      </c>
      <c r="G505" s="119"/>
      <c r="H505" s="119"/>
      <c r="I505" s="119"/>
      <c r="J505" s="120"/>
      <c r="K505" s="121"/>
      <c r="L505" s="134"/>
      <c r="M505" s="134"/>
      <c r="N505" s="121"/>
      <c r="O505" s="119"/>
      <c r="P505" s="121"/>
      <c r="Q505" s="121"/>
      <c r="R505" s="119"/>
      <c r="S505" s="55"/>
      <c r="T505" s="133"/>
      <c r="U505" s="133"/>
      <c r="V505" s="36">
        <f t="shared" si="9"/>
        <v>0</v>
      </c>
      <c r="W505" s="65"/>
    </row>
    <row r="506" spans="2:23" ht="47.25">
      <c r="B506" s="23">
        <v>33</v>
      </c>
      <c r="C506" s="83" t="s">
        <v>646</v>
      </c>
      <c r="D506" s="178"/>
      <c r="E506" s="99" t="s">
        <v>22</v>
      </c>
      <c r="F506" s="26">
        <v>1</v>
      </c>
      <c r="G506" s="119"/>
      <c r="H506" s="119"/>
      <c r="I506" s="119"/>
      <c r="J506" s="120"/>
      <c r="K506" s="51"/>
      <c r="L506" s="134"/>
      <c r="M506" s="134"/>
      <c r="N506" s="121"/>
      <c r="O506" s="121"/>
      <c r="P506" s="121"/>
      <c r="Q506" s="119"/>
      <c r="R506" s="119"/>
      <c r="S506" s="55"/>
      <c r="T506" s="133"/>
      <c r="U506" s="133"/>
      <c r="V506" s="36">
        <f t="shared" si="9"/>
        <v>0</v>
      </c>
      <c r="W506" s="65"/>
    </row>
    <row r="507" spans="2:23" ht="47.25">
      <c r="B507" s="23">
        <v>34</v>
      </c>
      <c r="C507" s="83" t="s">
        <v>170</v>
      </c>
      <c r="D507" s="178"/>
      <c r="E507" s="99" t="s">
        <v>46</v>
      </c>
      <c r="F507" s="26">
        <v>1</v>
      </c>
      <c r="G507" s="119"/>
      <c r="H507" s="119"/>
      <c r="I507" s="119"/>
      <c r="J507" s="120"/>
      <c r="K507" s="121"/>
      <c r="L507" s="134"/>
      <c r="M507" s="134"/>
      <c r="N507" s="121"/>
      <c r="O507" s="121"/>
      <c r="P507" s="121"/>
      <c r="Q507" s="121"/>
      <c r="R507" s="119"/>
      <c r="S507" s="55"/>
      <c r="T507" s="133"/>
      <c r="U507" s="133"/>
      <c r="V507" s="36">
        <f t="shared" si="9"/>
        <v>0</v>
      </c>
      <c r="W507" s="65"/>
    </row>
    <row r="508" spans="2:23" ht="47.25">
      <c r="B508" s="23">
        <v>35</v>
      </c>
      <c r="C508" s="83" t="s">
        <v>326</v>
      </c>
      <c r="D508" s="178"/>
      <c r="E508" s="99" t="s">
        <v>22</v>
      </c>
      <c r="F508" s="26">
        <v>1</v>
      </c>
      <c r="G508" s="119"/>
      <c r="H508" s="119"/>
      <c r="I508" s="119"/>
      <c r="J508" s="120"/>
      <c r="K508" s="121"/>
      <c r="L508" s="134"/>
      <c r="M508" s="134"/>
      <c r="N508" s="119"/>
      <c r="O508" s="51"/>
      <c r="P508" s="121"/>
      <c r="Q508" s="119"/>
      <c r="R508" s="119"/>
      <c r="S508" s="55"/>
      <c r="T508" s="212"/>
      <c r="U508" s="212"/>
      <c r="V508" s="36">
        <f t="shared" si="9"/>
        <v>0</v>
      </c>
      <c r="W508" s="65"/>
    </row>
    <row r="509" spans="2:23" ht="47.25">
      <c r="B509" s="23">
        <v>36</v>
      </c>
      <c r="C509" s="83" t="s">
        <v>649</v>
      </c>
      <c r="D509" s="178"/>
      <c r="E509" s="99" t="s">
        <v>22</v>
      </c>
      <c r="F509" s="26">
        <v>1</v>
      </c>
      <c r="G509" s="119"/>
      <c r="H509" s="27"/>
      <c r="I509" s="119"/>
      <c r="J509" s="51"/>
      <c r="K509" s="27"/>
      <c r="L509" s="32"/>
      <c r="M509" s="32"/>
      <c r="N509" s="27"/>
      <c r="O509" s="121"/>
      <c r="P509" s="51"/>
      <c r="Q509" s="121"/>
      <c r="R509" s="119"/>
      <c r="S509" s="55"/>
      <c r="T509" s="32"/>
      <c r="U509" s="32"/>
      <c r="V509" s="36">
        <f t="shared" si="9"/>
        <v>0</v>
      </c>
      <c r="W509" s="65"/>
    </row>
    <row r="510" spans="2:23" ht="47.25">
      <c r="B510" s="23">
        <v>37</v>
      </c>
      <c r="C510" s="83"/>
      <c r="D510" s="178"/>
      <c r="E510" s="99"/>
      <c r="F510" s="26">
        <v>1</v>
      </c>
      <c r="G510" s="119"/>
      <c r="H510" s="119"/>
      <c r="I510" s="119"/>
      <c r="J510" s="119"/>
      <c r="K510" s="121"/>
      <c r="L510" s="139"/>
      <c r="M510" s="139"/>
      <c r="N510" s="121"/>
      <c r="O510" s="121"/>
      <c r="P510" s="121"/>
      <c r="Q510" s="119"/>
      <c r="R510" s="119"/>
      <c r="S510" s="55"/>
      <c r="T510" s="139"/>
      <c r="U510" s="90"/>
      <c r="V510" s="36">
        <f t="shared" si="9"/>
        <v>0</v>
      </c>
      <c r="W510" s="65"/>
    </row>
    <row r="511" spans="2:23" ht="47.25">
      <c r="B511" s="23">
        <v>38</v>
      </c>
      <c r="C511" s="83"/>
      <c r="D511" s="178"/>
      <c r="E511" s="99"/>
      <c r="F511" s="26"/>
      <c r="G511" s="119"/>
      <c r="H511" s="119"/>
      <c r="I511" s="119"/>
      <c r="J511" s="120"/>
      <c r="K511" s="121"/>
      <c r="L511" s="134"/>
      <c r="M511" s="134"/>
      <c r="N511" s="121"/>
      <c r="O511" s="121"/>
      <c r="P511" s="121"/>
      <c r="Q511" s="121"/>
      <c r="R511" s="51"/>
      <c r="S511" s="55"/>
      <c r="T511" s="133"/>
      <c r="U511" s="133"/>
      <c r="V511" s="36">
        <f t="shared" si="9"/>
        <v>0</v>
      </c>
      <c r="W511" s="65"/>
    </row>
    <row r="512" spans="2:23" ht="47.25">
      <c r="B512" s="23">
        <v>39</v>
      </c>
      <c r="C512" s="58"/>
      <c r="D512" s="58"/>
      <c r="E512" s="26"/>
      <c r="F512" s="26"/>
      <c r="G512" s="119"/>
      <c r="H512" s="119"/>
      <c r="I512" s="119"/>
      <c r="J512" s="120"/>
      <c r="K512" s="121"/>
      <c r="L512" s="134"/>
      <c r="M512" s="134"/>
      <c r="N512" s="121"/>
      <c r="O512" s="121"/>
      <c r="P512" s="121"/>
      <c r="Q512" s="121"/>
      <c r="R512" s="119"/>
      <c r="S512" s="55"/>
      <c r="T512" s="133"/>
      <c r="U512" s="133"/>
      <c r="V512" s="36">
        <f t="shared" si="9"/>
        <v>0</v>
      </c>
      <c r="W512" s="65"/>
    </row>
    <row r="513" spans="2:26" ht="47.25">
      <c r="B513" s="23">
        <v>40</v>
      </c>
      <c r="C513" s="58"/>
      <c r="D513" s="58"/>
      <c r="E513" s="26"/>
      <c r="F513" s="26"/>
      <c r="G513" s="119"/>
      <c r="H513" s="119"/>
      <c r="I513" s="119"/>
      <c r="J513" s="120"/>
      <c r="K513" s="121"/>
      <c r="L513" s="134"/>
      <c r="M513" s="134"/>
      <c r="N513" s="121"/>
      <c r="O513" s="121"/>
      <c r="P513" s="121"/>
      <c r="Q513" s="121"/>
      <c r="R513" s="119"/>
      <c r="S513" s="55"/>
      <c r="T513" s="133"/>
      <c r="U513" s="133"/>
      <c r="V513" s="36">
        <f t="shared" si="9"/>
        <v>0</v>
      </c>
      <c r="W513" s="65"/>
    </row>
    <row r="514" spans="2:26" ht="47.25">
      <c r="B514" s="23">
        <v>41</v>
      </c>
      <c r="C514" s="93"/>
      <c r="D514" s="93"/>
      <c r="E514" s="26"/>
      <c r="F514" s="26"/>
      <c r="G514" s="119"/>
      <c r="H514" s="119"/>
      <c r="I514" s="119"/>
      <c r="J514" s="120"/>
      <c r="K514" s="121"/>
      <c r="L514" s="134"/>
      <c r="M514" s="134"/>
      <c r="N514" s="121"/>
      <c r="O514" s="121"/>
      <c r="P514" s="121"/>
      <c r="Q514" s="121"/>
      <c r="R514" s="76"/>
      <c r="S514" s="46"/>
      <c r="T514" s="139"/>
      <c r="U514" s="139"/>
      <c r="V514" s="36">
        <f t="shared" si="9"/>
        <v>0</v>
      </c>
      <c r="W514" s="65"/>
    </row>
    <row r="515" spans="2:26" ht="47.25">
      <c r="B515" s="23">
        <v>42</v>
      </c>
      <c r="C515" s="93"/>
      <c r="D515" s="93"/>
      <c r="E515" s="26"/>
      <c r="F515" s="26"/>
      <c r="G515" s="122"/>
      <c r="H515" s="122"/>
      <c r="I515" s="122"/>
      <c r="J515" s="123"/>
      <c r="K515" s="124"/>
      <c r="L515" s="140"/>
      <c r="M515" s="140"/>
      <c r="N515" s="124"/>
      <c r="O515" s="124"/>
      <c r="P515" s="124"/>
      <c r="Q515" s="124"/>
      <c r="R515" s="125"/>
      <c r="S515" s="219"/>
      <c r="T515" s="141"/>
      <c r="U515" s="141"/>
      <c r="V515" s="36">
        <f t="shared" si="9"/>
        <v>0</v>
      </c>
      <c r="W515" s="65"/>
    </row>
    <row r="516" spans="2:26" ht="47.25">
      <c r="B516" s="59" t="s">
        <v>16</v>
      </c>
      <c r="C516" s="93"/>
      <c r="D516" s="93"/>
      <c r="E516" s="26"/>
      <c r="F516" s="26"/>
      <c r="G516" s="36">
        <f>COUNT(G474:G515)</f>
        <v>0</v>
      </c>
      <c r="H516" s="36">
        <f>COUNT(H474:H515)</f>
        <v>0</v>
      </c>
      <c r="I516" s="36">
        <f>COUNT(I474:I515)</f>
        <v>0</v>
      </c>
      <c r="J516" s="36">
        <f>COUNT(J474:J515)</f>
        <v>0</v>
      </c>
      <c r="K516" s="36">
        <f>COUNT(K474:K515)</f>
        <v>0</v>
      </c>
      <c r="L516" s="85"/>
      <c r="M516" s="85"/>
      <c r="N516" s="86">
        <f>COUNT(N474:N515)</f>
        <v>0</v>
      </c>
      <c r="O516" s="86">
        <f>COUNT(O474:O515)</f>
        <v>0</v>
      </c>
      <c r="P516" s="86">
        <f>COUNT(P474:P515)</f>
        <v>0</v>
      </c>
      <c r="Q516" s="86">
        <f>COUNT(Q474:Q515)</f>
        <v>0</v>
      </c>
      <c r="R516" s="86">
        <f>COUNT(R474:R515)</f>
        <v>0</v>
      </c>
      <c r="S516" s="86"/>
      <c r="T516" s="95"/>
      <c r="U516" s="95"/>
      <c r="V516" s="36">
        <f xml:space="preserve"> SUM(G516+H516+I516+J516+K516+N516+O516+P516+Q516+R516)</f>
        <v>0</v>
      </c>
      <c r="W516" s="65"/>
    </row>
    <row r="518" spans="2:26" ht="70.5">
      <c r="B518" s="230" t="s">
        <v>1571</v>
      </c>
      <c r="C518" s="230"/>
      <c r="D518" s="230"/>
      <c r="E518" s="230"/>
      <c r="F518" s="216"/>
      <c r="G518" s="63"/>
      <c r="H518" s="63"/>
      <c r="I518" s="63"/>
      <c r="J518" s="64"/>
      <c r="K518" s="65"/>
      <c r="L518" s="65"/>
      <c r="M518" s="65"/>
      <c r="N518" s="65"/>
      <c r="O518" s="65"/>
      <c r="P518" s="65"/>
      <c r="Q518" s="65"/>
      <c r="R518" s="65"/>
      <c r="S518" s="66"/>
      <c r="T518" s="66"/>
      <c r="U518" s="66"/>
      <c r="V518" s="34"/>
      <c r="W518" s="34"/>
    </row>
    <row r="519" spans="2:26" ht="70.5">
      <c r="B519" s="230"/>
      <c r="C519" s="230"/>
      <c r="D519" s="230"/>
      <c r="E519" s="230"/>
      <c r="F519" s="216"/>
      <c r="J519" s="231" t="s">
        <v>1</v>
      </c>
      <c r="K519" s="231"/>
      <c r="L519" s="231"/>
      <c r="M519" s="231"/>
      <c r="N519" s="231"/>
      <c r="O519" s="231"/>
      <c r="P519" s="231"/>
      <c r="Q519" s="231"/>
      <c r="R519" s="280"/>
      <c r="S519" s="280"/>
      <c r="T519" s="280"/>
      <c r="U519" s="280"/>
      <c r="V519" s="280"/>
    </row>
    <row r="520" spans="2:26" ht="70.5">
      <c r="B520" s="230"/>
      <c r="C520" s="230"/>
      <c r="D520" s="230"/>
      <c r="E520" s="230"/>
      <c r="F520" s="216"/>
      <c r="J520" s="268" t="s">
        <v>2</v>
      </c>
      <c r="K520" s="268"/>
      <c r="L520" s="268"/>
      <c r="M520" s="268"/>
      <c r="N520" s="268"/>
      <c r="O520" s="268"/>
      <c r="P520" s="268"/>
      <c r="Q520" s="233" t="s">
        <v>3</v>
      </c>
      <c r="R520" s="234"/>
      <c r="S520" s="234"/>
      <c r="T520" s="234"/>
      <c r="U520" s="234"/>
      <c r="V520" s="235"/>
    </row>
    <row r="521" spans="2:26" ht="70.5">
      <c r="B521" s="230"/>
      <c r="C521" s="230"/>
      <c r="D521" s="230"/>
      <c r="E521" s="230"/>
      <c r="F521" s="216"/>
      <c r="G521" s="2"/>
      <c r="H521" s="2"/>
      <c r="I521" s="2"/>
      <c r="J521" s="2"/>
      <c r="K521" s="2"/>
      <c r="L521" s="2"/>
      <c r="M521" s="2"/>
      <c r="N521" s="142"/>
      <c r="O521" s="142"/>
      <c r="P521" s="143"/>
      <c r="Q521" s="257"/>
      <c r="R521" s="257"/>
      <c r="S521" s="257"/>
      <c r="T521" s="257"/>
      <c r="U521" s="257"/>
      <c r="V521" s="257"/>
      <c r="W521" s="11"/>
    </row>
    <row r="522" spans="2:26" ht="70.5">
      <c r="B522" s="230"/>
      <c r="C522" s="230"/>
      <c r="D522" s="230"/>
      <c r="E522" s="230"/>
      <c r="F522" s="216"/>
      <c r="G522" s="237" t="s">
        <v>4</v>
      </c>
      <c r="H522" s="237"/>
      <c r="I522" s="237" t="s">
        <v>5</v>
      </c>
      <c r="J522" s="237"/>
      <c r="K522" s="12"/>
      <c r="L522" s="217" t="s">
        <v>6</v>
      </c>
      <c r="M522" s="12"/>
      <c r="N522" s="12"/>
      <c r="O522" s="3"/>
      <c r="P522" s="4"/>
      <c r="Q522" s="257"/>
      <c r="R522" s="257"/>
      <c r="S522" s="257"/>
      <c r="T522" s="257"/>
      <c r="U522" s="257"/>
      <c r="V522" s="257"/>
    </row>
    <row r="523" spans="2:26" ht="70.5">
      <c r="B523" s="230"/>
      <c r="C523" s="230"/>
      <c r="D523" s="230"/>
      <c r="E523" s="230"/>
      <c r="F523" s="216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43" t="s">
        <v>7</v>
      </c>
      <c r="R523" s="244"/>
      <c r="S523" s="245" t="s">
        <v>8</v>
      </c>
      <c r="T523" s="245"/>
      <c r="U523" s="257" t="s">
        <v>101</v>
      </c>
      <c r="V523" s="257"/>
    </row>
    <row r="524" spans="2:26" ht="60.75">
      <c r="B524" s="255" t="s">
        <v>10</v>
      </c>
      <c r="C524" s="238" t="s">
        <v>11</v>
      </c>
      <c r="D524" s="218"/>
      <c r="E524" s="248" t="s">
        <v>12</v>
      </c>
      <c r="F524" s="74"/>
      <c r="G524" s="249" t="s">
        <v>1191</v>
      </c>
      <c r="H524" s="250"/>
      <c r="I524" s="250"/>
      <c r="J524" s="250"/>
      <c r="K524" s="251"/>
      <c r="L524" s="246" t="s">
        <v>13</v>
      </c>
      <c r="M524" s="253" t="s">
        <v>14</v>
      </c>
      <c r="N524" s="249" t="s">
        <v>1193</v>
      </c>
      <c r="O524" s="250"/>
      <c r="P524" s="250"/>
      <c r="Q524" s="250"/>
      <c r="R524" s="251"/>
      <c r="S524" s="246" t="s">
        <v>15</v>
      </c>
      <c r="T524" s="246" t="s">
        <v>13</v>
      </c>
      <c r="U524" s="253" t="s">
        <v>14</v>
      </c>
      <c r="V524" s="253" t="s">
        <v>16</v>
      </c>
      <c r="W524" s="19"/>
    </row>
    <row r="525" spans="2:26" ht="61.5">
      <c r="B525" s="256"/>
      <c r="C525" s="238"/>
      <c r="D525" s="218"/>
      <c r="E525" s="248"/>
      <c r="F525" s="220"/>
      <c r="G525" s="21" t="s">
        <v>1195</v>
      </c>
      <c r="H525" s="21" t="s">
        <v>1196</v>
      </c>
      <c r="I525" s="21" t="s">
        <v>1197</v>
      </c>
      <c r="J525" s="21" t="s">
        <v>1198</v>
      </c>
      <c r="K525" s="21" t="s">
        <v>1199</v>
      </c>
      <c r="L525" s="247"/>
      <c r="M525" s="254"/>
      <c r="N525" s="21" t="s">
        <v>1200</v>
      </c>
      <c r="O525" s="21" t="s">
        <v>1201</v>
      </c>
      <c r="P525" s="21" t="s">
        <v>1202</v>
      </c>
      <c r="Q525" s="21" t="s">
        <v>1203</v>
      </c>
      <c r="R525" s="21" t="s">
        <v>1204</v>
      </c>
      <c r="S525" s="247"/>
      <c r="T525" s="247"/>
      <c r="U525" s="254"/>
      <c r="V525" s="254"/>
      <c r="W525" s="22"/>
    </row>
    <row r="526" spans="2:26" ht="47.25">
      <c r="B526" s="23">
        <v>1</v>
      </c>
      <c r="C526" s="48" t="s">
        <v>341</v>
      </c>
      <c r="D526" s="181"/>
      <c r="E526" s="97" t="s">
        <v>22</v>
      </c>
      <c r="F526" s="26">
        <v>1</v>
      </c>
      <c r="G526" s="76"/>
      <c r="H526" s="76"/>
      <c r="I526" s="76"/>
      <c r="J526" s="108"/>
      <c r="K526" s="144"/>
      <c r="L526" s="57"/>
      <c r="M526" s="57"/>
      <c r="N526" s="144"/>
      <c r="O526" s="144"/>
      <c r="P526" s="144"/>
      <c r="Q526" s="144"/>
      <c r="R526" s="144"/>
      <c r="S526" s="144"/>
      <c r="T526" s="130"/>
      <c r="U526" s="130"/>
      <c r="V526" s="36">
        <f>COUNTA(G526:K526,N526:R526)</f>
        <v>0</v>
      </c>
      <c r="W526" s="65"/>
      <c r="X526" s="35" t="s">
        <v>25</v>
      </c>
      <c r="Z526" s="36">
        <f>COUNTIF(D526:D568,"1C")</f>
        <v>0</v>
      </c>
    </row>
    <row r="527" spans="2:26" ht="47.25">
      <c r="B527" s="23">
        <v>2</v>
      </c>
      <c r="C527" s="49" t="s">
        <v>345</v>
      </c>
      <c r="D527" s="197"/>
      <c r="E527" s="99" t="s">
        <v>27</v>
      </c>
      <c r="F527" s="55">
        <v>1</v>
      </c>
      <c r="G527" s="87"/>
      <c r="H527" s="27"/>
      <c r="I527" s="87"/>
      <c r="J527" s="108"/>
      <c r="K527" s="144"/>
      <c r="L527" s="32"/>
      <c r="M527" s="32"/>
      <c r="N527" s="76"/>
      <c r="O527" s="27"/>
      <c r="P527" s="76"/>
      <c r="Q527" s="144"/>
      <c r="R527" s="76"/>
      <c r="S527" s="76"/>
      <c r="T527" s="32"/>
      <c r="U527" s="32"/>
      <c r="V527" s="36">
        <f t="shared" ref="V527:V567" si="10">COUNTA(G527:K527,N527:R527)</f>
        <v>0</v>
      </c>
      <c r="W527" s="65"/>
      <c r="X527" s="41" t="s">
        <v>28</v>
      </c>
      <c r="Z527" s="36">
        <f>COUNTIF(D526:D568,"1B")</f>
        <v>0</v>
      </c>
    </row>
    <row r="528" spans="2:26" ht="47.25">
      <c r="B528" s="23">
        <v>3</v>
      </c>
      <c r="C528" s="45" t="s">
        <v>1155</v>
      </c>
      <c r="D528" s="176"/>
      <c r="E528" s="99" t="s">
        <v>22</v>
      </c>
      <c r="F528" s="55">
        <v>1</v>
      </c>
      <c r="G528" s="31"/>
      <c r="H528" s="76"/>
      <c r="I528" s="76"/>
      <c r="J528" s="27"/>
      <c r="K528" s="144"/>
      <c r="L528" s="32" t="s">
        <v>1283</v>
      </c>
      <c r="M528" s="32" t="s">
        <v>24</v>
      </c>
      <c r="N528" s="27"/>
      <c r="O528" s="27"/>
      <c r="P528" s="144"/>
      <c r="Q528" s="144"/>
      <c r="R528" s="76"/>
      <c r="S528" s="76"/>
      <c r="T528" s="32"/>
      <c r="U528" s="32"/>
      <c r="V528" s="36">
        <f t="shared" si="10"/>
        <v>0</v>
      </c>
      <c r="W528" s="65"/>
      <c r="X528" s="41" t="s">
        <v>30</v>
      </c>
      <c r="Z528" s="36">
        <f>COUNTIF(D526:D568,"1A")</f>
        <v>0</v>
      </c>
    </row>
    <row r="529" spans="2:23" ht="47.25">
      <c r="B529" s="23">
        <v>4</v>
      </c>
      <c r="C529" s="45" t="s">
        <v>346</v>
      </c>
      <c r="D529" s="176"/>
      <c r="E529" s="99" t="s">
        <v>22</v>
      </c>
      <c r="F529" s="55">
        <v>1</v>
      </c>
      <c r="G529" s="76"/>
      <c r="H529" s="76"/>
      <c r="I529" s="76"/>
      <c r="J529" s="108"/>
      <c r="K529" s="144"/>
      <c r="L529" s="57"/>
      <c r="M529" s="57"/>
      <c r="N529" s="144"/>
      <c r="O529" s="144"/>
      <c r="P529" s="144"/>
      <c r="Q529" s="144"/>
      <c r="R529" s="76"/>
      <c r="S529" s="76"/>
      <c r="T529" s="130"/>
      <c r="U529" s="130"/>
      <c r="V529" s="36">
        <f t="shared" si="10"/>
        <v>0</v>
      </c>
      <c r="W529" s="65"/>
    </row>
    <row r="530" spans="2:23" ht="47.25">
      <c r="B530" s="23">
        <v>5</v>
      </c>
      <c r="C530" s="49" t="s">
        <v>347</v>
      </c>
      <c r="D530" s="197"/>
      <c r="E530" s="99" t="s">
        <v>22</v>
      </c>
      <c r="F530" s="55">
        <v>1</v>
      </c>
      <c r="G530" s="76"/>
      <c r="H530" s="76"/>
      <c r="I530" s="76"/>
      <c r="J530" s="108"/>
      <c r="K530" s="27"/>
      <c r="L530" s="57"/>
      <c r="M530" s="57"/>
      <c r="N530" s="144"/>
      <c r="O530" s="144"/>
      <c r="P530" s="144"/>
      <c r="Q530" s="144"/>
      <c r="R530" s="76"/>
      <c r="S530" s="76"/>
      <c r="T530" s="130"/>
      <c r="U530" s="130"/>
      <c r="V530" s="36">
        <f t="shared" si="10"/>
        <v>0</v>
      </c>
      <c r="W530" s="65"/>
    </row>
    <row r="531" spans="2:23" ht="47.25">
      <c r="B531" s="23">
        <v>6</v>
      </c>
      <c r="C531" s="45" t="s">
        <v>348</v>
      </c>
      <c r="D531" s="176"/>
      <c r="E531" s="99" t="s">
        <v>22</v>
      </c>
      <c r="F531" s="55">
        <v>1</v>
      </c>
      <c r="G531" s="76"/>
      <c r="H531" s="76"/>
      <c r="I531" s="27"/>
      <c r="J531" s="108"/>
      <c r="K531" s="144"/>
      <c r="L531" s="32"/>
      <c r="M531" s="32"/>
      <c r="N531" s="144"/>
      <c r="O531" s="76"/>
      <c r="P531" s="144"/>
      <c r="Q531" s="144"/>
      <c r="R531" s="76"/>
      <c r="S531" s="145"/>
      <c r="T531" s="57"/>
      <c r="U531" s="57"/>
      <c r="V531" s="36">
        <f t="shared" si="10"/>
        <v>0</v>
      </c>
      <c r="W531" s="65"/>
    </row>
    <row r="532" spans="2:23" ht="47.25">
      <c r="B532" s="23">
        <v>7</v>
      </c>
      <c r="C532" s="45" t="s">
        <v>349</v>
      </c>
      <c r="D532" s="176"/>
      <c r="E532" s="99" t="s">
        <v>22</v>
      </c>
      <c r="F532" s="55">
        <v>1</v>
      </c>
      <c r="G532" s="76"/>
      <c r="H532" s="144"/>
      <c r="I532" s="144"/>
      <c r="J532" s="144"/>
      <c r="K532" s="27"/>
      <c r="L532" s="32"/>
      <c r="M532" s="32"/>
      <c r="N532" s="144"/>
      <c r="O532" s="144"/>
      <c r="P532" s="144"/>
      <c r="Q532" s="144"/>
      <c r="R532" s="27"/>
      <c r="S532" s="76"/>
      <c r="T532" s="146"/>
      <c r="U532" s="147"/>
      <c r="V532" s="36">
        <f t="shared" si="10"/>
        <v>0</v>
      </c>
      <c r="W532" s="65"/>
    </row>
    <row r="533" spans="2:23" ht="47.25">
      <c r="B533" s="23">
        <v>8</v>
      </c>
      <c r="C533" s="45" t="s">
        <v>366</v>
      </c>
      <c r="D533" s="176"/>
      <c r="E533" s="99" t="s">
        <v>27</v>
      </c>
      <c r="F533" s="55">
        <v>1</v>
      </c>
      <c r="G533" s="76"/>
      <c r="H533" s="144"/>
      <c r="I533" s="144"/>
      <c r="J533" s="144"/>
      <c r="K533" s="76"/>
      <c r="L533" s="32"/>
      <c r="M533" s="32"/>
      <c r="N533" s="144"/>
      <c r="O533" s="144"/>
      <c r="P533" s="144"/>
      <c r="Q533" s="144"/>
      <c r="R533" s="76"/>
      <c r="S533" s="76"/>
      <c r="T533" s="130"/>
      <c r="U533" s="130"/>
      <c r="V533" s="36">
        <f t="shared" si="10"/>
        <v>0</v>
      </c>
      <c r="W533" s="65"/>
    </row>
    <row r="534" spans="2:23" ht="47.25">
      <c r="B534" s="23">
        <v>9</v>
      </c>
      <c r="C534" s="45" t="s">
        <v>351</v>
      </c>
      <c r="D534" s="176"/>
      <c r="E534" s="99" t="s">
        <v>27</v>
      </c>
      <c r="F534" s="55">
        <v>1</v>
      </c>
      <c r="G534" s="76"/>
      <c r="H534" s="144"/>
      <c r="I534" s="144"/>
      <c r="J534" s="144"/>
      <c r="K534" s="76"/>
      <c r="L534" s="32"/>
      <c r="M534" s="32"/>
      <c r="N534" s="144"/>
      <c r="O534" s="144"/>
      <c r="P534" s="144"/>
      <c r="Q534" s="144"/>
      <c r="R534" s="76"/>
      <c r="S534" s="76"/>
      <c r="T534" s="130"/>
      <c r="U534" s="130"/>
      <c r="V534" s="36">
        <f t="shared" si="10"/>
        <v>0</v>
      </c>
      <c r="W534" s="65"/>
    </row>
    <row r="535" spans="2:23" ht="47.25">
      <c r="B535" s="23">
        <v>10</v>
      </c>
      <c r="C535" s="45" t="s">
        <v>352</v>
      </c>
      <c r="D535" s="176"/>
      <c r="E535" s="99" t="s">
        <v>27</v>
      </c>
      <c r="F535" s="55">
        <v>1</v>
      </c>
      <c r="G535" s="76"/>
      <c r="H535" s="144"/>
      <c r="I535" s="144"/>
      <c r="J535" s="144"/>
      <c r="K535" s="27"/>
      <c r="L535" s="32"/>
      <c r="M535" s="32"/>
      <c r="N535" s="144"/>
      <c r="O535" s="144"/>
      <c r="P535" s="144"/>
      <c r="Q535" s="144"/>
      <c r="R535" s="27"/>
      <c r="S535" s="76"/>
      <c r="T535" s="130"/>
      <c r="U535" s="130"/>
      <c r="V535" s="36">
        <f t="shared" si="10"/>
        <v>0</v>
      </c>
      <c r="W535" s="65"/>
    </row>
    <row r="536" spans="2:23" ht="47.25">
      <c r="B536" s="23">
        <v>11</v>
      </c>
      <c r="C536" s="45" t="s">
        <v>354</v>
      </c>
      <c r="D536" s="176"/>
      <c r="E536" s="99" t="s">
        <v>27</v>
      </c>
      <c r="F536" s="55">
        <v>1</v>
      </c>
      <c r="G536" s="76"/>
      <c r="H536" s="144"/>
      <c r="I536" s="144"/>
      <c r="J536" s="144"/>
      <c r="K536" s="27"/>
      <c r="L536" s="32"/>
      <c r="M536" s="32"/>
      <c r="N536" s="144"/>
      <c r="O536" s="144"/>
      <c r="P536" s="144"/>
      <c r="Q536" s="144"/>
      <c r="R536" s="27"/>
      <c r="S536" s="76"/>
      <c r="T536" s="130"/>
      <c r="U536" s="130"/>
      <c r="V536" s="36">
        <f t="shared" si="10"/>
        <v>0</v>
      </c>
      <c r="W536" s="65"/>
    </row>
    <row r="537" spans="2:23" ht="47.25">
      <c r="B537" s="23">
        <v>12</v>
      </c>
      <c r="C537" s="49" t="s">
        <v>355</v>
      </c>
      <c r="D537" s="197"/>
      <c r="E537" s="99" t="s">
        <v>22</v>
      </c>
      <c r="F537" s="55">
        <v>1</v>
      </c>
      <c r="G537" s="76"/>
      <c r="H537" s="144"/>
      <c r="I537" s="144"/>
      <c r="J537" s="76"/>
      <c r="K537" s="76"/>
      <c r="L537" s="57"/>
      <c r="M537" s="57"/>
      <c r="N537" s="144"/>
      <c r="O537" s="144"/>
      <c r="P537" s="144"/>
      <c r="Q537" s="76"/>
      <c r="R537" s="76"/>
      <c r="S537" s="76"/>
      <c r="T537" s="57"/>
      <c r="U537" s="57"/>
      <c r="V537" s="36">
        <f t="shared" si="10"/>
        <v>0</v>
      </c>
      <c r="W537" s="65"/>
    </row>
    <row r="538" spans="2:23" ht="47.25">
      <c r="B538" s="23">
        <v>13</v>
      </c>
      <c r="C538" s="45" t="s">
        <v>112</v>
      </c>
      <c r="D538" s="176"/>
      <c r="E538" s="99" t="s">
        <v>27</v>
      </c>
      <c r="F538" s="55">
        <v>1</v>
      </c>
      <c r="G538" s="76"/>
      <c r="H538" s="76"/>
      <c r="I538" s="144"/>
      <c r="J538" s="144"/>
      <c r="K538" s="76"/>
      <c r="L538" s="57"/>
      <c r="M538" s="57"/>
      <c r="N538" s="144"/>
      <c r="O538" s="76"/>
      <c r="P538" s="144"/>
      <c r="Q538" s="144"/>
      <c r="R538" s="76"/>
      <c r="S538" s="76"/>
      <c r="T538" s="57"/>
      <c r="U538" s="57"/>
      <c r="V538" s="36">
        <f t="shared" si="10"/>
        <v>0</v>
      </c>
      <c r="W538" s="65"/>
    </row>
    <row r="539" spans="2:23" ht="47.25">
      <c r="B539" s="23">
        <v>14</v>
      </c>
      <c r="C539" s="49" t="s">
        <v>356</v>
      </c>
      <c r="D539" s="197"/>
      <c r="E539" s="99" t="s">
        <v>22</v>
      </c>
      <c r="F539" s="55">
        <v>1</v>
      </c>
      <c r="G539" s="76"/>
      <c r="H539" s="144"/>
      <c r="I539" s="27"/>
      <c r="J539" s="144"/>
      <c r="K539" s="76"/>
      <c r="L539" s="32"/>
      <c r="M539" s="32"/>
      <c r="N539" s="144"/>
      <c r="O539" s="144"/>
      <c r="P539" s="144"/>
      <c r="Q539" s="144"/>
      <c r="R539" s="76"/>
      <c r="S539" s="76"/>
      <c r="T539" s="130"/>
      <c r="U539" s="130"/>
      <c r="V539" s="36">
        <f t="shared" si="10"/>
        <v>0</v>
      </c>
      <c r="W539" s="65"/>
    </row>
    <row r="540" spans="2:23" ht="47.25">
      <c r="B540" s="23">
        <v>15</v>
      </c>
      <c r="C540" s="49" t="s">
        <v>254</v>
      </c>
      <c r="D540" s="197"/>
      <c r="E540" s="99" t="s">
        <v>46</v>
      </c>
      <c r="F540" s="55">
        <v>1</v>
      </c>
      <c r="G540" s="76"/>
      <c r="H540" s="144"/>
      <c r="I540" s="144"/>
      <c r="J540" s="144"/>
      <c r="K540" s="76"/>
      <c r="L540" s="57"/>
      <c r="M540" s="57"/>
      <c r="N540" s="27"/>
      <c r="O540" s="144"/>
      <c r="P540" s="144"/>
      <c r="Q540" s="144"/>
      <c r="R540" s="76"/>
      <c r="S540" s="76"/>
      <c r="T540" s="56"/>
      <c r="U540" s="57"/>
      <c r="V540" s="36">
        <f t="shared" si="10"/>
        <v>0</v>
      </c>
      <c r="W540" s="65"/>
    </row>
    <row r="541" spans="2:23" ht="47.25">
      <c r="B541" s="23">
        <v>16</v>
      </c>
      <c r="C541" s="45" t="s">
        <v>357</v>
      </c>
      <c r="D541" s="176"/>
      <c r="E541" s="99" t="s">
        <v>22</v>
      </c>
      <c r="F541" s="55">
        <v>1</v>
      </c>
      <c r="G541" s="76"/>
      <c r="H541" s="27"/>
      <c r="I541" s="144"/>
      <c r="J541" s="144"/>
      <c r="K541" s="76"/>
      <c r="L541" s="32"/>
      <c r="M541" s="32"/>
      <c r="N541" s="144"/>
      <c r="O541" s="27"/>
      <c r="P541" s="144"/>
      <c r="Q541" s="144"/>
      <c r="R541" s="76"/>
      <c r="S541" s="76"/>
      <c r="T541" s="130"/>
      <c r="U541" s="130"/>
      <c r="V541" s="36">
        <f t="shared" si="10"/>
        <v>0</v>
      </c>
      <c r="W541" s="65"/>
    </row>
    <row r="542" spans="2:23" ht="47.25">
      <c r="B542" s="23">
        <v>17</v>
      </c>
      <c r="C542" s="49" t="s">
        <v>358</v>
      </c>
      <c r="D542" s="197"/>
      <c r="E542" s="99" t="s">
        <v>27</v>
      </c>
      <c r="F542" s="55">
        <v>1</v>
      </c>
      <c r="G542" s="76"/>
      <c r="H542" s="27"/>
      <c r="I542" s="144"/>
      <c r="J542" s="144"/>
      <c r="K542" s="76"/>
      <c r="L542" s="32"/>
      <c r="M542" s="32"/>
      <c r="N542" s="27"/>
      <c r="O542" s="27"/>
      <c r="P542" s="144"/>
      <c r="Q542" s="144"/>
      <c r="R542" s="27"/>
      <c r="S542" s="76"/>
      <c r="T542" s="32"/>
      <c r="U542" s="32"/>
      <c r="V542" s="36">
        <f t="shared" si="10"/>
        <v>0</v>
      </c>
      <c r="W542" s="65"/>
    </row>
    <row r="543" spans="2:23" ht="47.25">
      <c r="B543" s="23">
        <v>18</v>
      </c>
      <c r="C543" s="49" t="s">
        <v>343</v>
      </c>
      <c r="D543" s="197"/>
      <c r="E543" s="99" t="s">
        <v>22</v>
      </c>
      <c r="F543" s="55">
        <v>1</v>
      </c>
      <c r="G543" s="76"/>
      <c r="H543" s="144"/>
      <c r="I543" s="144"/>
      <c r="J543" s="144"/>
      <c r="K543" s="76"/>
      <c r="L543" s="130"/>
      <c r="M543" s="130"/>
      <c r="N543" s="144"/>
      <c r="O543" s="144"/>
      <c r="P543" s="144"/>
      <c r="Q543" s="144"/>
      <c r="R543" s="76"/>
      <c r="S543" s="76"/>
      <c r="T543" s="130"/>
      <c r="U543" s="130"/>
      <c r="V543" s="36">
        <f t="shared" si="10"/>
        <v>0</v>
      </c>
      <c r="W543" s="65"/>
    </row>
    <row r="544" spans="2:23" ht="47.25">
      <c r="B544" s="23">
        <v>19</v>
      </c>
      <c r="C544" s="49" t="s">
        <v>372</v>
      </c>
      <c r="D544" s="197"/>
      <c r="E544" s="99" t="s">
        <v>22</v>
      </c>
      <c r="F544" s="55">
        <v>1</v>
      </c>
      <c r="G544" s="76"/>
      <c r="H544" s="27"/>
      <c r="I544" s="27"/>
      <c r="J544" s="144"/>
      <c r="K544" s="76"/>
      <c r="L544" s="32"/>
      <c r="M544" s="32"/>
      <c r="N544" s="76"/>
      <c r="O544" s="27"/>
      <c r="P544" s="27"/>
      <c r="Q544" s="144"/>
      <c r="R544" s="76"/>
      <c r="S544" s="76"/>
      <c r="T544" s="32"/>
      <c r="U544" s="32"/>
      <c r="V544" s="36">
        <f t="shared" si="10"/>
        <v>0</v>
      </c>
      <c r="W544" s="65"/>
    </row>
    <row r="545" spans="2:23" ht="47.25">
      <c r="B545" s="23">
        <v>20</v>
      </c>
      <c r="C545" s="49" t="s">
        <v>360</v>
      </c>
      <c r="D545" s="197"/>
      <c r="E545" s="99" t="s">
        <v>27</v>
      </c>
      <c r="F545" s="55">
        <v>1</v>
      </c>
      <c r="G545" s="76"/>
      <c r="H545" s="27"/>
      <c r="I545" s="144"/>
      <c r="J545" s="144"/>
      <c r="K545" s="27"/>
      <c r="L545" s="57"/>
      <c r="M545" s="57"/>
      <c r="N545" s="144"/>
      <c r="O545" s="27"/>
      <c r="P545" s="144"/>
      <c r="Q545" s="144"/>
      <c r="R545" s="76"/>
      <c r="S545" s="76"/>
      <c r="T545" s="32"/>
      <c r="U545" s="32"/>
      <c r="V545" s="36">
        <f t="shared" si="10"/>
        <v>0</v>
      </c>
      <c r="W545" s="65"/>
    </row>
    <row r="546" spans="2:23" ht="47.25">
      <c r="B546" s="23">
        <v>21</v>
      </c>
      <c r="C546" s="49" t="s">
        <v>361</v>
      </c>
      <c r="D546" s="197"/>
      <c r="E546" s="99" t="s">
        <v>22</v>
      </c>
      <c r="F546" s="55">
        <v>1</v>
      </c>
      <c r="G546" s="76"/>
      <c r="H546" s="27"/>
      <c r="I546" s="144"/>
      <c r="J546" s="144"/>
      <c r="K546" s="27"/>
      <c r="L546" s="32"/>
      <c r="M546" s="32"/>
      <c r="N546" s="144"/>
      <c r="O546" s="27"/>
      <c r="P546" s="144"/>
      <c r="Q546" s="144"/>
      <c r="R546" s="27"/>
      <c r="S546" s="76"/>
      <c r="T546" s="32"/>
      <c r="U546" s="32"/>
      <c r="V546" s="36">
        <f t="shared" si="10"/>
        <v>0</v>
      </c>
      <c r="W546" s="65"/>
    </row>
    <row r="547" spans="2:23" ht="47.25">
      <c r="B547" s="23">
        <v>22</v>
      </c>
      <c r="C547" s="42" t="s">
        <v>362</v>
      </c>
      <c r="D547" s="173"/>
      <c r="E547" s="99" t="s">
        <v>22</v>
      </c>
      <c r="F547" s="55">
        <v>1</v>
      </c>
      <c r="G547" s="76"/>
      <c r="H547" s="76"/>
      <c r="I547" s="144"/>
      <c r="J547" s="144"/>
      <c r="K547" s="76"/>
      <c r="L547" s="57"/>
      <c r="M547" s="57"/>
      <c r="N547" s="144"/>
      <c r="O547" s="76"/>
      <c r="P547" s="144"/>
      <c r="Q547" s="144"/>
      <c r="R547" s="76"/>
      <c r="S547" s="76"/>
      <c r="T547" s="57"/>
      <c r="U547" s="57"/>
      <c r="V547" s="36">
        <f t="shared" si="10"/>
        <v>0</v>
      </c>
      <c r="W547" s="65"/>
    </row>
    <row r="548" spans="2:23" ht="47.25">
      <c r="B548" s="23">
        <v>23</v>
      </c>
      <c r="C548" s="36" t="s">
        <v>363</v>
      </c>
      <c r="D548" s="177"/>
      <c r="E548" s="99" t="s">
        <v>22</v>
      </c>
      <c r="F548" s="55">
        <v>1</v>
      </c>
      <c r="G548" s="76"/>
      <c r="H548" s="144"/>
      <c r="I548" s="144"/>
      <c r="J548" s="144"/>
      <c r="K548" s="76"/>
      <c r="L548" s="57"/>
      <c r="M548" s="57"/>
      <c r="N548" s="144"/>
      <c r="O548" s="144"/>
      <c r="P548" s="144"/>
      <c r="Q548" s="144"/>
      <c r="R548" s="76"/>
      <c r="S548" s="76"/>
      <c r="T548" s="130"/>
      <c r="U548" s="130"/>
      <c r="V548" s="36">
        <f t="shared" si="10"/>
        <v>0</v>
      </c>
      <c r="W548" s="65"/>
    </row>
    <row r="549" spans="2:23" ht="47.25">
      <c r="B549" s="23">
        <v>24</v>
      </c>
      <c r="C549" s="48" t="s">
        <v>350</v>
      </c>
      <c r="D549" s="181"/>
      <c r="E549" s="99" t="s">
        <v>27</v>
      </c>
      <c r="F549" s="55">
        <v>1</v>
      </c>
      <c r="G549" s="27"/>
      <c r="H549" s="144"/>
      <c r="I549" s="144"/>
      <c r="J549" s="144"/>
      <c r="K549" s="27"/>
      <c r="L549" s="32"/>
      <c r="M549" s="32"/>
      <c r="N549" s="144"/>
      <c r="O549" s="27"/>
      <c r="P549" s="144"/>
      <c r="Q549" s="144"/>
      <c r="R549" s="27"/>
      <c r="S549" s="76"/>
      <c r="T549" s="32"/>
      <c r="U549" s="32"/>
      <c r="V549" s="36">
        <f t="shared" si="10"/>
        <v>0</v>
      </c>
      <c r="W549" s="65"/>
    </row>
    <row r="550" spans="2:23" ht="47.25">
      <c r="B550" s="23">
        <v>25</v>
      </c>
      <c r="C550" s="48" t="s">
        <v>364</v>
      </c>
      <c r="D550" s="181"/>
      <c r="E550" s="99" t="s">
        <v>22</v>
      </c>
      <c r="F550" s="55">
        <v>1</v>
      </c>
      <c r="G550" s="27"/>
      <c r="H550" s="76"/>
      <c r="I550" s="76"/>
      <c r="J550" s="76"/>
      <c r="K550" s="144"/>
      <c r="L550" s="57"/>
      <c r="M550" s="57"/>
      <c r="N550" s="144"/>
      <c r="O550" s="144"/>
      <c r="P550" s="144"/>
      <c r="Q550" s="144"/>
      <c r="R550" s="76"/>
      <c r="S550" s="76"/>
      <c r="T550" s="57"/>
      <c r="U550" s="57"/>
      <c r="V550" s="36">
        <f t="shared" si="10"/>
        <v>0</v>
      </c>
      <c r="W550" s="65"/>
    </row>
    <row r="551" spans="2:23" ht="47.25">
      <c r="B551" s="23">
        <v>26</v>
      </c>
      <c r="C551" s="42" t="s">
        <v>365</v>
      </c>
      <c r="D551" s="173"/>
      <c r="E551" s="99" t="s">
        <v>27</v>
      </c>
      <c r="F551" s="55">
        <v>1</v>
      </c>
      <c r="G551" s="76"/>
      <c r="H551" s="76"/>
      <c r="I551" s="76"/>
      <c r="J551" s="108"/>
      <c r="K551" s="144"/>
      <c r="L551" s="57"/>
      <c r="M551" s="57"/>
      <c r="N551" s="144"/>
      <c r="O551" s="144"/>
      <c r="P551" s="144"/>
      <c r="Q551" s="144"/>
      <c r="R551" s="76"/>
      <c r="S551" s="76"/>
      <c r="T551" s="130"/>
      <c r="U551" s="130"/>
      <c r="V551" s="36">
        <f t="shared" si="10"/>
        <v>0</v>
      </c>
      <c r="W551" s="65"/>
    </row>
    <row r="552" spans="2:23" ht="47.25">
      <c r="B552" s="23">
        <v>27</v>
      </c>
      <c r="C552" s="42" t="s">
        <v>367</v>
      </c>
      <c r="D552" s="173"/>
      <c r="E552" s="99" t="s">
        <v>27</v>
      </c>
      <c r="F552" s="55">
        <v>1</v>
      </c>
      <c r="G552" s="76"/>
      <c r="H552" s="76"/>
      <c r="I552" s="76"/>
      <c r="J552" s="108"/>
      <c r="K552" s="144"/>
      <c r="L552" s="57"/>
      <c r="M552" s="57"/>
      <c r="N552" s="144"/>
      <c r="O552" s="144"/>
      <c r="P552" s="144"/>
      <c r="Q552" s="144"/>
      <c r="R552" s="76"/>
      <c r="S552" s="76"/>
      <c r="T552" s="130"/>
      <c r="U552" s="130"/>
      <c r="V552" s="36">
        <f t="shared" si="10"/>
        <v>0</v>
      </c>
      <c r="W552" s="65"/>
    </row>
    <row r="553" spans="2:23" ht="47.25">
      <c r="B553" s="23">
        <v>28</v>
      </c>
      <c r="C553" s="42" t="s">
        <v>368</v>
      </c>
      <c r="D553" s="173"/>
      <c r="E553" s="99" t="s">
        <v>27</v>
      </c>
      <c r="F553" s="55">
        <v>1</v>
      </c>
      <c r="G553" s="76"/>
      <c r="H553" s="76"/>
      <c r="I553" s="76"/>
      <c r="J553" s="108"/>
      <c r="K553" s="27"/>
      <c r="L553" s="57"/>
      <c r="M553" s="57"/>
      <c r="N553" s="144"/>
      <c r="O553" s="144"/>
      <c r="P553" s="144"/>
      <c r="Q553" s="144"/>
      <c r="R553" s="76"/>
      <c r="S553" s="76"/>
      <c r="T553" s="130"/>
      <c r="U553" s="130"/>
      <c r="V553" s="36">
        <f t="shared" si="10"/>
        <v>0</v>
      </c>
      <c r="W553" s="65"/>
    </row>
    <row r="554" spans="2:23" ht="47.25">
      <c r="B554" s="23">
        <v>29</v>
      </c>
      <c r="C554" s="42" t="s">
        <v>369</v>
      </c>
      <c r="D554" s="173"/>
      <c r="E554" s="99" t="s">
        <v>27</v>
      </c>
      <c r="F554" s="55">
        <v>1</v>
      </c>
      <c r="G554" s="76"/>
      <c r="H554" s="76"/>
      <c r="I554" s="76"/>
      <c r="J554" s="108"/>
      <c r="K554" s="144"/>
      <c r="L554" s="57"/>
      <c r="M554" s="57"/>
      <c r="N554" s="144"/>
      <c r="O554" s="144"/>
      <c r="P554" s="144"/>
      <c r="Q554" s="144"/>
      <c r="R554" s="76"/>
      <c r="S554" s="76"/>
      <c r="T554" s="130"/>
      <c r="U554" s="130"/>
      <c r="V554" s="36">
        <f t="shared" si="10"/>
        <v>0</v>
      </c>
      <c r="W554" s="65"/>
    </row>
    <row r="555" spans="2:23" ht="47.25">
      <c r="B555" s="23">
        <v>30</v>
      </c>
      <c r="C555" s="49" t="s">
        <v>370</v>
      </c>
      <c r="D555" s="197"/>
      <c r="E555" s="99" t="s">
        <v>22</v>
      </c>
      <c r="F555" s="55">
        <v>1</v>
      </c>
      <c r="G555" s="76"/>
      <c r="H555" s="27"/>
      <c r="I555" s="76"/>
      <c r="J555" s="27"/>
      <c r="K555" s="144"/>
      <c r="L555" s="32"/>
      <c r="M555" s="32"/>
      <c r="N555" s="144"/>
      <c r="O555" s="144"/>
      <c r="P555" s="144"/>
      <c r="Q555" s="76"/>
      <c r="R555" s="76"/>
      <c r="S555" s="76"/>
      <c r="T555" s="57"/>
      <c r="U555" s="57"/>
      <c r="V555" s="36">
        <f t="shared" si="10"/>
        <v>0</v>
      </c>
      <c r="W555" s="65"/>
    </row>
    <row r="556" spans="2:23" ht="47.25">
      <c r="B556" s="23">
        <v>31</v>
      </c>
      <c r="C556" s="45" t="s">
        <v>353</v>
      </c>
      <c r="D556" s="176"/>
      <c r="E556" s="99" t="s">
        <v>27</v>
      </c>
      <c r="F556" s="55">
        <v>1</v>
      </c>
      <c r="G556" s="76"/>
      <c r="H556" s="27"/>
      <c r="I556" s="76"/>
      <c r="J556" s="27"/>
      <c r="K556" s="144"/>
      <c r="L556" s="32"/>
      <c r="M556" s="32"/>
      <c r="N556" s="76"/>
      <c r="O556" s="76"/>
      <c r="P556" s="76"/>
      <c r="Q556" s="144"/>
      <c r="R556" s="76"/>
      <c r="S556" s="76"/>
      <c r="T556" s="57"/>
      <c r="U556" s="57"/>
      <c r="V556" s="36">
        <f t="shared" si="10"/>
        <v>0</v>
      </c>
      <c r="W556" s="65"/>
    </row>
    <row r="557" spans="2:23" ht="47.25">
      <c r="B557" s="23">
        <v>32</v>
      </c>
      <c r="C557" s="49" t="s">
        <v>371</v>
      </c>
      <c r="D557" s="197"/>
      <c r="E557" s="99" t="s">
        <v>22</v>
      </c>
      <c r="F557" s="55">
        <v>1</v>
      </c>
      <c r="G557" s="76"/>
      <c r="H557" s="76"/>
      <c r="I557" s="76"/>
      <c r="J557" s="108"/>
      <c r="K557" s="144"/>
      <c r="L557" s="57"/>
      <c r="M557" s="57"/>
      <c r="N557" s="144"/>
      <c r="O557" s="76"/>
      <c r="P557" s="144"/>
      <c r="Q557" s="27"/>
      <c r="R557" s="76"/>
      <c r="S557" s="76"/>
      <c r="T557" s="32"/>
      <c r="U557" s="32"/>
      <c r="V557" s="36">
        <f t="shared" si="10"/>
        <v>0</v>
      </c>
      <c r="W557" s="65"/>
    </row>
    <row r="558" spans="2:23" ht="47.25">
      <c r="B558" s="23">
        <v>33</v>
      </c>
      <c r="C558" s="48" t="s">
        <v>359</v>
      </c>
      <c r="D558" s="181"/>
      <c r="E558" s="99" t="s">
        <v>22</v>
      </c>
      <c r="F558" s="55">
        <v>1</v>
      </c>
      <c r="G558" s="76"/>
      <c r="H558" s="76"/>
      <c r="I558" s="76"/>
      <c r="J558" s="108"/>
      <c r="K558" s="144"/>
      <c r="L558" s="57"/>
      <c r="M558" s="57"/>
      <c r="N558" s="144"/>
      <c r="O558" s="144"/>
      <c r="P558" s="144"/>
      <c r="Q558" s="144"/>
      <c r="R558" s="76"/>
      <c r="S558" s="76"/>
      <c r="T558" s="130"/>
      <c r="U558" s="130"/>
      <c r="V558" s="36">
        <f t="shared" si="10"/>
        <v>0</v>
      </c>
      <c r="W558" s="65"/>
    </row>
    <row r="559" spans="2:23" ht="47.25">
      <c r="B559" s="23">
        <v>34</v>
      </c>
      <c r="C559" s="48" t="s">
        <v>373</v>
      </c>
      <c r="D559" s="181"/>
      <c r="E559" s="99" t="s">
        <v>22</v>
      </c>
      <c r="F559" s="55">
        <v>1</v>
      </c>
      <c r="G559" s="76"/>
      <c r="H559" s="76"/>
      <c r="I559" s="76"/>
      <c r="J559" s="108"/>
      <c r="K559" s="144"/>
      <c r="L559" s="57"/>
      <c r="M559" s="57"/>
      <c r="N559" s="144"/>
      <c r="O559" s="144"/>
      <c r="P559" s="144"/>
      <c r="Q559" s="144"/>
      <c r="R559" s="76"/>
      <c r="S559" s="76"/>
      <c r="T559" s="130"/>
      <c r="U559" s="130"/>
      <c r="V559" s="36">
        <f t="shared" si="10"/>
        <v>0</v>
      </c>
      <c r="W559" s="65"/>
    </row>
    <row r="560" spans="2:23" ht="47.25">
      <c r="B560" s="23">
        <v>35</v>
      </c>
      <c r="C560" s="48" t="s">
        <v>653</v>
      </c>
      <c r="D560" s="181"/>
      <c r="E560" s="99" t="s">
        <v>46</v>
      </c>
      <c r="F560" s="55">
        <v>1</v>
      </c>
      <c r="G560" s="76"/>
      <c r="H560" s="76"/>
      <c r="I560" s="76"/>
      <c r="J560" s="108"/>
      <c r="K560" s="144"/>
      <c r="L560" s="57"/>
      <c r="M560" s="57"/>
      <c r="N560" s="144"/>
      <c r="O560" s="144"/>
      <c r="P560" s="144"/>
      <c r="Q560" s="144"/>
      <c r="R560" s="76"/>
      <c r="S560" s="76"/>
      <c r="T560" s="130"/>
      <c r="U560" s="130"/>
      <c r="V560" s="36">
        <f t="shared" si="10"/>
        <v>0</v>
      </c>
      <c r="W560" s="65"/>
    </row>
    <row r="561" spans="2:23" ht="47.25">
      <c r="B561" s="23">
        <v>36</v>
      </c>
      <c r="C561" s="48" t="s">
        <v>374</v>
      </c>
      <c r="D561" s="181"/>
      <c r="E561" s="99" t="s">
        <v>22</v>
      </c>
      <c r="F561" s="55">
        <v>1</v>
      </c>
      <c r="G561" s="27"/>
      <c r="H561" s="27"/>
      <c r="I561" s="27"/>
      <c r="J561" s="27"/>
      <c r="K561" s="76"/>
      <c r="L561" s="32"/>
      <c r="M561" s="32"/>
      <c r="N561" s="27"/>
      <c r="O561" s="76"/>
      <c r="P561" s="144"/>
      <c r="Q561" s="144"/>
      <c r="R561" s="27"/>
      <c r="S561" s="76"/>
      <c r="T561" s="32"/>
      <c r="U561" s="32"/>
      <c r="V561" s="36">
        <f t="shared" si="10"/>
        <v>0</v>
      </c>
      <c r="W561" s="65"/>
    </row>
    <row r="562" spans="2:23" ht="47.25">
      <c r="B562" s="23">
        <v>37</v>
      </c>
      <c r="C562" s="45" t="s">
        <v>98</v>
      </c>
      <c r="D562" s="197"/>
      <c r="E562" s="99" t="s">
        <v>27</v>
      </c>
      <c r="F562" s="55"/>
      <c r="G562" s="76"/>
      <c r="H562" s="76"/>
      <c r="I562" s="76"/>
      <c r="J562" s="31"/>
      <c r="K562" s="27"/>
      <c r="L562" s="32"/>
      <c r="M562" s="32"/>
      <c r="N562" s="144"/>
      <c r="O562" s="144"/>
      <c r="P562" s="144"/>
      <c r="Q562" s="76"/>
      <c r="R562" s="76"/>
      <c r="S562" s="76"/>
      <c r="T562" s="130"/>
      <c r="U562" s="130"/>
      <c r="V562" s="36">
        <f t="shared" si="10"/>
        <v>0</v>
      </c>
      <c r="W562" s="65"/>
    </row>
    <row r="563" spans="2:23" ht="47.25">
      <c r="B563" s="23">
        <v>38</v>
      </c>
      <c r="C563" s="48"/>
      <c r="D563" s="181"/>
      <c r="E563" s="97"/>
      <c r="F563" s="26"/>
      <c r="G563" s="76"/>
      <c r="H563" s="76"/>
      <c r="I563" s="76"/>
      <c r="J563" s="108"/>
      <c r="K563" s="27"/>
      <c r="L563" s="32"/>
      <c r="M563" s="32"/>
      <c r="N563" s="144"/>
      <c r="O563" s="144"/>
      <c r="P563" s="144"/>
      <c r="Q563" s="144"/>
      <c r="R563" s="76"/>
      <c r="S563" s="76"/>
      <c r="T563" s="130"/>
      <c r="U563" s="130"/>
      <c r="V563" s="36">
        <f t="shared" si="10"/>
        <v>0</v>
      </c>
      <c r="W563" s="65"/>
    </row>
    <row r="564" spans="2:23" ht="47.25">
      <c r="B564" s="23">
        <v>39</v>
      </c>
      <c r="C564" s="48"/>
      <c r="D564" s="48"/>
      <c r="E564" s="26"/>
      <c r="F564" s="26"/>
      <c r="G564" s="76"/>
      <c r="H564" s="76"/>
      <c r="I564" s="76"/>
      <c r="J564" s="108"/>
      <c r="K564" s="144"/>
      <c r="L564" s="57"/>
      <c r="M564" s="57"/>
      <c r="N564" s="144"/>
      <c r="O564" s="144"/>
      <c r="P564" s="144"/>
      <c r="Q564" s="144"/>
      <c r="R564" s="76"/>
      <c r="S564" s="76"/>
      <c r="T564" s="130"/>
      <c r="U564" s="130"/>
      <c r="V564" s="36">
        <f t="shared" si="10"/>
        <v>0</v>
      </c>
      <c r="W564" s="65"/>
    </row>
    <row r="565" spans="2:23" ht="47.25">
      <c r="B565" s="23">
        <v>40</v>
      </c>
      <c r="C565" s="58"/>
      <c r="D565" s="58"/>
      <c r="E565" s="26"/>
      <c r="F565" s="26"/>
      <c r="G565" s="76"/>
      <c r="H565" s="76"/>
      <c r="I565" s="76"/>
      <c r="J565" s="108"/>
      <c r="K565" s="144"/>
      <c r="L565" s="57"/>
      <c r="M565" s="57"/>
      <c r="N565" s="144"/>
      <c r="O565" s="144"/>
      <c r="P565" s="144"/>
      <c r="Q565" s="144"/>
      <c r="R565" s="76"/>
      <c r="S565" s="76"/>
      <c r="T565" s="130"/>
      <c r="U565" s="130"/>
      <c r="V565" s="36">
        <f t="shared" si="10"/>
        <v>0</v>
      </c>
      <c r="W565" s="65"/>
    </row>
    <row r="566" spans="2:23" ht="47.25">
      <c r="B566" s="23">
        <v>41</v>
      </c>
      <c r="C566" s="93"/>
      <c r="D566" s="93"/>
      <c r="E566" s="26"/>
      <c r="F566" s="26"/>
      <c r="G566" s="76"/>
      <c r="H566" s="76"/>
      <c r="I566" s="76"/>
      <c r="J566" s="108"/>
      <c r="K566" s="144"/>
      <c r="L566" s="57"/>
      <c r="M566" s="57"/>
      <c r="N566" s="144"/>
      <c r="O566" s="144"/>
      <c r="P566" s="144"/>
      <c r="Q566" s="144"/>
      <c r="R566" s="76"/>
      <c r="S566" s="76"/>
      <c r="T566" s="57"/>
      <c r="U566" s="57"/>
      <c r="V566" s="36">
        <f t="shared" si="10"/>
        <v>0</v>
      </c>
      <c r="W566" s="65"/>
    </row>
    <row r="567" spans="2:23" ht="47.25">
      <c r="B567" s="23">
        <v>42</v>
      </c>
      <c r="C567" s="93"/>
      <c r="D567" s="93"/>
      <c r="E567" s="26"/>
      <c r="F567" s="26"/>
      <c r="G567" s="76"/>
      <c r="H567" s="76"/>
      <c r="I567" s="76"/>
      <c r="J567" s="108"/>
      <c r="K567" s="144"/>
      <c r="L567" s="57"/>
      <c r="M567" s="57"/>
      <c r="N567" s="144"/>
      <c r="O567" s="144"/>
      <c r="P567" s="144"/>
      <c r="Q567" s="144"/>
      <c r="R567" s="76"/>
      <c r="S567" s="76"/>
      <c r="T567" s="57"/>
      <c r="U567" s="57"/>
      <c r="V567" s="36">
        <f t="shared" si="10"/>
        <v>0</v>
      </c>
      <c r="W567" s="65"/>
    </row>
    <row r="568" spans="2:23" ht="47.25">
      <c r="B568" s="59" t="s">
        <v>16</v>
      </c>
      <c r="C568" s="93"/>
      <c r="D568" s="93"/>
      <c r="E568" s="26"/>
      <c r="F568" s="26"/>
      <c r="G568" s="36">
        <f>COUNT(G526:G567)</f>
        <v>0</v>
      </c>
      <c r="H568" s="36">
        <f>COUNT(H526:H567)</f>
        <v>0</v>
      </c>
      <c r="I568" s="36">
        <f>COUNT(I526:I567)</f>
        <v>0</v>
      </c>
      <c r="J568" s="36">
        <f>COUNT(J526:J567)</f>
        <v>0</v>
      </c>
      <c r="K568" s="36">
        <f>COUNT(K526:K567)</f>
        <v>0</v>
      </c>
      <c r="L568" s="85"/>
      <c r="M568" s="85"/>
      <c r="N568" s="86">
        <f>COUNT(N526:N567)</f>
        <v>0</v>
      </c>
      <c r="O568" s="86">
        <f>COUNT(O526:O567)</f>
        <v>0</v>
      </c>
      <c r="P568" s="86">
        <f>COUNT(P526:P567)</f>
        <v>0</v>
      </c>
      <c r="Q568" s="86">
        <f>COUNT(Q526:Q567)</f>
        <v>0</v>
      </c>
      <c r="R568" s="86">
        <f>COUNT(R526:R567)</f>
        <v>0</v>
      </c>
      <c r="S568" s="86"/>
      <c r="T568" s="95"/>
      <c r="U568" s="95"/>
      <c r="V568" s="36">
        <f xml:space="preserve"> SUM(G568+H568+I568+J568+K568+N568+O568+P568+Q568+R568)</f>
        <v>0</v>
      </c>
      <c r="W568" s="65"/>
    </row>
    <row r="570" spans="2:23" ht="70.5">
      <c r="B570" s="230" t="s">
        <v>375</v>
      </c>
      <c r="C570" s="230"/>
      <c r="D570" s="230"/>
      <c r="E570" s="230"/>
      <c r="F570" s="216"/>
      <c r="G570" s="63"/>
      <c r="H570" s="63"/>
      <c r="I570" s="63"/>
      <c r="J570" s="64"/>
      <c r="K570" s="65"/>
      <c r="L570" s="65"/>
      <c r="M570" s="65"/>
      <c r="N570" s="65"/>
      <c r="O570" s="65"/>
      <c r="P570" s="65"/>
      <c r="Q570" s="65"/>
      <c r="R570" s="281"/>
      <c r="S570" s="281"/>
      <c r="T570" s="281"/>
      <c r="U570" s="281"/>
      <c r="V570" s="34"/>
      <c r="W570" s="34"/>
    </row>
    <row r="571" spans="2:23" ht="70.5">
      <c r="B571" s="230"/>
      <c r="C571" s="230"/>
      <c r="D571" s="230"/>
      <c r="E571" s="230"/>
      <c r="F571" s="216"/>
      <c r="J571" s="231" t="s">
        <v>1</v>
      </c>
      <c r="K571" s="231"/>
      <c r="L571" s="231"/>
      <c r="M571" s="231"/>
      <c r="N571" s="231"/>
      <c r="O571" s="231"/>
      <c r="P571" s="231"/>
      <c r="Q571" s="231"/>
      <c r="R571" s="149"/>
      <c r="S571" s="149"/>
      <c r="T571" s="149"/>
      <c r="U571" s="149"/>
      <c r="V571" s="149"/>
    </row>
    <row r="572" spans="2:23" ht="70.5">
      <c r="B572" s="230"/>
      <c r="C572" s="230"/>
      <c r="D572" s="230"/>
      <c r="E572" s="230"/>
      <c r="F572" s="216"/>
      <c r="J572" s="268" t="s">
        <v>2</v>
      </c>
      <c r="K572" s="268"/>
      <c r="L572" s="268"/>
      <c r="M572" s="268"/>
      <c r="N572" s="268"/>
      <c r="O572" s="268"/>
      <c r="P572" s="268"/>
      <c r="Q572" s="233" t="s">
        <v>3</v>
      </c>
      <c r="R572" s="234"/>
      <c r="S572" s="234"/>
      <c r="T572" s="234"/>
      <c r="U572" s="234"/>
      <c r="V572" s="235"/>
    </row>
    <row r="573" spans="2:23" ht="70.5">
      <c r="B573" s="230"/>
      <c r="C573" s="230"/>
      <c r="D573" s="230"/>
      <c r="E573" s="230"/>
      <c r="F573" s="216"/>
      <c r="G573" s="2"/>
      <c r="H573" s="2"/>
      <c r="I573" s="2"/>
      <c r="J573" s="2"/>
      <c r="K573" s="2"/>
      <c r="L573" s="2"/>
      <c r="M573" s="2"/>
      <c r="N573" s="2"/>
      <c r="O573" s="3"/>
      <c r="P573" s="4"/>
      <c r="Q573" s="245"/>
      <c r="R573" s="245"/>
      <c r="S573" s="245"/>
      <c r="T573" s="245"/>
      <c r="U573" s="245"/>
      <c r="V573" s="245"/>
      <c r="W573" s="11"/>
    </row>
    <row r="574" spans="2:23" ht="70.5">
      <c r="B574" s="230"/>
      <c r="C574" s="230"/>
      <c r="D574" s="230"/>
      <c r="E574" s="230"/>
      <c r="F574" s="216"/>
      <c r="G574" s="237" t="s">
        <v>4</v>
      </c>
      <c r="H574" s="237"/>
      <c r="I574" s="237" t="s">
        <v>5</v>
      </c>
      <c r="J574" s="237"/>
      <c r="K574" s="12"/>
      <c r="L574" s="217" t="s">
        <v>6</v>
      </c>
      <c r="M574" s="12"/>
      <c r="N574" s="12"/>
      <c r="O574" s="3"/>
      <c r="P574" s="4"/>
      <c r="Q574" s="245"/>
      <c r="R574" s="245"/>
      <c r="S574" s="245"/>
      <c r="T574" s="245"/>
      <c r="U574" s="245"/>
      <c r="V574" s="245"/>
    </row>
    <row r="575" spans="2:23" ht="70.5">
      <c r="B575" s="230"/>
      <c r="C575" s="230"/>
      <c r="D575" s="230"/>
      <c r="E575" s="230"/>
      <c r="F575" s="216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43" t="s">
        <v>7</v>
      </c>
      <c r="R575" s="244"/>
      <c r="S575" s="245" t="s">
        <v>8</v>
      </c>
      <c r="T575" s="245"/>
      <c r="U575" s="257" t="s">
        <v>101</v>
      </c>
      <c r="V575" s="257"/>
    </row>
    <row r="576" spans="2:23" ht="60.75">
      <c r="B576" s="255" t="s">
        <v>10</v>
      </c>
      <c r="C576" s="238" t="s">
        <v>11</v>
      </c>
      <c r="D576" s="218"/>
      <c r="E576" s="282" t="s">
        <v>12</v>
      </c>
      <c r="F576" s="150"/>
      <c r="G576" s="249" t="s">
        <v>1191</v>
      </c>
      <c r="H576" s="250"/>
      <c r="I576" s="250"/>
      <c r="J576" s="250"/>
      <c r="K576" s="251"/>
      <c r="L576" s="246" t="s">
        <v>13</v>
      </c>
      <c r="M576" s="253" t="s">
        <v>14</v>
      </c>
      <c r="N576" s="249" t="s">
        <v>1193</v>
      </c>
      <c r="O576" s="250"/>
      <c r="P576" s="250"/>
      <c r="Q576" s="250"/>
      <c r="R576" s="251"/>
      <c r="S576" s="246" t="s">
        <v>15</v>
      </c>
      <c r="T576" s="246" t="s">
        <v>13</v>
      </c>
      <c r="U576" s="253" t="s">
        <v>14</v>
      </c>
      <c r="V576" s="253" t="s">
        <v>16</v>
      </c>
      <c r="W576" s="19"/>
    </row>
    <row r="577" spans="2:26" ht="61.5">
      <c r="B577" s="256"/>
      <c r="C577" s="238"/>
      <c r="D577" s="218"/>
      <c r="E577" s="282"/>
      <c r="F577" s="225"/>
      <c r="G577" s="21" t="s">
        <v>1195</v>
      </c>
      <c r="H577" s="21" t="s">
        <v>1196</v>
      </c>
      <c r="I577" s="21" t="s">
        <v>1197</v>
      </c>
      <c r="J577" s="21" t="s">
        <v>1198</v>
      </c>
      <c r="K577" s="21" t="s">
        <v>1199</v>
      </c>
      <c r="L577" s="247"/>
      <c r="M577" s="254"/>
      <c r="N577" s="21" t="s">
        <v>1200</v>
      </c>
      <c r="O577" s="21" t="s">
        <v>1201</v>
      </c>
      <c r="P577" s="21" t="s">
        <v>1202</v>
      </c>
      <c r="Q577" s="21" t="s">
        <v>1203</v>
      </c>
      <c r="R577" s="21" t="s">
        <v>1204</v>
      </c>
      <c r="S577" s="247"/>
      <c r="T577" s="247"/>
      <c r="U577" s="254"/>
      <c r="V577" s="254"/>
      <c r="W577" s="22"/>
    </row>
    <row r="578" spans="2:26" ht="47.25">
      <c r="B578" s="23">
        <v>1</v>
      </c>
      <c r="C578" s="152" t="s">
        <v>376</v>
      </c>
      <c r="D578" s="199"/>
      <c r="E578" s="97" t="s">
        <v>22</v>
      </c>
      <c r="F578" s="26">
        <v>1</v>
      </c>
      <c r="G578" s="76"/>
      <c r="H578" s="76"/>
      <c r="I578" s="76"/>
      <c r="J578" s="108"/>
      <c r="K578" s="144"/>
      <c r="L578" s="114"/>
      <c r="M578" s="114"/>
      <c r="N578" s="111"/>
      <c r="O578" s="144"/>
      <c r="P578" s="144"/>
      <c r="Q578" s="144"/>
      <c r="R578" s="144"/>
      <c r="S578" s="144"/>
      <c r="T578" s="130"/>
      <c r="U578" s="130"/>
      <c r="V578" s="36">
        <f>COUNTA(G578:K578,N578:R578)</f>
        <v>0</v>
      </c>
      <c r="W578" s="65"/>
      <c r="X578" s="35" t="s">
        <v>25</v>
      </c>
      <c r="Z578" s="36">
        <f>COUNTIF(D578:D620,"1C")</f>
        <v>0</v>
      </c>
    </row>
    <row r="579" spans="2:26" ht="47.25">
      <c r="B579" s="23">
        <v>2</v>
      </c>
      <c r="C579" s="42" t="s">
        <v>377</v>
      </c>
      <c r="D579" s="173"/>
      <c r="E579" s="99" t="s">
        <v>27</v>
      </c>
      <c r="F579" s="55">
        <v>1</v>
      </c>
      <c r="G579" s="119"/>
      <c r="H579" s="87"/>
      <c r="I579" s="87"/>
      <c r="J579" s="108"/>
      <c r="K579" s="27"/>
      <c r="L579" s="56"/>
      <c r="M579" s="57"/>
      <c r="N579" s="27"/>
      <c r="O579" s="144"/>
      <c r="P579" s="144"/>
      <c r="Q579" s="144"/>
      <c r="R579" s="27"/>
      <c r="S579" s="76"/>
      <c r="T579" s="32"/>
      <c r="U579" s="32"/>
      <c r="V579" s="36">
        <f t="shared" ref="V579:V619" si="11">COUNTA(G579:K579,N579:R579)</f>
        <v>0</v>
      </c>
      <c r="W579" s="65"/>
      <c r="X579" s="41" t="s">
        <v>28</v>
      </c>
      <c r="Z579" s="36">
        <f>COUNTIF(D578:D620,"1B")</f>
        <v>0</v>
      </c>
    </row>
    <row r="580" spans="2:26" ht="47.25">
      <c r="B580" s="23">
        <v>3</v>
      </c>
      <c r="C580" s="42" t="s">
        <v>657</v>
      </c>
      <c r="D580" s="173"/>
      <c r="E580" s="99" t="s">
        <v>46</v>
      </c>
      <c r="F580" s="55">
        <v>1</v>
      </c>
      <c r="G580" s="119"/>
      <c r="H580" s="76"/>
      <c r="I580" s="76"/>
      <c r="J580" s="108"/>
      <c r="K580" s="144"/>
      <c r="L580" s="114"/>
      <c r="M580" s="114"/>
      <c r="N580" s="111"/>
      <c r="O580" s="144"/>
      <c r="P580" s="144"/>
      <c r="Q580" s="144"/>
      <c r="R580" s="76"/>
      <c r="S580" s="76"/>
      <c r="T580" s="130"/>
      <c r="U580" s="130"/>
      <c r="V580" s="36">
        <f t="shared" si="11"/>
        <v>0</v>
      </c>
      <c r="W580" s="65"/>
      <c r="X580" s="41" t="s">
        <v>30</v>
      </c>
      <c r="Z580" s="36">
        <f>COUNTIF(D578:D620,"1A")</f>
        <v>0</v>
      </c>
    </row>
    <row r="581" spans="2:26" ht="47.25">
      <c r="B581" s="23">
        <v>4</v>
      </c>
      <c r="C581" s="45" t="s">
        <v>378</v>
      </c>
      <c r="D581" s="176"/>
      <c r="E581" s="99" t="s">
        <v>22</v>
      </c>
      <c r="F581" s="55">
        <v>1</v>
      </c>
      <c r="G581" s="119"/>
      <c r="H581" s="76"/>
      <c r="I581" s="76"/>
      <c r="J581" s="27"/>
      <c r="K581" s="144"/>
      <c r="L581" s="32"/>
      <c r="M581" s="32"/>
      <c r="N581" s="111"/>
      <c r="O581" s="144"/>
      <c r="P581" s="144"/>
      <c r="Q581" s="144"/>
      <c r="R581" s="27"/>
      <c r="S581" s="76"/>
      <c r="T581" s="130"/>
      <c r="U581" s="130"/>
      <c r="V581" s="36">
        <f t="shared" si="11"/>
        <v>0</v>
      </c>
      <c r="W581" s="65"/>
      <c r="X581" s="41"/>
      <c r="Z581" s="36"/>
    </row>
    <row r="582" spans="2:26" ht="47.25">
      <c r="B582" s="23">
        <v>5</v>
      </c>
      <c r="C582" s="42" t="s">
        <v>659</v>
      </c>
      <c r="D582" s="173"/>
      <c r="E582" s="99" t="s">
        <v>22</v>
      </c>
      <c r="F582" s="55">
        <v>1</v>
      </c>
      <c r="G582" s="119"/>
      <c r="H582" s="76"/>
      <c r="I582" s="76"/>
      <c r="J582" s="108"/>
      <c r="K582" s="144"/>
      <c r="L582" s="114"/>
      <c r="M582" s="114"/>
      <c r="N582" s="111"/>
      <c r="O582" s="144"/>
      <c r="P582" s="144"/>
      <c r="Q582" s="144"/>
      <c r="R582" s="76"/>
      <c r="S582" s="76"/>
      <c r="T582" s="130"/>
      <c r="U582" s="130"/>
      <c r="V582" s="36">
        <f t="shared" si="11"/>
        <v>0</v>
      </c>
      <c r="W582" s="65"/>
    </row>
    <row r="583" spans="2:26" ht="47.25">
      <c r="B583" s="23">
        <v>6</v>
      </c>
      <c r="C583" s="42" t="s">
        <v>379</v>
      </c>
      <c r="D583" s="173"/>
      <c r="E583" s="99" t="s">
        <v>22</v>
      </c>
      <c r="F583" s="55">
        <v>1</v>
      </c>
      <c r="G583" s="51"/>
      <c r="H583" s="27"/>
      <c r="I583" s="76"/>
      <c r="J583" s="27"/>
      <c r="K583" s="76"/>
      <c r="L583" s="32"/>
      <c r="M583" s="32"/>
      <c r="N583" s="27"/>
      <c r="O583" s="144"/>
      <c r="P583" s="144"/>
      <c r="Q583" s="27"/>
      <c r="R583" s="76"/>
      <c r="S583" s="145"/>
      <c r="T583" s="32"/>
      <c r="U583" s="32"/>
      <c r="V583" s="36">
        <f t="shared" si="11"/>
        <v>0</v>
      </c>
      <c r="W583" s="65"/>
    </row>
    <row r="584" spans="2:26" ht="47.25">
      <c r="B584" s="23">
        <v>7</v>
      </c>
      <c r="C584" s="48" t="s">
        <v>661</v>
      </c>
      <c r="D584" s="181"/>
      <c r="E584" s="99" t="s">
        <v>22</v>
      </c>
      <c r="F584" s="55">
        <v>1</v>
      </c>
      <c r="G584" s="119"/>
      <c r="H584" s="76"/>
      <c r="I584" s="27"/>
      <c r="J584" s="144"/>
      <c r="K584" s="76"/>
      <c r="L584" s="56"/>
      <c r="M584" s="57"/>
      <c r="N584" s="153"/>
      <c r="O584" s="144"/>
      <c r="P584" s="144"/>
      <c r="Q584" s="144"/>
      <c r="R584" s="76"/>
      <c r="S584" s="76"/>
      <c r="T584" s="57"/>
      <c r="U584" s="89"/>
      <c r="V584" s="36">
        <f t="shared" si="11"/>
        <v>0</v>
      </c>
      <c r="W584" s="65"/>
    </row>
    <row r="585" spans="2:26" ht="47.25">
      <c r="B585" s="23">
        <v>8</v>
      </c>
      <c r="C585" s="48" t="s">
        <v>385</v>
      </c>
      <c r="D585" s="181"/>
      <c r="E585" s="99" t="s">
        <v>27</v>
      </c>
      <c r="F585" s="55">
        <v>1</v>
      </c>
      <c r="G585" s="119"/>
      <c r="H585" s="76"/>
      <c r="I585" s="76"/>
      <c r="J585" s="27"/>
      <c r="K585" s="76"/>
      <c r="L585" s="32"/>
      <c r="M585" s="32"/>
      <c r="N585" s="27"/>
      <c r="O585" s="144"/>
      <c r="P585" s="27"/>
      <c r="Q585" s="27"/>
      <c r="R585" s="76"/>
      <c r="S585" s="76"/>
      <c r="T585" s="32"/>
      <c r="U585" s="32"/>
      <c r="V585" s="36">
        <f t="shared" si="11"/>
        <v>0</v>
      </c>
      <c r="W585" s="65"/>
    </row>
    <row r="586" spans="2:26" ht="47.25">
      <c r="B586" s="23">
        <v>9</v>
      </c>
      <c r="C586" s="48" t="s">
        <v>381</v>
      </c>
      <c r="D586" s="181"/>
      <c r="E586" s="99" t="s">
        <v>27</v>
      </c>
      <c r="F586" s="55">
        <v>1</v>
      </c>
      <c r="G586" s="119"/>
      <c r="H586" s="76"/>
      <c r="I586" s="27"/>
      <c r="J586" s="144"/>
      <c r="K586" s="76"/>
      <c r="L586" s="32"/>
      <c r="M586" s="32"/>
      <c r="N586" s="111"/>
      <c r="O586" s="144"/>
      <c r="P586" s="144"/>
      <c r="Q586" s="144"/>
      <c r="R586" s="76"/>
      <c r="S586" s="76"/>
      <c r="T586" s="130"/>
      <c r="U586" s="130"/>
      <c r="V586" s="36">
        <f t="shared" si="11"/>
        <v>0</v>
      </c>
      <c r="W586" s="65"/>
    </row>
    <row r="587" spans="2:26" ht="47.25">
      <c r="B587" s="23">
        <v>10</v>
      </c>
      <c r="C587" s="48" t="s">
        <v>382</v>
      </c>
      <c r="D587" s="181"/>
      <c r="E587" s="99" t="s">
        <v>27</v>
      </c>
      <c r="F587" s="55">
        <v>1</v>
      </c>
      <c r="G587" s="119"/>
      <c r="H587" s="76"/>
      <c r="I587" s="27"/>
      <c r="J587" s="144"/>
      <c r="K587" s="27"/>
      <c r="L587" s="32"/>
      <c r="M587" s="32"/>
      <c r="N587" s="27"/>
      <c r="O587" s="27"/>
      <c r="P587" s="27"/>
      <c r="Q587" s="144"/>
      <c r="R587" s="27"/>
      <c r="S587" s="76"/>
      <c r="T587" s="32"/>
      <c r="U587" s="32"/>
      <c r="V587" s="36">
        <f t="shared" si="11"/>
        <v>0</v>
      </c>
      <c r="W587" s="65"/>
    </row>
    <row r="588" spans="2:26" ht="47.25">
      <c r="B588" s="23">
        <v>11</v>
      </c>
      <c r="C588" s="45" t="s">
        <v>383</v>
      </c>
      <c r="D588" s="176"/>
      <c r="E588" s="99" t="s">
        <v>27</v>
      </c>
      <c r="F588" s="55">
        <v>1</v>
      </c>
      <c r="G588" s="51"/>
      <c r="H588" s="76"/>
      <c r="I588" s="27"/>
      <c r="J588" s="76"/>
      <c r="K588" s="27"/>
      <c r="L588" s="32"/>
      <c r="M588" s="32"/>
      <c r="N588" s="27"/>
      <c r="O588" s="76"/>
      <c r="P588" s="27"/>
      <c r="Q588" s="76"/>
      <c r="R588" s="27"/>
      <c r="S588" s="76"/>
      <c r="T588" s="32"/>
      <c r="U588" s="32"/>
      <c r="V588" s="36">
        <f t="shared" si="11"/>
        <v>0</v>
      </c>
      <c r="W588" s="65"/>
    </row>
    <row r="589" spans="2:26" ht="47.25">
      <c r="B589" s="23">
        <v>12</v>
      </c>
      <c r="C589" s="45" t="s">
        <v>664</v>
      </c>
      <c r="D589" s="176"/>
      <c r="E589" s="99" t="s">
        <v>22</v>
      </c>
      <c r="F589" s="55">
        <v>1</v>
      </c>
      <c r="G589" s="119"/>
      <c r="H589" s="76"/>
      <c r="I589" s="76"/>
      <c r="J589" s="144"/>
      <c r="K589" s="76"/>
      <c r="L589" s="32"/>
      <c r="M589" s="32"/>
      <c r="N589" s="111"/>
      <c r="O589" s="27"/>
      <c r="P589" s="144"/>
      <c r="Q589" s="144"/>
      <c r="R589" s="76"/>
      <c r="S589" s="76"/>
      <c r="T589" s="32"/>
      <c r="U589" s="32"/>
      <c r="V589" s="36">
        <f t="shared" si="11"/>
        <v>0</v>
      </c>
      <c r="W589" s="65"/>
    </row>
    <row r="590" spans="2:26" ht="47.25">
      <c r="B590" s="23">
        <v>13</v>
      </c>
      <c r="C590" s="45" t="s">
        <v>384</v>
      </c>
      <c r="D590" s="176"/>
      <c r="E590" s="99" t="s">
        <v>22</v>
      </c>
      <c r="F590" s="55">
        <v>1</v>
      </c>
      <c r="G590" s="119"/>
      <c r="H590" s="27"/>
      <c r="I590" s="76"/>
      <c r="J590" s="144"/>
      <c r="K590" s="27"/>
      <c r="L590" s="32"/>
      <c r="M590" s="32"/>
      <c r="N590" s="153"/>
      <c r="O590" s="27"/>
      <c r="P590" s="144"/>
      <c r="Q590" s="144"/>
      <c r="R590" s="27"/>
      <c r="S590" s="76"/>
      <c r="T590" s="32"/>
      <c r="U590" s="32"/>
      <c r="V590" s="36">
        <f t="shared" si="11"/>
        <v>0</v>
      </c>
      <c r="W590" s="65"/>
    </row>
    <row r="591" spans="2:26" ht="47.25">
      <c r="B591" s="23">
        <v>14</v>
      </c>
      <c r="C591" s="45" t="s">
        <v>380</v>
      </c>
      <c r="D591" s="176"/>
      <c r="E591" s="99" t="s">
        <v>27</v>
      </c>
      <c r="F591" s="55">
        <v>1</v>
      </c>
      <c r="G591" s="119"/>
      <c r="H591" s="76"/>
      <c r="I591" s="76"/>
      <c r="J591" s="108"/>
      <c r="K591" s="27"/>
      <c r="L591" s="32"/>
      <c r="M591" s="32"/>
      <c r="N591" s="153"/>
      <c r="O591" s="144"/>
      <c r="P591" s="144"/>
      <c r="Q591" s="144"/>
      <c r="R591" s="76"/>
      <c r="S591" s="76"/>
      <c r="T591" s="57"/>
      <c r="U591" s="89"/>
      <c r="V591" s="36">
        <f t="shared" si="11"/>
        <v>0</v>
      </c>
      <c r="W591" s="65"/>
    </row>
    <row r="592" spans="2:26" ht="47.25">
      <c r="B592" s="23">
        <v>15</v>
      </c>
      <c r="C592" s="49" t="s">
        <v>400</v>
      </c>
      <c r="D592" s="197"/>
      <c r="E592" s="99" t="s">
        <v>22</v>
      </c>
      <c r="F592" s="55">
        <v>1</v>
      </c>
      <c r="G592" s="51"/>
      <c r="H592" s="76"/>
      <c r="I592" s="76"/>
      <c r="J592" s="108"/>
      <c r="K592" s="76"/>
      <c r="L592" s="57"/>
      <c r="M592" s="57"/>
      <c r="N592" s="27"/>
      <c r="O592" s="144"/>
      <c r="P592" s="76"/>
      <c r="Q592" s="144"/>
      <c r="R592" s="76"/>
      <c r="S592" s="76"/>
      <c r="T592" s="56"/>
      <c r="U592" s="57"/>
      <c r="V592" s="36">
        <f t="shared" si="11"/>
        <v>0</v>
      </c>
      <c r="W592" s="65"/>
    </row>
    <row r="593" spans="2:23" ht="47.25">
      <c r="B593" s="23">
        <v>16</v>
      </c>
      <c r="C593" s="49" t="s">
        <v>1181</v>
      </c>
      <c r="D593" s="197"/>
      <c r="E593" s="99" t="s">
        <v>22</v>
      </c>
      <c r="F593" s="55">
        <v>1</v>
      </c>
      <c r="G593" s="119"/>
      <c r="H593" s="76"/>
      <c r="I593" s="76"/>
      <c r="J593" s="108"/>
      <c r="K593" s="144"/>
      <c r="L593" s="114"/>
      <c r="M593" s="114"/>
      <c r="N593" s="27"/>
      <c r="O593" s="144"/>
      <c r="P593" s="27"/>
      <c r="Q593" s="144"/>
      <c r="R593" s="76"/>
      <c r="S593" s="76"/>
      <c r="T593" s="57"/>
      <c r="U593" s="57"/>
      <c r="V593" s="36">
        <f t="shared" si="11"/>
        <v>0</v>
      </c>
      <c r="W593" s="65"/>
    </row>
    <row r="594" spans="2:23" ht="47.25">
      <c r="B594" s="23">
        <v>17</v>
      </c>
      <c r="C594" s="45" t="s">
        <v>387</v>
      </c>
      <c r="D594" s="176"/>
      <c r="E594" s="99" t="s">
        <v>22</v>
      </c>
      <c r="F594" s="55">
        <v>1</v>
      </c>
      <c r="G594" s="119"/>
      <c r="H594" s="76"/>
      <c r="I594" s="76"/>
      <c r="J594" s="108"/>
      <c r="K594" s="76"/>
      <c r="L594" s="114"/>
      <c r="M594" s="114"/>
      <c r="N594" s="153"/>
      <c r="O594" s="144"/>
      <c r="P594" s="76"/>
      <c r="Q594" s="76"/>
      <c r="R594" s="76"/>
      <c r="S594" s="76"/>
      <c r="T594" s="57"/>
      <c r="U594" s="89"/>
      <c r="V594" s="36">
        <f t="shared" si="11"/>
        <v>0</v>
      </c>
      <c r="W594" s="65"/>
    </row>
    <row r="595" spans="2:23" ht="47.25">
      <c r="B595" s="23">
        <v>18</v>
      </c>
      <c r="C595" s="45" t="s">
        <v>388</v>
      </c>
      <c r="D595" s="176"/>
      <c r="E595" s="99" t="s">
        <v>22</v>
      </c>
      <c r="F595" s="55">
        <v>1</v>
      </c>
      <c r="G595" s="119"/>
      <c r="H595" s="76"/>
      <c r="I595" s="76"/>
      <c r="J595" s="108"/>
      <c r="K595" s="144"/>
      <c r="L595" s="114"/>
      <c r="M595" s="114"/>
      <c r="N595" s="111"/>
      <c r="O595" s="144"/>
      <c r="P595" s="144"/>
      <c r="Q595" s="144"/>
      <c r="R595" s="76"/>
      <c r="S595" s="76"/>
      <c r="T595" s="130"/>
      <c r="U595" s="130"/>
      <c r="V595" s="36">
        <f t="shared" si="11"/>
        <v>0</v>
      </c>
      <c r="W595" s="65"/>
    </row>
    <row r="596" spans="2:23" ht="47.25">
      <c r="B596" s="23">
        <v>19</v>
      </c>
      <c r="C596" s="45" t="s">
        <v>389</v>
      </c>
      <c r="D596" s="176"/>
      <c r="E596" s="99" t="s">
        <v>22</v>
      </c>
      <c r="F596" s="55">
        <v>1</v>
      </c>
      <c r="G596" s="119"/>
      <c r="H596" s="76"/>
      <c r="I596" s="76"/>
      <c r="J596" s="108"/>
      <c r="K596" s="144"/>
      <c r="L596" s="114"/>
      <c r="M596" s="114"/>
      <c r="N596" s="111"/>
      <c r="O596" s="144"/>
      <c r="P596" s="144"/>
      <c r="Q596" s="144"/>
      <c r="R596" s="76"/>
      <c r="S596" s="76"/>
      <c r="T596" s="130"/>
      <c r="U596" s="130"/>
      <c r="V596" s="36">
        <f t="shared" si="11"/>
        <v>0</v>
      </c>
      <c r="W596" s="65"/>
    </row>
    <row r="597" spans="2:23" ht="47.25">
      <c r="B597" s="23">
        <v>20</v>
      </c>
      <c r="C597" s="45" t="s">
        <v>390</v>
      </c>
      <c r="D597" s="176"/>
      <c r="E597" s="99" t="s">
        <v>22</v>
      </c>
      <c r="F597" s="55">
        <v>1</v>
      </c>
      <c r="G597" s="119"/>
      <c r="H597" s="76"/>
      <c r="I597" s="76"/>
      <c r="J597" s="76"/>
      <c r="K597" s="144"/>
      <c r="L597" s="114"/>
      <c r="M597" s="114"/>
      <c r="N597" s="111"/>
      <c r="O597" s="144"/>
      <c r="P597" s="144"/>
      <c r="Q597" s="144"/>
      <c r="R597" s="76"/>
      <c r="S597" s="76"/>
      <c r="T597" s="57"/>
      <c r="U597" s="57"/>
      <c r="V597" s="36">
        <f t="shared" si="11"/>
        <v>0</v>
      </c>
      <c r="W597" s="65"/>
    </row>
    <row r="598" spans="2:23" ht="47.25">
      <c r="B598" s="23">
        <v>21</v>
      </c>
      <c r="C598" s="49" t="s">
        <v>391</v>
      </c>
      <c r="D598" s="197"/>
      <c r="E598" s="99" t="s">
        <v>22</v>
      </c>
      <c r="F598" s="55">
        <v>1</v>
      </c>
      <c r="G598" s="119"/>
      <c r="H598" s="76"/>
      <c r="I598" s="76"/>
      <c r="J598" s="27"/>
      <c r="K598" s="76"/>
      <c r="L598" s="57"/>
      <c r="M598" s="57"/>
      <c r="N598" s="27"/>
      <c r="O598" s="27"/>
      <c r="P598" s="144"/>
      <c r="Q598" s="76"/>
      <c r="R598" s="76"/>
      <c r="S598" s="76"/>
      <c r="T598" s="32"/>
      <c r="U598" s="32"/>
      <c r="V598" s="36">
        <f t="shared" si="11"/>
        <v>0</v>
      </c>
      <c r="W598" s="65"/>
    </row>
    <row r="599" spans="2:23" ht="47.25">
      <c r="B599" s="23">
        <v>22</v>
      </c>
      <c r="C599" s="45" t="s">
        <v>392</v>
      </c>
      <c r="D599" s="176"/>
      <c r="E599" s="99" t="s">
        <v>22</v>
      </c>
      <c r="F599" s="55">
        <v>1</v>
      </c>
      <c r="G599" s="119"/>
      <c r="H599" s="27"/>
      <c r="I599" s="76"/>
      <c r="J599" s="108"/>
      <c r="K599" s="27"/>
      <c r="L599" s="30"/>
      <c r="M599" s="30"/>
      <c r="N599" s="27"/>
      <c r="O599" s="76"/>
      <c r="P599" s="76"/>
      <c r="Q599" s="76"/>
      <c r="R599" s="27"/>
      <c r="S599" s="76"/>
      <c r="T599" s="57"/>
      <c r="U599" s="57"/>
      <c r="V599" s="36">
        <f t="shared" si="11"/>
        <v>0</v>
      </c>
      <c r="W599" s="65"/>
    </row>
    <row r="600" spans="2:23" ht="47.25">
      <c r="B600" s="23">
        <v>23</v>
      </c>
      <c r="C600" s="45" t="s">
        <v>393</v>
      </c>
      <c r="D600" s="176"/>
      <c r="E600" s="99" t="s">
        <v>22</v>
      </c>
      <c r="F600" s="55">
        <v>1</v>
      </c>
      <c r="G600" s="27"/>
      <c r="H600" s="31"/>
      <c r="I600" s="27"/>
      <c r="J600" s="31"/>
      <c r="K600" s="144"/>
      <c r="L600" s="32"/>
      <c r="M600" s="32"/>
      <c r="N600" s="27"/>
      <c r="O600" s="27"/>
      <c r="P600" s="76"/>
      <c r="Q600" s="27"/>
      <c r="R600" s="27"/>
      <c r="S600" s="76"/>
      <c r="T600" s="32"/>
      <c r="U600" s="32"/>
      <c r="V600" s="36">
        <f t="shared" si="11"/>
        <v>0</v>
      </c>
      <c r="W600" s="65"/>
    </row>
    <row r="601" spans="2:23" ht="47.25">
      <c r="B601" s="23">
        <v>24</v>
      </c>
      <c r="C601" s="45" t="s">
        <v>394</v>
      </c>
      <c r="D601" s="176"/>
      <c r="E601" s="99" t="s">
        <v>27</v>
      </c>
      <c r="F601" s="55">
        <v>1</v>
      </c>
      <c r="G601" s="119"/>
      <c r="H601" s="76"/>
      <c r="I601" s="76"/>
      <c r="J601" s="27"/>
      <c r="K601" s="144"/>
      <c r="L601" s="114"/>
      <c r="M601" s="114"/>
      <c r="N601" s="27"/>
      <c r="O601" s="144"/>
      <c r="P601" s="144"/>
      <c r="Q601" s="144"/>
      <c r="R601" s="76"/>
      <c r="S601" s="76"/>
      <c r="T601" s="32"/>
      <c r="U601" s="32"/>
      <c r="V601" s="36">
        <f t="shared" si="11"/>
        <v>0</v>
      </c>
      <c r="W601" s="65"/>
    </row>
    <row r="602" spans="2:23" ht="47.25">
      <c r="B602" s="23">
        <v>25</v>
      </c>
      <c r="C602" s="49" t="s">
        <v>395</v>
      </c>
      <c r="D602" s="197"/>
      <c r="E602" s="99" t="s">
        <v>27</v>
      </c>
      <c r="F602" s="55">
        <v>1</v>
      </c>
      <c r="G602" s="119"/>
      <c r="H602" s="76"/>
      <c r="I602" s="76"/>
      <c r="J602" s="108"/>
      <c r="K602" s="27"/>
      <c r="L602" s="114"/>
      <c r="M602" s="114"/>
      <c r="N602" s="111"/>
      <c r="O602" s="144"/>
      <c r="P602" s="144"/>
      <c r="Q602" s="144"/>
      <c r="R602" s="76"/>
      <c r="S602" s="76"/>
      <c r="T602" s="130"/>
      <c r="U602" s="130"/>
      <c r="V602" s="36">
        <f t="shared" si="11"/>
        <v>0</v>
      </c>
      <c r="W602" s="65"/>
    </row>
    <row r="603" spans="2:23" ht="47.25">
      <c r="B603" s="23">
        <v>26</v>
      </c>
      <c r="C603" s="49" t="s">
        <v>396</v>
      </c>
      <c r="D603" s="197"/>
      <c r="E603" s="99" t="s">
        <v>27</v>
      </c>
      <c r="F603" s="55">
        <v>1</v>
      </c>
      <c r="G603" s="119"/>
      <c r="H603" s="76"/>
      <c r="I603" s="76"/>
      <c r="J603" s="108"/>
      <c r="K603" s="144"/>
      <c r="L603" s="114"/>
      <c r="M603" s="114"/>
      <c r="N603" s="111"/>
      <c r="O603" s="144"/>
      <c r="P603" s="144"/>
      <c r="Q603" s="144"/>
      <c r="R603" s="76"/>
      <c r="S603" s="76"/>
      <c r="T603" s="130"/>
      <c r="U603" s="130"/>
      <c r="V603" s="36">
        <f t="shared" si="11"/>
        <v>0</v>
      </c>
      <c r="W603" s="65"/>
    </row>
    <row r="604" spans="2:23" ht="47.25">
      <c r="B604" s="23">
        <v>27</v>
      </c>
      <c r="C604" s="48" t="s">
        <v>397</v>
      </c>
      <c r="D604" s="181"/>
      <c r="E604" s="99" t="s">
        <v>27</v>
      </c>
      <c r="F604" s="55">
        <v>1</v>
      </c>
      <c r="G604" s="119"/>
      <c r="H604" s="76"/>
      <c r="I604" s="76"/>
      <c r="J604" s="108"/>
      <c r="K604" s="144"/>
      <c r="L604" s="114"/>
      <c r="M604" s="114"/>
      <c r="N604" s="111"/>
      <c r="O604" s="144"/>
      <c r="P604" s="144"/>
      <c r="Q604" s="144"/>
      <c r="R604" s="76"/>
      <c r="S604" s="76"/>
      <c r="T604" s="130"/>
      <c r="U604" s="130"/>
      <c r="V604" s="36">
        <f t="shared" si="11"/>
        <v>0</v>
      </c>
      <c r="W604" s="65"/>
    </row>
    <row r="605" spans="2:23" ht="47.25">
      <c r="B605" s="23">
        <v>28</v>
      </c>
      <c r="C605" s="42" t="s">
        <v>398</v>
      </c>
      <c r="D605" s="173"/>
      <c r="E605" s="99" t="s">
        <v>27</v>
      </c>
      <c r="F605" s="55">
        <v>1</v>
      </c>
      <c r="G605" s="51"/>
      <c r="H605" s="76"/>
      <c r="I605" s="76"/>
      <c r="J605" s="108"/>
      <c r="K605" s="144"/>
      <c r="L605" s="57"/>
      <c r="M605" s="57"/>
      <c r="N605" s="27"/>
      <c r="O605" s="144"/>
      <c r="P605" s="144"/>
      <c r="Q605" s="76"/>
      <c r="R605" s="76"/>
      <c r="S605" s="76"/>
      <c r="T605" s="57"/>
      <c r="U605" s="57"/>
      <c r="V605" s="36">
        <f>COUNTA(G605:K605,N605:R605)</f>
        <v>0</v>
      </c>
      <c r="W605" s="65"/>
    </row>
    <row r="606" spans="2:23" ht="47.25">
      <c r="B606" s="23">
        <v>29</v>
      </c>
      <c r="C606" s="42" t="s">
        <v>399</v>
      </c>
      <c r="D606" s="173"/>
      <c r="E606" s="99" t="s">
        <v>27</v>
      </c>
      <c r="F606" s="55">
        <v>1</v>
      </c>
      <c r="G606" s="51"/>
      <c r="H606" s="76"/>
      <c r="I606" s="76"/>
      <c r="J606" s="108"/>
      <c r="K606" s="76"/>
      <c r="L606" s="56"/>
      <c r="M606" s="57"/>
      <c r="N606" s="111"/>
      <c r="O606" s="144"/>
      <c r="P606" s="144"/>
      <c r="Q606" s="144"/>
      <c r="R606" s="76"/>
      <c r="S606" s="76"/>
      <c r="T606" s="130"/>
      <c r="U606" s="130"/>
      <c r="V606" s="36">
        <f t="shared" si="11"/>
        <v>0</v>
      </c>
      <c r="W606" s="65"/>
    </row>
    <row r="607" spans="2:23" ht="47.25">
      <c r="B607" s="23">
        <v>30</v>
      </c>
      <c r="C607" s="42" t="s">
        <v>386</v>
      </c>
      <c r="D607" s="173"/>
      <c r="E607" s="99" t="s">
        <v>22</v>
      </c>
      <c r="F607" s="55">
        <v>1</v>
      </c>
      <c r="G607" s="119"/>
      <c r="H607" s="76"/>
      <c r="I607" s="76"/>
      <c r="J607" s="108"/>
      <c r="K607" s="144"/>
      <c r="L607" s="114"/>
      <c r="M607" s="114"/>
      <c r="N607" s="111"/>
      <c r="O607" s="76"/>
      <c r="P607" s="27"/>
      <c r="Q607" s="27"/>
      <c r="R607" s="76"/>
      <c r="S607" s="76"/>
      <c r="T607" s="32"/>
      <c r="U607" s="32"/>
      <c r="V607" s="36">
        <f t="shared" si="11"/>
        <v>0</v>
      </c>
      <c r="W607" s="65"/>
    </row>
    <row r="608" spans="2:23" ht="47.25">
      <c r="B608" s="23">
        <v>31</v>
      </c>
      <c r="C608" s="42" t="s">
        <v>401</v>
      </c>
      <c r="D608" s="173"/>
      <c r="E608" s="99" t="s">
        <v>22</v>
      </c>
      <c r="F608" s="55">
        <v>1</v>
      </c>
      <c r="G608" s="51"/>
      <c r="H608" s="27"/>
      <c r="I608" s="27"/>
      <c r="J608" s="108"/>
      <c r="K608" s="144"/>
      <c r="L608" s="32"/>
      <c r="M608" s="32"/>
      <c r="N608" s="111"/>
      <c r="O608" s="76"/>
      <c r="P608" s="144"/>
      <c r="Q608" s="144"/>
      <c r="R608" s="76"/>
      <c r="S608" s="76"/>
      <c r="T608" s="130"/>
      <c r="U608" s="130"/>
      <c r="V608" s="36">
        <f t="shared" si="11"/>
        <v>0</v>
      </c>
      <c r="W608" s="65"/>
    </row>
    <row r="609" spans="2:23" ht="47.25">
      <c r="B609" s="23">
        <v>32</v>
      </c>
      <c r="C609" s="42" t="s">
        <v>402</v>
      </c>
      <c r="D609" s="173"/>
      <c r="E609" s="99" t="s">
        <v>22</v>
      </c>
      <c r="F609" s="55">
        <v>1</v>
      </c>
      <c r="G609" s="119"/>
      <c r="H609" s="76"/>
      <c r="I609" s="76"/>
      <c r="J609" s="76"/>
      <c r="K609" s="76"/>
      <c r="L609" s="114"/>
      <c r="M609" s="114"/>
      <c r="N609" s="111"/>
      <c r="O609" s="76"/>
      <c r="P609" s="144"/>
      <c r="Q609" s="144"/>
      <c r="R609" s="76"/>
      <c r="S609" s="76"/>
      <c r="T609" s="130"/>
      <c r="U609" s="130"/>
      <c r="V609" s="36">
        <f t="shared" si="11"/>
        <v>0</v>
      </c>
      <c r="W609" s="65"/>
    </row>
    <row r="610" spans="2:23" ht="47.25">
      <c r="B610" s="23">
        <v>33</v>
      </c>
      <c r="C610" s="42" t="s">
        <v>403</v>
      </c>
      <c r="D610" s="173"/>
      <c r="E610" s="99" t="s">
        <v>22</v>
      </c>
      <c r="F610" s="55">
        <v>1</v>
      </c>
      <c r="G610" s="119"/>
      <c r="H610" s="76"/>
      <c r="I610" s="76"/>
      <c r="J610" s="76"/>
      <c r="K610" s="144"/>
      <c r="L610" s="114"/>
      <c r="M610" s="114"/>
      <c r="N610" s="111"/>
      <c r="O610" s="144"/>
      <c r="P610" s="144"/>
      <c r="Q610" s="76"/>
      <c r="R610" s="76"/>
      <c r="S610" s="76"/>
      <c r="T610" s="57"/>
      <c r="U610" s="89"/>
      <c r="V610" s="36">
        <f t="shared" si="11"/>
        <v>0</v>
      </c>
      <c r="W610" s="65"/>
    </row>
    <row r="611" spans="2:23" ht="47.25">
      <c r="B611" s="23">
        <v>34</v>
      </c>
      <c r="C611" s="42" t="s">
        <v>325</v>
      </c>
      <c r="D611" s="173"/>
      <c r="E611" s="99" t="s">
        <v>46</v>
      </c>
      <c r="F611" s="55">
        <v>1</v>
      </c>
      <c r="G611" s="119"/>
      <c r="H611" s="76"/>
      <c r="I611" s="76"/>
      <c r="J611" s="108"/>
      <c r="K611" s="144"/>
      <c r="L611" s="114"/>
      <c r="M611" s="114"/>
      <c r="N611" s="111"/>
      <c r="O611" s="144"/>
      <c r="P611" s="144"/>
      <c r="Q611" s="144"/>
      <c r="R611" s="76"/>
      <c r="S611" s="76"/>
      <c r="T611" s="130"/>
      <c r="U611" s="130"/>
      <c r="V611" s="36">
        <f t="shared" si="11"/>
        <v>0</v>
      </c>
      <c r="W611" s="65"/>
    </row>
    <row r="612" spans="2:23" ht="47.25">
      <c r="B612" s="23">
        <v>35</v>
      </c>
      <c r="C612" s="45" t="s">
        <v>404</v>
      </c>
      <c r="D612" s="176"/>
      <c r="E612" s="99" t="s">
        <v>27</v>
      </c>
      <c r="F612" s="55">
        <v>1</v>
      </c>
      <c r="G612" s="51"/>
      <c r="H612" s="76"/>
      <c r="I612" s="31"/>
      <c r="J612" s="31"/>
      <c r="K612" s="27"/>
      <c r="L612" s="56"/>
      <c r="M612" s="57"/>
      <c r="N612" s="27"/>
      <c r="O612" s="27"/>
      <c r="P612" s="27"/>
      <c r="Q612" s="144"/>
      <c r="R612" s="27"/>
      <c r="S612" s="76"/>
      <c r="T612" s="32"/>
      <c r="U612" s="32"/>
      <c r="V612" s="36">
        <f t="shared" si="11"/>
        <v>0</v>
      </c>
      <c r="W612" s="65"/>
    </row>
    <row r="613" spans="2:23" ht="47.25">
      <c r="B613" s="23">
        <v>36</v>
      </c>
      <c r="C613" s="42" t="s">
        <v>344</v>
      </c>
      <c r="D613" s="173"/>
      <c r="E613" s="99" t="s">
        <v>22</v>
      </c>
      <c r="F613" s="55">
        <v>1</v>
      </c>
      <c r="G613" s="119"/>
      <c r="H613" s="76"/>
      <c r="I613" s="76"/>
      <c r="J613" s="108"/>
      <c r="K613" s="144"/>
      <c r="L613" s="114"/>
      <c r="M613" s="114"/>
      <c r="N613" s="111"/>
      <c r="O613" s="144"/>
      <c r="P613" s="144"/>
      <c r="Q613" s="144"/>
      <c r="R613" s="76"/>
      <c r="S613" s="76"/>
      <c r="T613" s="130"/>
      <c r="U613" s="130"/>
      <c r="V613" s="36">
        <f t="shared" si="11"/>
        <v>0</v>
      </c>
      <c r="W613" s="65"/>
    </row>
    <row r="614" spans="2:23" ht="47.25">
      <c r="B614" s="23">
        <v>37</v>
      </c>
      <c r="C614" s="42"/>
      <c r="D614" s="173"/>
      <c r="E614" s="97"/>
      <c r="F614" s="26"/>
      <c r="G614" s="76"/>
      <c r="H614" s="76"/>
      <c r="I614" s="76"/>
      <c r="J614" s="76"/>
      <c r="K614" s="27"/>
      <c r="L614" s="32"/>
      <c r="M614" s="32"/>
      <c r="N614" s="111"/>
      <c r="O614" s="144"/>
      <c r="P614" s="144"/>
      <c r="Q614" s="144"/>
      <c r="R614" s="76"/>
      <c r="S614" s="76"/>
      <c r="T614" s="130"/>
      <c r="U614" s="130"/>
      <c r="V614" s="36">
        <f t="shared" si="11"/>
        <v>0</v>
      </c>
      <c r="W614" s="65"/>
    </row>
    <row r="615" spans="2:23" ht="47.25">
      <c r="B615" s="23">
        <v>38</v>
      </c>
      <c r="C615" s="42"/>
      <c r="D615" s="42"/>
      <c r="E615" s="26"/>
      <c r="F615" s="26"/>
      <c r="G615" s="76"/>
      <c r="H615" s="76"/>
      <c r="I615" s="76"/>
      <c r="J615" s="108"/>
      <c r="K615" s="144"/>
      <c r="L615" s="114"/>
      <c r="M615" s="114"/>
      <c r="N615" s="111"/>
      <c r="O615" s="144"/>
      <c r="P615" s="144"/>
      <c r="Q615" s="144"/>
      <c r="R615" s="76"/>
      <c r="S615" s="76"/>
      <c r="T615" s="130"/>
      <c r="U615" s="130"/>
      <c r="V615" s="36">
        <f t="shared" si="11"/>
        <v>0</v>
      </c>
      <c r="W615" s="65"/>
    </row>
    <row r="616" spans="2:23" ht="47.25">
      <c r="B616" s="23">
        <v>39</v>
      </c>
      <c r="C616" s="58"/>
      <c r="D616" s="58"/>
      <c r="E616" s="26"/>
      <c r="F616" s="26"/>
      <c r="G616" s="76"/>
      <c r="H616" s="76"/>
      <c r="I616" s="76"/>
      <c r="J616" s="108"/>
      <c r="K616" s="144"/>
      <c r="L616" s="114"/>
      <c r="M616" s="114"/>
      <c r="N616" s="111"/>
      <c r="O616" s="144"/>
      <c r="P616" s="144"/>
      <c r="Q616" s="144"/>
      <c r="R616" s="76"/>
      <c r="S616" s="76"/>
      <c r="T616" s="130"/>
      <c r="U616" s="130"/>
      <c r="V616" s="36">
        <f t="shared" si="11"/>
        <v>0</v>
      </c>
      <c r="W616" s="65"/>
    </row>
    <row r="617" spans="2:23" ht="47.25">
      <c r="B617" s="23">
        <v>40</v>
      </c>
      <c r="C617" s="58"/>
      <c r="D617" s="58"/>
      <c r="E617" s="26"/>
      <c r="F617" s="26"/>
      <c r="G617" s="76"/>
      <c r="H617" s="76"/>
      <c r="I617" s="76"/>
      <c r="J617" s="108"/>
      <c r="K617" s="144"/>
      <c r="L617" s="114"/>
      <c r="M617" s="114"/>
      <c r="N617" s="111"/>
      <c r="O617" s="144"/>
      <c r="P617" s="144"/>
      <c r="Q617" s="144"/>
      <c r="R617" s="76"/>
      <c r="S617" s="76"/>
      <c r="T617" s="130"/>
      <c r="U617" s="130"/>
      <c r="V617" s="36">
        <f t="shared" si="11"/>
        <v>0</v>
      </c>
      <c r="W617" s="65"/>
    </row>
    <row r="618" spans="2:23" ht="47.25">
      <c r="B618" s="23">
        <v>41</v>
      </c>
      <c r="C618" s="93"/>
      <c r="D618" s="93"/>
      <c r="E618" s="26"/>
      <c r="F618" s="26"/>
      <c r="G618" s="76"/>
      <c r="H618" s="76"/>
      <c r="I618" s="76"/>
      <c r="J618" s="108"/>
      <c r="K618" s="144"/>
      <c r="L618" s="114"/>
      <c r="M618" s="114"/>
      <c r="N618" s="111"/>
      <c r="O618" s="144"/>
      <c r="P618" s="144"/>
      <c r="Q618" s="144"/>
      <c r="R618" s="76"/>
      <c r="S618" s="76"/>
      <c r="T618" s="57"/>
      <c r="U618" s="57"/>
      <c r="V618" s="36">
        <f t="shared" si="11"/>
        <v>0</v>
      </c>
      <c r="W618" s="65"/>
    </row>
    <row r="619" spans="2:23" ht="47.25">
      <c r="B619" s="23">
        <v>42</v>
      </c>
      <c r="C619" s="93"/>
      <c r="D619" s="93"/>
      <c r="E619" s="26"/>
      <c r="F619" s="26"/>
      <c r="G619" s="125"/>
      <c r="H619" s="125"/>
      <c r="I619" s="125"/>
      <c r="J619" s="115"/>
      <c r="K619" s="117"/>
      <c r="L619" s="118"/>
      <c r="M619" s="118"/>
      <c r="N619" s="116"/>
      <c r="O619" s="117"/>
      <c r="P619" s="117"/>
      <c r="Q619" s="117"/>
      <c r="R619" s="125"/>
      <c r="S619" s="125"/>
      <c r="T619" s="154"/>
      <c r="U619" s="154"/>
      <c r="V619" s="36">
        <f t="shared" si="11"/>
        <v>0</v>
      </c>
      <c r="W619" s="65"/>
    </row>
    <row r="620" spans="2:23" ht="47.25">
      <c r="B620" s="59" t="s">
        <v>16</v>
      </c>
      <c r="C620" s="93"/>
      <c r="D620" s="93"/>
      <c r="E620" s="26"/>
      <c r="F620" s="26"/>
      <c r="G620" s="36">
        <f>COUNT(G578:G619)</f>
        <v>0</v>
      </c>
      <c r="H620" s="36">
        <f>COUNT(H578:H619)</f>
        <v>0</v>
      </c>
      <c r="I620" s="36">
        <f>COUNT(I578:I619)</f>
        <v>0</v>
      </c>
      <c r="J620" s="36">
        <f>COUNT(J578:J619)</f>
        <v>0</v>
      </c>
      <c r="K620" s="36">
        <f>COUNT(K578:K619)</f>
        <v>0</v>
      </c>
      <c r="L620" s="95"/>
      <c r="M620" s="95"/>
      <c r="N620" s="86">
        <f>COUNT(N578:N619)</f>
        <v>0</v>
      </c>
      <c r="O620" s="86">
        <f>COUNT(O578:O619)</f>
        <v>0</v>
      </c>
      <c r="P620" s="86">
        <f>COUNT(P578:P619)</f>
        <v>0</v>
      </c>
      <c r="Q620" s="86">
        <f>COUNT(Q578:Q619)</f>
        <v>0</v>
      </c>
      <c r="R620" s="86">
        <f>COUNT(R578:R619)</f>
        <v>0</v>
      </c>
      <c r="S620" s="86"/>
      <c r="T620" s="95"/>
      <c r="U620" s="95"/>
      <c r="V620" s="36">
        <f xml:space="preserve"> SUM(G620+H620+I620+J620+K620+N620+O620+P620+Q620+R620)</f>
        <v>0</v>
      </c>
      <c r="W620" s="65"/>
    </row>
  </sheetData>
  <mergeCells count="264">
    <mergeCell ref="B1:E5"/>
    <mergeCell ref="J1:Q1"/>
    <mergeCell ref="K2:P2"/>
    <mergeCell ref="Q2:V2"/>
    <mergeCell ref="G4:H4"/>
    <mergeCell ref="I4:J4"/>
    <mergeCell ref="L4:M4"/>
    <mergeCell ref="Q5:R5"/>
    <mergeCell ref="S5:T5"/>
    <mergeCell ref="U5:V5"/>
    <mergeCell ref="N6:R6"/>
    <mergeCell ref="S6:S7"/>
    <mergeCell ref="T6:T7"/>
    <mergeCell ref="U6:U7"/>
    <mergeCell ref="V6:V7"/>
    <mergeCell ref="B51:E56"/>
    <mergeCell ref="J52:Q52"/>
    <mergeCell ref="J53:P53"/>
    <mergeCell ref="Q53:V53"/>
    <mergeCell ref="N54:P54"/>
    <mergeCell ref="B6:B7"/>
    <mergeCell ref="C6:C7"/>
    <mergeCell ref="E6:E7"/>
    <mergeCell ref="G6:K6"/>
    <mergeCell ref="L6:L7"/>
    <mergeCell ref="M6:M7"/>
    <mergeCell ref="G55:H55"/>
    <mergeCell ref="I55:J55"/>
    <mergeCell ref="S56:T56"/>
    <mergeCell ref="U56:V56"/>
    <mergeCell ref="B57:B58"/>
    <mergeCell ref="C57:C58"/>
    <mergeCell ref="E57:E58"/>
    <mergeCell ref="G57:K57"/>
    <mergeCell ref="L57:L58"/>
    <mergeCell ref="M57:M58"/>
    <mergeCell ref="N57:R57"/>
    <mergeCell ref="S57:S58"/>
    <mergeCell ref="T57:T58"/>
    <mergeCell ref="U57:U58"/>
    <mergeCell ref="V57:V58"/>
    <mergeCell ref="B102:E107"/>
    <mergeCell ref="J103:Q103"/>
    <mergeCell ref="J104:P104"/>
    <mergeCell ref="Q104:V104"/>
    <mergeCell ref="G106:H106"/>
    <mergeCell ref="I106:J106"/>
    <mergeCell ref="Q107:R107"/>
    <mergeCell ref="S107:T107"/>
    <mergeCell ref="U107:V107"/>
    <mergeCell ref="B108:B109"/>
    <mergeCell ref="C108:C109"/>
    <mergeCell ref="E108:E109"/>
    <mergeCell ref="G108:K108"/>
    <mergeCell ref="L108:L109"/>
    <mergeCell ref="M108:M109"/>
    <mergeCell ref="N108:R108"/>
    <mergeCell ref="S108:S109"/>
    <mergeCell ref="T108:T109"/>
    <mergeCell ref="U108:U109"/>
    <mergeCell ref="V108:V109"/>
    <mergeCell ref="B154:E159"/>
    <mergeCell ref="J155:Q155"/>
    <mergeCell ref="K156:P156"/>
    <mergeCell ref="Q156:V156"/>
    <mergeCell ref="G158:H158"/>
    <mergeCell ref="I158:J158"/>
    <mergeCell ref="Q159:R159"/>
    <mergeCell ref="S159:T159"/>
    <mergeCell ref="U159:V159"/>
    <mergeCell ref="B160:B161"/>
    <mergeCell ref="C160:C161"/>
    <mergeCell ref="E160:E161"/>
    <mergeCell ref="G160:K160"/>
    <mergeCell ref="L160:L161"/>
    <mergeCell ref="M160:M161"/>
    <mergeCell ref="N160:R160"/>
    <mergeCell ref="S160:S161"/>
    <mergeCell ref="T160:T161"/>
    <mergeCell ref="U160:U161"/>
    <mergeCell ref="V160:V161"/>
    <mergeCell ref="B206:E211"/>
    <mergeCell ref="J207:R207"/>
    <mergeCell ref="J208:P208"/>
    <mergeCell ref="Q208:V208"/>
    <mergeCell ref="G210:H210"/>
    <mergeCell ref="B258:E263"/>
    <mergeCell ref="J260:P260"/>
    <mergeCell ref="Q260:V260"/>
    <mergeCell ref="Q261:R262"/>
    <mergeCell ref="S261:T262"/>
    <mergeCell ref="I210:J210"/>
    <mergeCell ref="Q211:R211"/>
    <mergeCell ref="S211:T211"/>
    <mergeCell ref="U211:V211"/>
    <mergeCell ref="B212:B213"/>
    <mergeCell ref="C212:C213"/>
    <mergeCell ref="E212:E213"/>
    <mergeCell ref="G212:K212"/>
    <mergeCell ref="L212:L213"/>
    <mergeCell ref="M212:M213"/>
    <mergeCell ref="U261:V262"/>
    <mergeCell ref="G262:H262"/>
    <mergeCell ref="I262:J262"/>
    <mergeCell ref="Q263:R263"/>
    <mergeCell ref="S263:T263"/>
    <mergeCell ref="U263:V263"/>
    <mergeCell ref="N212:R212"/>
    <mergeCell ref="S212:S213"/>
    <mergeCell ref="T212:T213"/>
    <mergeCell ref="U212:U213"/>
    <mergeCell ref="V212:V213"/>
    <mergeCell ref="B310:E315"/>
    <mergeCell ref="K312:P312"/>
    <mergeCell ref="Q312:V312"/>
    <mergeCell ref="N313:P313"/>
    <mergeCell ref="Q313:R314"/>
    <mergeCell ref="B264:B265"/>
    <mergeCell ref="C264:C265"/>
    <mergeCell ref="E264:E265"/>
    <mergeCell ref="G264:K264"/>
    <mergeCell ref="L264:L265"/>
    <mergeCell ref="M264:M265"/>
    <mergeCell ref="S313:T314"/>
    <mergeCell ref="U313:V314"/>
    <mergeCell ref="G314:H314"/>
    <mergeCell ref="I314:J314"/>
    <mergeCell ref="Q315:R315"/>
    <mergeCell ref="S315:T315"/>
    <mergeCell ref="U315:V315"/>
    <mergeCell ref="N264:R264"/>
    <mergeCell ref="S264:S265"/>
    <mergeCell ref="T264:T265"/>
    <mergeCell ref="U264:U265"/>
    <mergeCell ref="V264:V265"/>
    <mergeCell ref="B362:E367"/>
    <mergeCell ref="J364:P364"/>
    <mergeCell ref="Q364:V364"/>
    <mergeCell ref="O365:P365"/>
    <mergeCell ref="Q365:R366"/>
    <mergeCell ref="B316:B317"/>
    <mergeCell ref="C316:C317"/>
    <mergeCell ref="E316:E317"/>
    <mergeCell ref="G316:K316"/>
    <mergeCell ref="L316:L317"/>
    <mergeCell ref="M316:M317"/>
    <mergeCell ref="S365:T366"/>
    <mergeCell ref="U365:V366"/>
    <mergeCell ref="G366:H366"/>
    <mergeCell ref="I366:J366"/>
    <mergeCell ref="Q367:R367"/>
    <mergeCell ref="S367:T367"/>
    <mergeCell ref="U367:V367"/>
    <mergeCell ref="N316:R316"/>
    <mergeCell ref="S316:S317"/>
    <mergeCell ref="T316:T317"/>
    <mergeCell ref="U316:U317"/>
    <mergeCell ref="V316:V317"/>
    <mergeCell ref="B414:E419"/>
    <mergeCell ref="J416:P416"/>
    <mergeCell ref="Q416:V416"/>
    <mergeCell ref="O417:P417"/>
    <mergeCell ref="Q417:R418"/>
    <mergeCell ref="B368:B369"/>
    <mergeCell ref="C368:C369"/>
    <mergeCell ref="E368:E369"/>
    <mergeCell ref="G368:K368"/>
    <mergeCell ref="L368:L369"/>
    <mergeCell ref="M368:M369"/>
    <mergeCell ref="S417:T418"/>
    <mergeCell ref="U417:V418"/>
    <mergeCell ref="G418:H418"/>
    <mergeCell ref="I418:J418"/>
    <mergeCell ref="Q419:R419"/>
    <mergeCell ref="S419:T419"/>
    <mergeCell ref="U419:V419"/>
    <mergeCell ref="N368:R368"/>
    <mergeCell ref="S368:S369"/>
    <mergeCell ref="T368:T369"/>
    <mergeCell ref="U368:U369"/>
    <mergeCell ref="V368:V369"/>
    <mergeCell ref="B466:E471"/>
    <mergeCell ref="J467:R467"/>
    <mergeCell ref="K468:P468"/>
    <mergeCell ref="Q468:V468"/>
    <mergeCell ref="O469:P469"/>
    <mergeCell ref="B420:B421"/>
    <mergeCell ref="C420:C421"/>
    <mergeCell ref="E420:E421"/>
    <mergeCell ref="G420:K420"/>
    <mergeCell ref="L420:L421"/>
    <mergeCell ref="M420:M421"/>
    <mergeCell ref="Q469:R470"/>
    <mergeCell ref="S469:T470"/>
    <mergeCell ref="U469:V470"/>
    <mergeCell ref="G470:H470"/>
    <mergeCell ref="I470:J470"/>
    <mergeCell ref="Q471:R471"/>
    <mergeCell ref="S471:T471"/>
    <mergeCell ref="U471:V471"/>
    <mergeCell ref="N420:R420"/>
    <mergeCell ref="S420:S421"/>
    <mergeCell ref="T420:T421"/>
    <mergeCell ref="U420:U421"/>
    <mergeCell ref="V420:V421"/>
    <mergeCell ref="B518:E523"/>
    <mergeCell ref="J519:Q519"/>
    <mergeCell ref="R519:V519"/>
    <mergeCell ref="J520:P520"/>
    <mergeCell ref="Q520:V520"/>
    <mergeCell ref="B472:B473"/>
    <mergeCell ref="C472:C473"/>
    <mergeCell ref="E472:E473"/>
    <mergeCell ref="G472:K472"/>
    <mergeCell ref="L472:L473"/>
    <mergeCell ref="M472:M473"/>
    <mergeCell ref="Q521:R522"/>
    <mergeCell ref="S521:T522"/>
    <mergeCell ref="U521:V522"/>
    <mergeCell ref="G522:H522"/>
    <mergeCell ref="I522:J522"/>
    <mergeCell ref="Q523:R523"/>
    <mergeCell ref="S523:T523"/>
    <mergeCell ref="U523:V523"/>
    <mergeCell ref="N472:R472"/>
    <mergeCell ref="S472:S473"/>
    <mergeCell ref="T472:T473"/>
    <mergeCell ref="U472:U473"/>
    <mergeCell ref="V472:V473"/>
    <mergeCell ref="B570:E575"/>
    <mergeCell ref="R570:U570"/>
    <mergeCell ref="J571:Q571"/>
    <mergeCell ref="J572:P572"/>
    <mergeCell ref="Q572:V572"/>
    <mergeCell ref="B524:B525"/>
    <mergeCell ref="C524:C525"/>
    <mergeCell ref="E524:E525"/>
    <mergeCell ref="G524:K524"/>
    <mergeCell ref="L524:L525"/>
    <mergeCell ref="M524:M525"/>
    <mergeCell ref="Q573:R574"/>
    <mergeCell ref="S573:T574"/>
    <mergeCell ref="U573:V574"/>
    <mergeCell ref="G574:H574"/>
    <mergeCell ref="I574:J574"/>
    <mergeCell ref="Q575:R575"/>
    <mergeCell ref="S575:T575"/>
    <mergeCell ref="U575:V575"/>
    <mergeCell ref="N524:R524"/>
    <mergeCell ref="S524:S525"/>
    <mergeCell ref="T524:T525"/>
    <mergeCell ref="U524:U525"/>
    <mergeCell ref="V524:V525"/>
    <mergeCell ref="N576:R576"/>
    <mergeCell ref="S576:S577"/>
    <mergeCell ref="T576:T577"/>
    <mergeCell ref="U576:U577"/>
    <mergeCell ref="V576:V577"/>
    <mergeCell ref="B576:B577"/>
    <mergeCell ref="C576:C577"/>
    <mergeCell ref="E576:E577"/>
    <mergeCell ref="G576:K576"/>
    <mergeCell ref="L576:L577"/>
    <mergeCell ref="M576:M57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F93"/>
  <sheetViews>
    <sheetView tabSelected="1" topLeftCell="B98" workbookViewId="0">
      <selection activeCell="A120" sqref="A120"/>
    </sheetView>
  </sheetViews>
  <sheetFormatPr baseColWidth="10" defaultRowHeight="15"/>
  <cols>
    <col min="1" max="1" width="0" hidden="1" customWidth="1"/>
    <col min="109" max="109" width="11.42578125" customWidth="1"/>
    <col min="110" max="182" width="16.5703125" customWidth="1"/>
  </cols>
  <sheetData>
    <row r="1" spans="2:162" ht="15" customHeight="1">
      <c r="B1" s="299" t="s">
        <v>947</v>
      </c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C1" s="299" t="s">
        <v>948</v>
      </c>
      <c r="AD1" s="299"/>
      <c r="AE1" s="299"/>
      <c r="AF1" s="299"/>
      <c r="AG1" s="299"/>
      <c r="AH1" s="299"/>
      <c r="AI1" s="299"/>
      <c r="AJ1" s="299"/>
      <c r="AK1" s="299"/>
      <c r="AL1" s="299"/>
      <c r="AM1" s="299"/>
      <c r="AN1" s="299"/>
      <c r="AO1" s="299"/>
      <c r="AP1" s="299"/>
      <c r="AQ1" s="299"/>
      <c r="AR1" s="299"/>
      <c r="AS1" s="299"/>
      <c r="AT1" s="299"/>
      <c r="AU1" s="299"/>
      <c r="AV1" s="299"/>
      <c r="AW1" s="299"/>
      <c r="AX1" s="299"/>
      <c r="AY1" s="299"/>
      <c r="AZ1" s="299"/>
      <c r="BA1" s="299"/>
      <c r="BB1" s="299"/>
      <c r="BD1" s="299" t="s">
        <v>1187</v>
      </c>
      <c r="BE1" s="299"/>
      <c r="BF1" s="299"/>
      <c r="BG1" s="299"/>
      <c r="BH1" s="299"/>
      <c r="BI1" s="299"/>
      <c r="BJ1" s="299"/>
      <c r="BK1" s="299"/>
      <c r="BL1" s="299"/>
      <c r="BM1" s="299"/>
      <c r="BN1" s="299"/>
      <c r="BO1" s="299"/>
      <c r="BP1" s="299"/>
      <c r="BQ1" s="299"/>
      <c r="BR1" s="299"/>
      <c r="BS1" s="299"/>
      <c r="BT1" s="299"/>
      <c r="BU1" s="299"/>
      <c r="BV1" s="299"/>
      <c r="BW1" s="299"/>
      <c r="BX1" s="299"/>
      <c r="BY1" s="299"/>
      <c r="BZ1" s="299"/>
      <c r="CA1" s="299"/>
      <c r="CB1" s="299"/>
      <c r="CC1" s="299"/>
      <c r="CE1" s="299" t="s">
        <v>1188</v>
      </c>
      <c r="CF1" s="299"/>
      <c r="CG1" s="299"/>
      <c r="CH1" s="299"/>
      <c r="CI1" s="299"/>
      <c r="CJ1" s="299"/>
      <c r="CK1" s="299"/>
      <c r="CL1" s="299"/>
      <c r="CM1" s="299"/>
      <c r="CN1" s="299"/>
      <c r="CO1" s="299"/>
      <c r="CP1" s="299"/>
      <c r="CQ1" s="299"/>
      <c r="CR1" s="299"/>
      <c r="CS1" s="299"/>
      <c r="CT1" s="299"/>
      <c r="CU1" s="299"/>
      <c r="CV1" s="299"/>
      <c r="CW1" s="299"/>
      <c r="CX1" s="299"/>
      <c r="CY1" s="299"/>
      <c r="CZ1" s="299"/>
      <c r="DA1" s="299"/>
      <c r="DB1" s="299"/>
      <c r="DC1" s="299"/>
      <c r="DD1" s="299"/>
      <c r="DF1" s="299" t="s">
        <v>1722</v>
      </c>
      <c r="DG1" s="299"/>
      <c r="DH1" s="299"/>
      <c r="DI1" s="299"/>
      <c r="DJ1" s="299"/>
      <c r="DK1" s="299"/>
      <c r="DL1" s="299"/>
      <c r="DM1" s="299"/>
      <c r="DN1" s="299"/>
      <c r="DO1" s="299"/>
      <c r="DP1" s="299"/>
      <c r="DQ1" s="299"/>
      <c r="DR1" s="299"/>
      <c r="DS1" s="299"/>
      <c r="DT1" s="299"/>
      <c r="DU1" s="299"/>
      <c r="DV1" s="299"/>
      <c r="DW1" s="299"/>
      <c r="DX1" s="299"/>
      <c r="DY1" s="299"/>
      <c r="DZ1" s="299"/>
      <c r="EA1" s="299"/>
      <c r="EB1" s="299"/>
      <c r="EC1" s="299"/>
      <c r="ED1" s="299"/>
      <c r="EE1" s="299"/>
      <c r="EG1" s="299" t="s">
        <v>1724</v>
      </c>
      <c r="EH1" s="299"/>
      <c r="EI1" s="299"/>
      <c r="EJ1" s="299"/>
      <c r="EK1" s="299"/>
      <c r="EL1" s="299"/>
      <c r="EM1" s="299"/>
      <c r="EN1" s="299"/>
      <c r="EO1" s="299"/>
      <c r="EP1" s="299"/>
      <c r="EQ1" s="299"/>
      <c r="ER1" s="299"/>
      <c r="ES1" s="299"/>
      <c r="ET1" s="299"/>
      <c r="EU1" s="299"/>
      <c r="EV1" s="299"/>
      <c r="EW1" s="299"/>
      <c r="EX1" s="299"/>
      <c r="EY1" s="299"/>
      <c r="EZ1" s="299"/>
      <c r="FA1" s="299"/>
      <c r="FB1" s="299"/>
      <c r="FC1" s="299"/>
      <c r="FD1" s="299"/>
      <c r="FE1" s="299"/>
      <c r="FF1" s="299"/>
    </row>
    <row r="2" spans="2:162" ht="15" customHeight="1"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299"/>
      <c r="AU2" s="299"/>
      <c r="AV2" s="299"/>
      <c r="AW2" s="299"/>
      <c r="AX2" s="299"/>
      <c r="AY2" s="299"/>
      <c r="AZ2" s="299"/>
      <c r="BA2" s="299"/>
      <c r="BB2" s="299"/>
      <c r="BD2" s="299"/>
      <c r="BE2" s="299"/>
      <c r="BF2" s="299"/>
      <c r="BG2" s="299"/>
      <c r="BH2" s="299"/>
      <c r="BI2" s="299"/>
      <c r="BJ2" s="299"/>
      <c r="BK2" s="299"/>
      <c r="BL2" s="299"/>
      <c r="BM2" s="299"/>
      <c r="BN2" s="299"/>
      <c r="BO2" s="299"/>
      <c r="BP2" s="299"/>
      <c r="BQ2" s="299"/>
      <c r="BR2" s="299"/>
      <c r="BS2" s="299"/>
      <c r="BT2" s="299"/>
      <c r="BU2" s="299"/>
      <c r="BV2" s="299"/>
      <c r="BW2" s="299"/>
      <c r="BX2" s="299"/>
      <c r="BY2" s="299"/>
      <c r="BZ2" s="299"/>
      <c r="CA2" s="299"/>
      <c r="CB2" s="299"/>
      <c r="CC2" s="299"/>
      <c r="CE2" s="299"/>
      <c r="CF2" s="299"/>
      <c r="CG2" s="299"/>
      <c r="CH2" s="299"/>
      <c r="CI2" s="299"/>
      <c r="CJ2" s="299"/>
      <c r="CK2" s="299"/>
      <c r="CL2" s="299"/>
      <c r="CM2" s="299"/>
      <c r="CN2" s="299"/>
      <c r="CO2" s="299"/>
      <c r="CP2" s="299"/>
      <c r="CQ2" s="299"/>
      <c r="CR2" s="299"/>
      <c r="CS2" s="299"/>
      <c r="CT2" s="299"/>
      <c r="CU2" s="299"/>
      <c r="CV2" s="299"/>
      <c r="CW2" s="299"/>
      <c r="CX2" s="299"/>
      <c r="CY2" s="299"/>
      <c r="CZ2" s="299"/>
      <c r="DA2" s="299"/>
      <c r="DB2" s="299"/>
      <c r="DC2" s="299"/>
      <c r="DD2" s="299"/>
      <c r="DF2" s="299"/>
      <c r="DG2" s="299"/>
      <c r="DH2" s="299"/>
      <c r="DI2" s="299"/>
      <c r="DJ2" s="299"/>
      <c r="DK2" s="299"/>
      <c r="DL2" s="299"/>
      <c r="DM2" s="299"/>
      <c r="DN2" s="299"/>
      <c r="DO2" s="299"/>
      <c r="DP2" s="299"/>
      <c r="DQ2" s="299"/>
      <c r="DR2" s="299"/>
      <c r="DS2" s="299"/>
      <c r="DT2" s="299"/>
      <c r="DU2" s="299"/>
      <c r="DV2" s="299"/>
      <c r="DW2" s="299"/>
      <c r="DX2" s="299"/>
      <c r="DY2" s="299"/>
      <c r="DZ2" s="299"/>
      <c r="EA2" s="299"/>
      <c r="EB2" s="299"/>
      <c r="EC2" s="299"/>
      <c r="ED2" s="299"/>
      <c r="EE2" s="299"/>
      <c r="EG2" s="299"/>
      <c r="EH2" s="299"/>
      <c r="EI2" s="299"/>
      <c r="EJ2" s="299"/>
      <c r="EK2" s="299"/>
      <c r="EL2" s="299"/>
      <c r="EM2" s="299"/>
      <c r="EN2" s="299"/>
      <c r="EO2" s="299"/>
      <c r="EP2" s="299"/>
      <c r="EQ2" s="299"/>
      <c r="ER2" s="299"/>
      <c r="ES2" s="299"/>
      <c r="ET2" s="299"/>
      <c r="EU2" s="299"/>
      <c r="EV2" s="299"/>
      <c r="EW2" s="299"/>
      <c r="EX2" s="299"/>
      <c r="EY2" s="299"/>
      <c r="EZ2" s="299"/>
      <c r="FA2" s="299"/>
      <c r="FB2" s="299"/>
      <c r="FC2" s="299"/>
      <c r="FD2" s="299"/>
      <c r="FE2" s="299"/>
      <c r="FF2" s="299"/>
    </row>
    <row r="3" spans="2:162" ht="15" customHeight="1">
      <c r="B3" s="288" t="s">
        <v>405</v>
      </c>
      <c r="C3" s="289"/>
      <c r="D3" s="289"/>
      <c r="E3" s="289"/>
      <c r="F3" s="289"/>
      <c r="G3" s="289"/>
      <c r="H3" s="289"/>
      <c r="I3" s="289"/>
      <c r="J3" s="289"/>
      <c r="K3" s="289"/>
      <c r="S3" s="300" t="s">
        <v>1650</v>
      </c>
      <c r="T3" s="300"/>
      <c r="U3" s="300"/>
      <c r="V3" s="300"/>
      <c r="W3" s="300"/>
      <c r="X3" s="300"/>
      <c r="Y3" s="300"/>
      <c r="Z3" s="300"/>
      <c r="AA3" s="300"/>
      <c r="AC3" s="288" t="s">
        <v>405</v>
      </c>
      <c r="AD3" s="289"/>
      <c r="AE3" s="289"/>
      <c r="AF3" s="289"/>
      <c r="AG3" s="289"/>
      <c r="AH3" s="289"/>
      <c r="AI3" s="289"/>
      <c r="AJ3" s="289"/>
      <c r="AK3" s="289"/>
      <c r="AL3" s="289"/>
      <c r="AT3" s="300" t="s">
        <v>1650</v>
      </c>
      <c r="AU3" s="300"/>
      <c r="AV3" s="300"/>
      <c r="AW3" s="300"/>
      <c r="AX3" s="300"/>
      <c r="AY3" s="300"/>
      <c r="AZ3" s="300"/>
      <c r="BA3" s="300"/>
      <c r="BB3" s="300"/>
      <c r="BD3" s="288" t="s">
        <v>405</v>
      </c>
      <c r="BE3" s="289"/>
      <c r="BF3" s="289"/>
      <c r="BG3" s="289"/>
      <c r="BH3" s="289"/>
      <c r="BI3" s="289"/>
      <c r="BJ3" s="289"/>
      <c r="BK3" s="289"/>
      <c r="BL3" s="289"/>
      <c r="BM3" s="289"/>
      <c r="BU3" s="300" t="s">
        <v>1650</v>
      </c>
      <c r="BV3" s="300"/>
      <c r="BW3" s="300"/>
      <c r="BX3" s="300"/>
      <c r="BY3" s="300"/>
      <c r="BZ3" s="300"/>
      <c r="CA3" s="300"/>
      <c r="CB3" s="300"/>
      <c r="CC3" s="300"/>
      <c r="CE3" s="288" t="s">
        <v>1649</v>
      </c>
      <c r="CF3" s="289"/>
      <c r="CG3" s="289"/>
      <c r="CH3" s="289"/>
      <c r="CI3" s="289"/>
      <c r="CJ3" s="289"/>
      <c r="CK3" s="289"/>
      <c r="CL3" s="289"/>
      <c r="CM3" s="289"/>
      <c r="CN3" s="289"/>
      <c r="CV3" s="300" t="s">
        <v>1650</v>
      </c>
      <c r="CW3" s="300"/>
      <c r="CX3" s="300"/>
      <c r="CY3" s="300"/>
      <c r="CZ3" s="300"/>
      <c r="DA3" s="300"/>
      <c r="DB3" s="300"/>
      <c r="DC3" s="300"/>
      <c r="DD3" s="300"/>
      <c r="DF3" s="288" t="s">
        <v>1649</v>
      </c>
      <c r="DG3" s="289"/>
      <c r="DH3" s="289"/>
      <c r="DI3" s="289"/>
      <c r="DJ3" s="289"/>
      <c r="DK3" s="289"/>
      <c r="DL3" s="289"/>
      <c r="DM3" s="289"/>
      <c r="DN3" s="289"/>
      <c r="DO3" s="289"/>
      <c r="DW3" s="300" t="s">
        <v>1725</v>
      </c>
      <c r="DX3" s="300"/>
      <c r="DY3" s="300"/>
      <c r="DZ3" s="300"/>
      <c r="EA3" s="300"/>
      <c r="EB3" s="300"/>
      <c r="EC3" s="300"/>
      <c r="ED3" s="300"/>
      <c r="EE3" s="300"/>
      <c r="EG3" s="288" t="s">
        <v>1649</v>
      </c>
      <c r="EH3" s="289"/>
      <c r="EI3" s="289"/>
      <c r="EJ3" s="289"/>
      <c r="EK3" s="289"/>
      <c r="EL3" s="289"/>
      <c r="EM3" s="289"/>
      <c r="EN3" s="289"/>
      <c r="EO3" s="289"/>
      <c r="EP3" s="289"/>
      <c r="EX3" s="300" t="s">
        <v>1723</v>
      </c>
      <c r="EY3" s="300"/>
      <c r="EZ3" s="300"/>
      <c r="FA3" s="300"/>
      <c r="FB3" s="300"/>
      <c r="FC3" s="300"/>
      <c r="FD3" s="300"/>
      <c r="FE3" s="300"/>
      <c r="FF3" s="300"/>
    </row>
    <row r="4" spans="2:162" ht="52.5" customHeight="1">
      <c r="B4" s="290" t="s">
        <v>28</v>
      </c>
      <c r="C4" s="291"/>
      <c r="D4" s="291"/>
      <c r="E4" s="290" t="s">
        <v>25</v>
      </c>
      <c r="F4" s="291"/>
      <c r="G4" s="291"/>
      <c r="H4" s="292" t="s">
        <v>30</v>
      </c>
      <c r="I4" s="293"/>
      <c r="J4" s="293"/>
      <c r="K4" s="60" t="s">
        <v>406</v>
      </c>
      <c r="L4" s="157"/>
      <c r="M4" s="157"/>
      <c r="N4" s="157"/>
      <c r="O4" s="157"/>
      <c r="P4" s="157"/>
      <c r="S4" s="301" t="s">
        <v>12</v>
      </c>
      <c r="T4" s="301"/>
      <c r="U4" s="301"/>
      <c r="V4" s="301" t="s">
        <v>407</v>
      </c>
      <c r="W4" s="301"/>
      <c r="X4" s="301"/>
      <c r="Y4" s="301" t="s">
        <v>408</v>
      </c>
      <c r="Z4" s="301"/>
      <c r="AA4" s="301"/>
      <c r="AC4" s="308" t="s">
        <v>28</v>
      </c>
      <c r="AD4" s="309"/>
      <c r="AE4" s="310"/>
      <c r="AF4" s="308" t="s">
        <v>25</v>
      </c>
      <c r="AG4" s="309"/>
      <c r="AH4" s="310"/>
      <c r="AI4" s="311" t="s">
        <v>30</v>
      </c>
      <c r="AJ4" s="309"/>
      <c r="AK4" s="310"/>
      <c r="AL4" s="60" t="s">
        <v>406</v>
      </c>
      <c r="AM4" s="157"/>
      <c r="AN4" s="157"/>
      <c r="AO4" s="157"/>
      <c r="AP4" s="157"/>
      <c r="AQ4" s="157"/>
      <c r="AT4" s="301" t="s">
        <v>12</v>
      </c>
      <c r="AU4" s="301"/>
      <c r="AV4" s="301"/>
      <c r="AW4" s="301" t="s">
        <v>407</v>
      </c>
      <c r="AX4" s="301"/>
      <c r="AY4" s="301"/>
      <c r="AZ4" s="301" t="s">
        <v>408</v>
      </c>
      <c r="BA4" s="301"/>
      <c r="BB4" s="301"/>
      <c r="BD4" s="290" t="s">
        <v>28</v>
      </c>
      <c r="BE4" s="291"/>
      <c r="BF4" s="291"/>
      <c r="BG4" s="290" t="s">
        <v>25</v>
      </c>
      <c r="BH4" s="291"/>
      <c r="BI4" s="291"/>
      <c r="BJ4" s="292" t="s">
        <v>30</v>
      </c>
      <c r="BK4" s="293"/>
      <c r="BL4" s="293"/>
      <c r="BM4" s="60" t="s">
        <v>406</v>
      </c>
      <c r="BN4" s="157"/>
      <c r="BO4" s="157"/>
      <c r="BP4" s="157"/>
      <c r="BQ4" s="157"/>
      <c r="BR4" s="157"/>
      <c r="BU4" s="301" t="s">
        <v>12</v>
      </c>
      <c r="BV4" s="301"/>
      <c r="BW4" s="301"/>
      <c r="BX4" s="301" t="s">
        <v>407</v>
      </c>
      <c r="BY4" s="301"/>
      <c r="BZ4" s="301"/>
      <c r="CA4" s="301" t="s">
        <v>408</v>
      </c>
      <c r="CB4" s="301"/>
      <c r="CC4" s="301"/>
      <c r="CE4" s="290" t="s">
        <v>28</v>
      </c>
      <c r="CF4" s="291"/>
      <c r="CG4" s="291"/>
      <c r="CH4" s="290" t="s">
        <v>25</v>
      </c>
      <c r="CI4" s="291"/>
      <c r="CJ4" s="291"/>
      <c r="CK4" s="292" t="s">
        <v>30</v>
      </c>
      <c r="CL4" s="293"/>
      <c r="CM4" s="293"/>
      <c r="CN4" s="60" t="s">
        <v>406</v>
      </c>
      <c r="CO4" s="157"/>
      <c r="CP4" s="157"/>
      <c r="CQ4" s="157"/>
      <c r="CR4" s="157"/>
      <c r="CS4" s="157"/>
      <c r="CV4" s="301" t="s">
        <v>12</v>
      </c>
      <c r="CW4" s="301"/>
      <c r="CX4" s="301"/>
      <c r="CY4" s="301" t="s">
        <v>407</v>
      </c>
      <c r="CZ4" s="301"/>
      <c r="DA4" s="301"/>
      <c r="DB4" s="301" t="s">
        <v>408</v>
      </c>
      <c r="DC4" s="301"/>
      <c r="DD4" s="301"/>
      <c r="DF4" s="290" t="s">
        <v>28</v>
      </c>
      <c r="DG4" s="291"/>
      <c r="DH4" s="291"/>
      <c r="DI4" s="290" t="s">
        <v>25</v>
      </c>
      <c r="DJ4" s="291"/>
      <c r="DK4" s="291"/>
      <c r="DL4" s="292" t="s">
        <v>30</v>
      </c>
      <c r="DM4" s="293"/>
      <c r="DN4" s="293"/>
      <c r="DO4" s="60" t="s">
        <v>406</v>
      </c>
      <c r="DP4" s="157"/>
      <c r="DQ4" s="157"/>
      <c r="DR4" s="157"/>
      <c r="DS4" s="157"/>
      <c r="DT4" s="157"/>
      <c r="DW4" s="301" t="s">
        <v>12</v>
      </c>
      <c r="DX4" s="301"/>
      <c r="DY4" s="301"/>
      <c r="DZ4" s="301" t="s">
        <v>407</v>
      </c>
      <c r="EA4" s="301"/>
      <c r="EB4" s="301"/>
      <c r="EC4" s="301" t="s">
        <v>408</v>
      </c>
      <c r="ED4" s="301"/>
      <c r="EE4" s="301"/>
      <c r="EG4" s="290" t="s">
        <v>28</v>
      </c>
      <c r="EH4" s="291"/>
      <c r="EI4" s="291"/>
      <c r="EJ4" s="290" t="s">
        <v>25</v>
      </c>
      <c r="EK4" s="291"/>
      <c r="EL4" s="291"/>
      <c r="EM4" s="292" t="s">
        <v>30</v>
      </c>
      <c r="EN4" s="293"/>
      <c r="EO4" s="293"/>
      <c r="EP4" s="60" t="s">
        <v>406</v>
      </c>
      <c r="EQ4" s="157"/>
      <c r="ER4" s="157"/>
      <c r="ES4" s="157"/>
      <c r="ET4" s="157"/>
      <c r="EU4" s="157"/>
      <c r="EX4" s="301" t="s">
        <v>12</v>
      </c>
      <c r="EY4" s="301"/>
      <c r="EZ4" s="301"/>
      <c r="FA4" s="301" t="s">
        <v>407</v>
      </c>
      <c r="FB4" s="301"/>
      <c r="FC4" s="301"/>
      <c r="FD4" s="301" t="s">
        <v>408</v>
      </c>
      <c r="FE4" s="301"/>
      <c r="FF4" s="301"/>
    </row>
    <row r="5" spans="2:162">
      <c r="B5" s="283">
        <f>COUNTIF('MARZO SEMANA 1-2'!E8:E49,"B")</f>
        <v>22</v>
      </c>
      <c r="C5" s="283"/>
      <c r="D5" s="283"/>
      <c r="E5" s="283">
        <f>COUNTIF('MARZO SEMANA 1-2'!E8:E49,"C")</f>
        <v>14</v>
      </c>
      <c r="F5" s="283"/>
      <c r="G5" s="283"/>
      <c r="H5" s="283">
        <f>COUNTIF('MARZO SEMANA 1-2'!E8:E49,"A")</f>
        <v>2</v>
      </c>
      <c r="I5" s="283"/>
      <c r="J5" s="283"/>
      <c r="K5" s="85">
        <f>SUM(B5:J5)</f>
        <v>38</v>
      </c>
      <c r="S5" s="227" t="s">
        <v>28</v>
      </c>
      <c r="T5" s="227" t="s">
        <v>409</v>
      </c>
      <c r="U5" s="227" t="s">
        <v>30</v>
      </c>
      <c r="V5" s="227" t="s">
        <v>28</v>
      </c>
      <c r="W5" s="227" t="s">
        <v>409</v>
      </c>
      <c r="X5" s="227" t="s">
        <v>30</v>
      </c>
      <c r="Y5" s="227" t="s">
        <v>28</v>
      </c>
      <c r="Z5" s="227" t="s">
        <v>409</v>
      </c>
      <c r="AA5" s="227" t="s">
        <v>30</v>
      </c>
      <c r="AC5" s="305">
        <f>COUNTIF('MARZO SEMANA 3-4'!E8:E49,"B")</f>
        <v>22</v>
      </c>
      <c r="AD5" s="306"/>
      <c r="AE5" s="307"/>
      <c r="AF5" s="305">
        <f>COUNTIF('MARZO SEMANA 3-4'!E8:E49,"C")</f>
        <v>14</v>
      </c>
      <c r="AG5" s="306"/>
      <c r="AH5" s="307"/>
      <c r="AI5" s="305">
        <f>COUNTIF('MARZO SEMANA 3-4'!E8:E49,"A")</f>
        <v>2</v>
      </c>
      <c r="AJ5" s="306"/>
      <c r="AK5" s="307"/>
      <c r="AL5" s="85">
        <f>SUM(AC5:AK5)</f>
        <v>38</v>
      </c>
      <c r="AT5" s="227" t="s">
        <v>28</v>
      </c>
      <c r="AU5" s="227" t="s">
        <v>409</v>
      </c>
      <c r="AV5" s="227" t="s">
        <v>30</v>
      </c>
      <c r="AW5" s="227" t="s">
        <v>28</v>
      </c>
      <c r="AX5" s="227" t="s">
        <v>409</v>
      </c>
      <c r="AY5" s="227" t="s">
        <v>30</v>
      </c>
      <c r="AZ5" s="227" t="s">
        <v>28</v>
      </c>
      <c r="BA5" s="227" t="s">
        <v>409</v>
      </c>
      <c r="BB5" s="227" t="s">
        <v>30</v>
      </c>
      <c r="BD5" s="283">
        <f>COUNTIF('ABRIL SEMANA 1-2'!E8:E49,"B")</f>
        <v>21</v>
      </c>
      <c r="BE5" s="283"/>
      <c r="BF5" s="283"/>
      <c r="BG5" s="283">
        <f>COUNTIF('ABRIL SEMANA 1-2'!E8:E49,"C")</f>
        <v>14</v>
      </c>
      <c r="BH5" s="283"/>
      <c r="BI5" s="283"/>
      <c r="BJ5" s="283">
        <f>COUNTIF('ABRIL SEMANA 1-2'!E8:E49,"A")</f>
        <v>3</v>
      </c>
      <c r="BK5" s="283"/>
      <c r="BL5" s="283"/>
      <c r="BM5" s="85">
        <f>SUM(BD5:BL5)</f>
        <v>38</v>
      </c>
      <c r="BU5" s="227" t="s">
        <v>28</v>
      </c>
      <c r="BV5" s="227" t="s">
        <v>409</v>
      </c>
      <c r="BW5" s="227" t="s">
        <v>30</v>
      </c>
      <c r="BX5" s="227" t="s">
        <v>28</v>
      </c>
      <c r="BY5" s="227" t="s">
        <v>409</v>
      </c>
      <c r="BZ5" s="227" t="s">
        <v>30</v>
      </c>
      <c r="CA5" s="227" t="s">
        <v>28</v>
      </c>
      <c r="CB5" s="227" t="s">
        <v>409</v>
      </c>
      <c r="CC5" s="227" t="s">
        <v>30</v>
      </c>
      <c r="CE5" s="283">
        <f>COUNTIF('ABRIL SEMANA 3-4'!E8:E49,"B")</f>
        <v>22</v>
      </c>
      <c r="CF5" s="283"/>
      <c r="CG5" s="283"/>
      <c r="CH5" s="283">
        <f>COUNTIF('ABRIL SEMANA 3-4'!E8:E45,"C")</f>
        <v>14</v>
      </c>
      <c r="CI5" s="283"/>
      <c r="CJ5" s="283"/>
      <c r="CK5" s="283">
        <f>COUNTIF('ABRIL SEMANA 3-4'!E8:E45,"A")</f>
        <v>2</v>
      </c>
      <c r="CL5" s="283"/>
      <c r="CM5" s="283"/>
      <c r="CN5" s="85">
        <f>SUM(CE5:CM5)</f>
        <v>38</v>
      </c>
      <c r="CV5" s="158" t="s">
        <v>28</v>
      </c>
      <c r="CW5" s="158" t="s">
        <v>409</v>
      </c>
      <c r="CX5" s="158" t="s">
        <v>30</v>
      </c>
      <c r="CY5" s="158" t="s">
        <v>28</v>
      </c>
      <c r="CZ5" s="158" t="s">
        <v>409</v>
      </c>
      <c r="DA5" s="158" t="s">
        <v>30</v>
      </c>
      <c r="DB5" s="158" t="s">
        <v>28</v>
      </c>
      <c r="DC5" s="158" t="s">
        <v>409</v>
      </c>
      <c r="DD5" s="158" t="s">
        <v>30</v>
      </c>
      <c r="DF5" s="283">
        <f>COUNTIF('MAYO SEMANA 1-2'!E8:E49,"B")</f>
        <v>22</v>
      </c>
      <c r="DG5" s="283"/>
      <c r="DH5" s="283"/>
      <c r="DI5" s="283">
        <f>COUNTIF('MAYO SEMANA 1-2'!E8:E49,"C")</f>
        <v>14</v>
      </c>
      <c r="DJ5" s="283"/>
      <c r="DK5" s="283"/>
      <c r="DL5" s="283">
        <f>COUNTIF('MAYO SEMANA 1-2'!E8:E49,"A")</f>
        <v>2</v>
      </c>
      <c r="DM5" s="283"/>
      <c r="DN5" s="283"/>
      <c r="DO5" s="85">
        <f>SUM(DF5:DN5)</f>
        <v>38</v>
      </c>
      <c r="DW5" s="227" t="s">
        <v>28</v>
      </c>
      <c r="DX5" s="227" t="s">
        <v>409</v>
      </c>
      <c r="DY5" s="227" t="s">
        <v>30</v>
      </c>
      <c r="DZ5" s="227" t="s">
        <v>28</v>
      </c>
      <c r="EA5" s="227" t="s">
        <v>409</v>
      </c>
      <c r="EB5" s="227" t="s">
        <v>30</v>
      </c>
      <c r="EC5" s="227" t="s">
        <v>28</v>
      </c>
      <c r="ED5" s="227" t="s">
        <v>409</v>
      </c>
      <c r="EE5" s="227" t="s">
        <v>30</v>
      </c>
      <c r="EG5" s="283">
        <f>COUNTIF('MAYO SEMANA 3-4'!E8:E49,"B")</f>
        <v>22</v>
      </c>
      <c r="EH5" s="283"/>
      <c r="EI5" s="283"/>
      <c r="EJ5" s="283">
        <f>COUNTIF('MAYO SEMANA 3-4'!E8:E49,"C")</f>
        <v>14</v>
      </c>
      <c r="EK5" s="283"/>
      <c r="EL5" s="283"/>
      <c r="EM5" s="283">
        <f>COUNTIF('MAYO SEMANA 3-4'!E8:E49,"A")</f>
        <v>2</v>
      </c>
      <c r="EN5" s="283"/>
      <c r="EO5" s="283"/>
      <c r="EP5" s="85">
        <f>SUM(EG5:EO5)</f>
        <v>38</v>
      </c>
      <c r="EX5" s="227" t="s">
        <v>28</v>
      </c>
      <c r="EY5" s="227" t="s">
        <v>409</v>
      </c>
      <c r="EZ5" s="227" t="s">
        <v>30</v>
      </c>
      <c r="FA5" s="227" t="s">
        <v>28</v>
      </c>
      <c r="FB5" s="227" t="s">
        <v>409</v>
      </c>
      <c r="FC5" s="227" t="s">
        <v>30</v>
      </c>
      <c r="FD5" s="227" t="s">
        <v>28</v>
      </c>
      <c r="FE5" s="227" t="s">
        <v>409</v>
      </c>
      <c r="FF5" s="227" t="s">
        <v>30</v>
      </c>
    </row>
    <row r="6" spans="2:162">
      <c r="B6" s="284" t="s">
        <v>410</v>
      </c>
      <c r="C6" s="285"/>
      <c r="D6" s="285"/>
      <c r="E6" s="285"/>
      <c r="F6" s="285"/>
      <c r="G6" s="285"/>
      <c r="H6" s="285"/>
      <c r="I6" s="285"/>
      <c r="J6" s="285"/>
      <c r="K6" s="286"/>
      <c r="S6" s="227">
        <f>B5+B12+B19+B26+B33+B40+B47+B54+B61+B68+B75+B82</f>
        <v>175</v>
      </c>
      <c r="T6" s="227">
        <f>E5+E12+E19+E26+E33+E40+E47+E54+E61+E68+E75+E82</f>
        <v>147</v>
      </c>
      <c r="U6" s="227">
        <f>H5+H12+H19+H26+H33+H40+H47+H54+H61+H68+H75+H82</f>
        <v>96</v>
      </c>
      <c r="V6" s="227">
        <f>B7+B14+B21+B28+B35+B42+B49+B56+B63+B70+B77+B84</f>
        <v>32</v>
      </c>
      <c r="W6" s="227">
        <f>E7+E14+E21+E28+E35+E42+E49+E56+E63+E70+E77+E84</f>
        <v>10</v>
      </c>
      <c r="X6" s="227">
        <f>H7+H14+H21+H28+H35+H42+H49+H56+H63+H70+H77+H84</f>
        <v>2</v>
      </c>
      <c r="Y6" s="159">
        <f>V6/S6</f>
        <v>0.18285714285714286</v>
      </c>
      <c r="Z6" s="159">
        <f>W6/T6</f>
        <v>6.8027210884353748E-2</v>
      </c>
      <c r="AA6" s="159">
        <f>X6/U6</f>
        <v>2.0833333333333332E-2</v>
      </c>
      <c r="AC6" s="284" t="s">
        <v>410</v>
      </c>
      <c r="AD6" s="309"/>
      <c r="AE6" s="309"/>
      <c r="AF6" s="309"/>
      <c r="AG6" s="309"/>
      <c r="AH6" s="309"/>
      <c r="AI6" s="309"/>
      <c r="AJ6" s="309"/>
      <c r="AK6" s="309"/>
      <c r="AL6" s="310"/>
      <c r="AT6" s="227">
        <f>AC5+AC12+AC19+AC26+AC33+AC40+AC47+AC54+AC61+AC68+AC75+AC82</f>
        <v>215</v>
      </c>
      <c r="AU6" s="227">
        <f>AF5+AF12+AF19+AF26+AF33+AF40+AF47+AF54+AF61+AF68+AF75+AF82</f>
        <v>155</v>
      </c>
      <c r="AV6" s="227">
        <f>AI5+AI12+AI19+AI26+AI33+AI40+AI47+AI54+AI61+AI68+AI75+AI82</f>
        <v>58</v>
      </c>
      <c r="AW6" s="227">
        <f>AC7+AC14+AC21+AC28+AC35+AC42+AC49+AC56+AC63+AC70+AC77+AC84</f>
        <v>37</v>
      </c>
      <c r="AX6" s="227">
        <f>AF7+AF14+AF21+AF28+AF35+AF42+AF49+AF56+AF63+AF70+AF77+AF84</f>
        <v>11</v>
      </c>
      <c r="AY6" s="227">
        <f>AI7+AI14+AI21+AI28+AI35+AI42+AI49+AI56+AI63+AI70+AI77+AI84</f>
        <v>1</v>
      </c>
      <c r="AZ6" s="159">
        <f>AW6/AT6</f>
        <v>0.17209302325581396</v>
      </c>
      <c r="BA6" s="159">
        <f>AX6/AU6</f>
        <v>7.0967741935483872E-2</v>
      </c>
      <c r="BB6" s="159">
        <f>AY6/AV6</f>
        <v>1.7241379310344827E-2</v>
      </c>
      <c r="BD6" s="284" t="s">
        <v>410</v>
      </c>
      <c r="BE6" s="285"/>
      <c r="BF6" s="285"/>
      <c r="BG6" s="285"/>
      <c r="BH6" s="285"/>
      <c r="BI6" s="285"/>
      <c r="BJ6" s="285"/>
      <c r="BK6" s="285"/>
      <c r="BL6" s="285"/>
      <c r="BM6" s="286"/>
      <c r="BU6" s="227">
        <f>BD5+BD12+BD19+BD26+BD33+BD40+BD47+BD54+BD61+BD68+BD75+BD82</f>
        <v>218</v>
      </c>
      <c r="BV6" s="227">
        <f>BG5+BG12+BG19+BG26+BG33+BG40+BG47+BG54+BG61+BG68+BG75+BG82</f>
        <v>155</v>
      </c>
      <c r="BW6" s="227">
        <f>BJ5+BJ12+BJ19+BJ26+BJ33+BJ40+BJ47+BJ54+BJ61+BJ68+BJ75+BJ82</f>
        <v>61</v>
      </c>
      <c r="BX6" s="227">
        <f>BD7+BD14+BD21+BD28+BD35+BD42+BD49+BD56+BD63+BD70+BD77+BD84</f>
        <v>37</v>
      </c>
      <c r="BY6" s="227">
        <f>BG7+BG14+BG21+BG28+BG35+BG42+BG49+BG56+BG63+BG70+BG77+BG84</f>
        <v>8</v>
      </c>
      <c r="BZ6" s="227">
        <f>BJ7+BJ14+BJ21+BJ28+BJ35+BJ42+BJ49+BJ56+BJ63+BJ70+BJ77+BJ84</f>
        <v>1</v>
      </c>
      <c r="CA6" s="159">
        <f>BX6/BU6</f>
        <v>0.16972477064220184</v>
      </c>
      <c r="CB6" s="159">
        <f>BY6/BV6</f>
        <v>5.1612903225806452E-2</v>
      </c>
      <c r="CC6" s="159">
        <f>BZ6/BW6</f>
        <v>1.6393442622950821E-2</v>
      </c>
      <c r="CE6" s="284" t="s">
        <v>410</v>
      </c>
      <c r="CF6" s="285"/>
      <c r="CG6" s="285"/>
      <c r="CH6" s="285"/>
      <c r="CI6" s="285"/>
      <c r="CJ6" s="285"/>
      <c r="CK6" s="285"/>
      <c r="CL6" s="285"/>
      <c r="CM6" s="285"/>
      <c r="CN6" s="286"/>
      <c r="CV6" s="158">
        <f>CE5+CE12+CE19+CE26+CE33+CE40+CE47+CE54+CE61+CE68+CE75+CE82</f>
        <v>235</v>
      </c>
      <c r="CW6" s="158">
        <f>CH5+CH12+CH19+CH26+CH33+CH40+CH47+CH54+CH61+CH68+CH75+CH82</f>
        <v>126</v>
      </c>
      <c r="CX6" s="158">
        <f>CK5+CK12+CK19+CK26+CK33+CK40+CK47+CK54+CK61+CK68+CK75+CK82</f>
        <v>82</v>
      </c>
      <c r="CY6" s="158">
        <f>CE7+CE14+CE21+CE28+CE35+CE42+CE49+CE56+CE63+CE70+CE77+CE84</f>
        <v>23</v>
      </c>
      <c r="CZ6" s="158">
        <f>CH7+CH14+CH21+CH28+CH35+CH42+CH49+CH56+CH63+CH70+CH77+CH84</f>
        <v>1</v>
      </c>
      <c r="DA6" s="158">
        <f>CK7+CK14+CK21+CK28+CK35+CK42+CK49+CK56+CK63+CK70+CK77+CK84</f>
        <v>1</v>
      </c>
      <c r="DB6" s="159">
        <f>CY6/CV6</f>
        <v>9.7872340425531917E-2</v>
      </c>
      <c r="DC6" s="159">
        <f>CZ6/CW6</f>
        <v>7.9365079365079361E-3</v>
      </c>
      <c r="DD6" s="159">
        <f>DA6/CX6</f>
        <v>1.2195121951219513E-2</v>
      </c>
      <c r="DF6" s="284" t="s">
        <v>410</v>
      </c>
      <c r="DG6" s="285"/>
      <c r="DH6" s="285"/>
      <c r="DI6" s="285"/>
      <c r="DJ6" s="285"/>
      <c r="DK6" s="285"/>
      <c r="DL6" s="285"/>
      <c r="DM6" s="285"/>
      <c r="DN6" s="285"/>
      <c r="DO6" s="286"/>
      <c r="DW6" s="227">
        <f>DF5+DF12+DF19+DF26+DF33+DF40+DF47+DF54+DF61+DF68+DF75+DF82</f>
        <v>235</v>
      </c>
      <c r="DX6" s="227">
        <f>DI5+DI12+DI19+DI26+DI33+DI40+DI47+DI54+DI61+DI68+DI75+DI82</f>
        <v>126</v>
      </c>
      <c r="DY6" s="227">
        <f>DL5+DL12+DL19+DL26+DL33+DL40+DL47+DL54+DL61+DL68+DL75+DL82</f>
        <v>82</v>
      </c>
      <c r="DZ6" s="227">
        <f>DF7+DF14+DF21+DF28+DF35+DF42+DF49+DF56+DF63+DF70+DF77+DF84</f>
        <v>0</v>
      </c>
      <c r="EA6" s="227">
        <f>DI7+DI14+DI21+DI28+DI35+DI42+DI49+DI56+DI63+DI70+DI77+DI84</f>
        <v>0</v>
      </c>
      <c r="EB6" s="227">
        <f>DL7+DL14+DL21+DL28+DL35+DL42+DL49+DL56+DL63+DL70+DL77+DL84</f>
        <v>0</v>
      </c>
      <c r="EC6" s="159">
        <f>DZ6/DW6</f>
        <v>0</v>
      </c>
      <c r="ED6" s="159">
        <f>EA6/DX6</f>
        <v>0</v>
      </c>
      <c r="EE6" s="159">
        <f>EB6/DY6</f>
        <v>0</v>
      </c>
      <c r="EG6" s="284" t="s">
        <v>410</v>
      </c>
      <c r="EH6" s="285"/>
      <c r="EI6" s="285"/>
      <c r="EJ6" s="285"/>
      <c r="EK6" s="285"/>
      <c r="EL6" s="285"/>
      <c r="EM6" s="285"/>
      <c r="EN6" s="285"/>
      <c r="EO6" s="285"/>
      <c r="EP6" s="286"/>
      <c r="EX6" s="227">
        <f>EG5+EG12+EG19+EG26+EG33+EG40+EG47+EG54+EG61+EG68+EG75+EG82</f>
        <v>235</v>
      </c>
      <c r="EY6" s="227">
        <f>EJ5+EJ12+EJ19+EJ26+EJ33+EJ40+EJ47+EJ54+EJ61+EJ68+EJ75+EJ82</f>
        <v>126</v>
      </c>
      <c r="EZ6" s="227">
        <f>EM5+EM12+EM19+EM26+EM33+EM40+EM47+EM54+EM61+EM68+EM75+EM82</f>
        <v>82</v>
      </c>
      <c r="FA6" s="227">
        <f>EG7+EG14+EG21+EG28+EG35+EG42+EG49+EG56+EG63+EG70+EG77+EG84</f>
        <v>0</v>
      </c>
      <c r="FB6" s="227">
        <f>EJ7+EJ14+EJ21+EJ28+EJ35+EJ42+EJ49+EJ56+EJ63+EJ70+EJ77+EJ84</f>
        <v>0</v>
      </c>
      <c r="FC6" s="227">
        <f>EM7+EM14+EM21+EM28+EM35+EM42+EM49+EM56+EM63+EM70+EM77+EM84</f>
        <v>0</v>
      </c>
      <c r="FD6" s="159">
        <f>FA6/EX6</f>
        <v>0</v>
      </c>
      <c r="FE6" s="159">
        <f>FB6/EY6</f>
        <v>0</v>
      </c>
      <c r="FF6" s="159">
        <f>FC6/EZ6</f>
        <v>0</v>
      </c>
    </row>
    <row r="7" spans="2:162">
      <c r="B7" s="283">
        <f>'MARZO SEMANA 1-2'!AA9</f>
        <v>3</v>
      </c>
      <c r="C7" s="283"/>
      <c r="D7" s="283"/>
      <c r="E7" s="283">
        <f>'MARZO SEMANA 1-2'!AA8</f>
        <v>0</v>
      </c>
      <c r="F7" s="283"/>
      <c r="G7" s="283"/>
      <c r="H7" s="283">
        <f>'MARZO SEMANA 1-2'!AA10</f>
        <v>0</v>
      </c>
      <c r="I7" s="283"/>
      <c r="J7" s="283"/>
      <c r="K7" s="85">
        <f>SUM(B7:J7)</f>
        <v>3</v>
      </c>
      <c r="AC7" s="305">
        <f>'MARZO SEMANA 3-4'!Z9</f>
        <v>4</v>
      </c>
      <c r="AD7" s="306"/>
      <c r="AE7" s="307"/>
      <c r="AF7" s="305">
        <f>'MARZO SEMANA 3-4'!Z8</f>
        <v>0</v>
      </c>
      <c r="AG7" s="306"/>
      <c r="AH7" s="307"/>
      <c r="AI7" s="305">
        <f>'MARZO SEMANA 3-4'!Z10</f>
        <v>0</v>
      </c>
      <c r="AJ7" s="306"/>
      <c r="AK7" s="307"/>
      <c r="AL7" s="85">
        <f>SUM(AC7:AK7)</f>
        <v>4</v>
      </c>
      <c r="BD7" s="283">
        <f>'ABRIL SEMANA 1-2'!Z9</f>
        <v>5</v>
      </c>
      <c r="BE7" s="283"/>
      <c r="BF7" s="283"/>
      <c r="BG7" s="283">
        <f>'ABRIL SEMANA 1-2'!Z8</f>
        <v>0</v>
      </c>
      <c r="BH7" s="283"/>
      <c r="BI7" s="283"/>
      <c r="BJ7" s="283">
        <f>'ABRIL SEMANA 1-2'!Z10</f>
        <v>0</v>
      </c>
      <c r="BK7" s="283"/>
      <c r="BL7" s="283"/>
      <c r="BM7" s="85">
        <f>SUM(BD7:BL7)</f>
        <v>5</v>
      </c>
      <c r="CE7" s="283">
        <f>'ABRIL SEMANA 3-4'!Z9</f>
        <v>3</v>
      </c>
      <c r="CF7" s="283"/>
      <c r="CG7" s="283"/>
      <c r="CH7" s="283">
        <f>'ABRIL SEMANA 3-4'!Z8</f>
        <v>0</v>
      </c>
      <c r="CI7" s="283"/>
      <c r="CJ7" s="283"/>
      <c r="CK7" s="283">
        <f>'ABRIL SEMANA 3-4'!Z10</f>
        <v>0</v>
      </c>
      <c r="CL7" s="283"/>
      <c r="CM7" s="283"/>
      <c r="CN7" s="85">
        <f>SUM(CE7:CM7)</f>
        <v>3</v>
      </c>
      <c r="DF7" s="283">
        <f>'MAYO SEMANA 1-2'!Z9</f>
        <v>0</v>
      </c>
      <c r="DG7" s="283"/>
      <c r="DH7" s="283"/>
      <c r="DI7" s="283">
        <f>'MAYO SEMANA 1-2'!Z8</f>
        <v>0</v>
      </c>
      <c r="DJ7" s="283"/>
      <c r="DK7" s="283"/>
      <c r="DL7" s="283">
        <f>'MAYO SEMANA 1-2'!Z10</f>
        <v>0</v>
      </c>
      <c r="DM7" s="283"/>
      <c r="DN7" s="283"/>
      <c r="DO7" s="85">
        <f>SUM(DF7:DN7)</f>
        <v>0</v>
      </c>
      <c r="EG7" s="283">
        <f>'MAYO SEMANA 3-4'!Z9</f>
        <v>0</v>
      </c>
      <c r="EH7" s="283"/>
      <c r="EI7" s="283"/>
      <c r="EJ7" s="283">
        <f>'MAYO SEMANA 3-4'!Z8</f>
        <v>0</v>
      </c>
      <c r="EK7" s="283"/>
      <c r="EL7" s="283"/>
      <c r="EM7" s="283">
        <f>'MAYO SEMANA 3-4'!Z10</f>
        <v>0</v>
      </c>
      <c r="EN7" s="283"/>
      <c r="EO7" s="283"/>
      <c r="EP7" s="85">
        <f>SUM(EG7:EO7)</f>
        <v>0</v>
      </c>
    </row>
    <row r="8" spans="2:162">
      <c r="B8" s="287">
        <f>B7/B5</f>
        <v>0.13636363636363635</v>
      </c>
      <c r="C8" s="287"/>
      <c r="D8" s="287"/>
      <c r="E8" s="287">
        <f>E7/E5</f>
        <v>0</v>
      </c>
      <c r="F8" s="287"/>
      <c r="G8" s="287"/>
      <c r="H8" s="287">
        <f>H7/H5</f>
        <v>0</v>
      </c>
      <c r="I8" s="287"/>
      <c r="J8" s="287"/>
      <c r="K8" s="160">
        <f>K7/K5</f>
        <v>7.8947368421052627E-2</v>
      </c>
      <c r="AC8" s="302">
        <f>AC7/AC5</f>
        <v>0.18181818181818182</v>
      </c>
      <c r="AD8" s="303"/>
      <c r="AE8" s="304"/>
      <c r="AF8" s="302">
        <f>AF7/AF5</f>
        <v>0</v>
      </c>
      <c r="AG8" s="303"/>
      <c r="AH8" s="304"/>
      <c r="AI8" s="302">
        <f>AI7/AI5</f>
        <v>0</v>
      </c>
      <c r="AJ8" s="303"/>
      <c r="AK8" s="304"/>
      <c r="AL8" s="160">
        <f>AL7/AL5</f>
        <v>0.10526315789473684</v>
      </c>
      <c r="BD8" s="287">
        <f>BD7/BD5</f>
        <v>0.23809523809523808</v>
      </c>
      <c r="BE8" s="287"/>
      <c r="BF8" s="287"/>
      <c r="BG8" s="287">
        <f t="shared" ref="BG8" si="0">BG7/BG5</f>
        <v>0</v>
      </c>
      <c r="BH8" s="287"/>
      <c r="BI8" s="287"/>
      <c r="BJ8" s="287">
        <f t="shared" ref="BJ8" si="1">BJ7/BJ5</f>
        <v>0</v>
      </c>
      <c r="BK8" s="287"/>
      <c r="BL8" s="287"/>
      <c r="BM8" s="160">
        <f>BM7/BM5</f>
        <v>0.13157894736842105</v>
      </c>
      <c r="CE8" s="287">
        <f>CE7/CE5</f>
        <v>0.13636363636363635</v>
      </c>
      <c r="CF8" s="287"/>
      <c r="CG8" s="287"/>
      <c r="CH8" s="287">
        <f>CH7/CH5</f>
        <v>0</v>
      </c>
      <c r="CI8" s="287"/>
      <c r="CJ8" s="287"/>
      <c r="CK8" s="287">
        <f>CK7/CK5</f>
        <v>0</v>
      </c>
      <c r="CL8" s="287"/>
      <c r="CM8" s="287"/>
      <c r="CN8" s="160">
        <f>CN7/CN5</f>
        <v>7.8947368421052627E-2</v>
      </c>
      <c r="DF8" s="287">
        <f>DF7/DF5</f>
        <v>0</v>
      </c>
      <c r="DG8" s="287"/>
      <c r="DH8" s="287"/>
      <c r="DI8" s="287">
        <f>DI7/DI5</f>
        <v>0</v>
      </c>
      <c r="DJ8" s="287"/>
      <c r="DK8" s="287"/>
      <c r="DL8" s="287">
        <f>DL7/DL5</f>
        <v>0</v>
      </c>
      <c r="DM8" s="287"/>
      <c r="DN8" s="287"/>
      <c r="DO8" s="160">
        <f>DO7/DO5</f>
        <v>0</v>
      </c>
      <c r="EG8" s="287">
        <f>EG7/EG5</f>
        <v>0</v>
      </c>
      <c r="EH8" s="287"/>
      <c r="EI8" s="287"/>
      <c r="EJ8" s="287">
        <f>EJ7/EJ5</f>
        <v>0</v>
      </c>
      <c r="EK8" s="287"/>
      <c r="EL8" s="287"/>
      <c r="EM8" s="287">
        <f>EM7/EM5</f>
        <v>0</v>
      </c>
      <c r="EN8" s="287"/>
      <c r="EO8" s="287"/>
      <c r="EP8" s="160">
        <f>EP7/EP5</f>
        <v>0</v>
      </c>
    </row>
    <row r="10" spans="2:162">
      <c r="B10" s="288" t="s">
        <v>411</v>
      </c>
      <c r="C10" s="289"/>
      <c r="D10" s="289"/>
      <c r="E10" s="289"/>
      <c r="F10" s="289"/>
      <c r="G10" s="289"/>
      <c r="H10" s="289"/>
      <c r="I10" s="289"/>
      <c r="J10" s="289"/>
      <c r="K10" s="289"/>
      <c r="AC10" s="288" t="s">
        <v>411</v>
      </c>
      <c r="AD10" s="312"/>
      <c r="AE10" s="312"/>
      <c r="AF10" s="312"/>
      <c r="AG10" s="312"/>
      <c r="AH10" s="312"/>
      <c r="AI10" s="312"/>
      <c r="AJ10" s="312"/>
      <c r="AK10" s="312"/>
      <c r="AL10" s="312"/>
      <c r="BD10" s="288" t="s">
        <v>411</v>
      </c>
      <c r="BE10" s="289"/>
      <c r="BF10" s="289"/>
      <c r="BG10" s="289"/>
      <c r="BH10" s="289"/>
      <c r="BI10" s="289"/>
      <c r="BJ10" s="289"/>
      <c r="BK10" s="289"/>
      <c r="BL10" s="289"/>
      <c r="BM10" s="289"/>
      <c r="CE10" s="288" t="s">
        <v>411</v>
      </c>
      <c r="CF10" s="289"/>
      <c r="CG10" s="289"/>
      <c r="CH10" s="289"/>
      <c r="CI10" s="289"/>
      <c r="CJ10" s="289"/>
      <c r="CK10" s="289"/>
      <c r="CL10" s="289"/>
      <c r="CM10" s="289"/>
      <c r="CN10" s="289"/>
      <c r="DF10" s="288" t="s">
        <v>411</v>
      </c>
      <c r="DG10" s="289"/>
      <c r="DH10" s="289"/>
      <c r="DI10" s="289"/>
      <c r="DJ10" s="289"/>
      <c r="DK10" s="289"/>
      <c r="DL10" s="289"/>
      <c r="DM10" s="289"/>
      <c r="DN10" s="289"/>
      <c r="DO10" s="289"/>
      <c r="EG10" s="288" t="s">
        <v>411</v>
      </c>
      <c r="EH10" s="289"/>
      <c r="EI10" s="289"/>
      <c r="EJ10" s="289"/>
      <c r="EK10" s="289"/>
      <c r="EL10" s="289"/>
      <c r="EM10" s="289"/>
      <c r="EN10" s="289"/>
      <c r="EO10" s="289"/>
      <c r="EP10" s="289"/>
    </row>
    <row r="11" spans="2:162" ht="46.5">
      <c r="B11" s="290" t="s">
        <v>28</v>
      </c>
      <c r="C11" s="291"/>
      <c r="D11" s="291"/>
      <c r="E11" s="290" t="s">
        <v>25</v>
      </c>
      <c r="F11" s="291"/>
      <c r="G11" s="291"/>
      <c r="H11" s="292" t="s">
        <v>30</v>
      </c>
      <c r="I11" s="293"/>
      <c r="J11" s="293"/>
      <c r="K11" s="60" t="s">
        <v>406</v>
      </c>
      <c r="AC11" s="308" t="s">
        <v>28</v>
      </c>
      <c r="AD11" s="309"/>
      <c r="AE11" s="310"/>
      <c r="AF11" s="308" t="s">
        <v>25</v>
      </c>
      <c r="AG11" s="309"/>
      <c r="AH11" s="310"/>
      <c r="AI11" s="311" t="s">
        <v>30</v>
      </c>
      <c r="AJ11" s="309"/>
      <c r="AK11" s="310"/>
      <c r="AL11" s="60" t="s">
        <v>406</v>
      </c>
      <c r="BD11" s="290" t="s">
        <v>28</v>
      </c>
      <c r="BE11" s="291"/>
      <c r="BF11" s="291"/>
      <c r="BG11" s="290" t="s">
        <v>25</v>
      </c>
      <c r="BH11" s="291"/>
      <c r="BI11" s="291"/>
      <c r="BJ11" s="292" t="s">
        <v>30</v>
      </c>
      <c r="BK11" s="293"/>
      <c r="BL11" s="293"/>
      <c r="BM11" s="60" t="s">
        <v>406</v>
      </c>
      <c r="CE11" s="290" t="s">
        <v>28</v>
      </c>
      <c r="CF11" s="291"/>
      <c r="CG11" s="291"/>
      <c r="CH11" s="290" t="s">
        <v>25</v>
      </c>
      <c r="CI11" s="291"/>
      <c r="CJ11" s="291"/>
      <c r="CK11" s="292" t="s">
        <v>30</v>
      </c>
      <c r="CL11" s="293"/>
      <c r="CM11" s="293"/>
      <c r="CN11" s="60" t="s">
        <v>406</v>
      </c>
      <c r="DF11" s="290" t="s">
        <v>28</v>
      </c>
      <c r="DG11" s="291"/>
      <c r="DH11" s="291"/>
      <c r="DI11" s="290" t="s">
        <v>25</v>
      </c>
      <c r="DJ11" s="291"/>
      <c r="DK11" s="291"/>
      <c r="DL11" s="292" t="s">
        <v>30</v>
      </c>
      <c r="DM11" s="293"/>
      <c r="DN11" s="293"/>
      <c r="DO11" s="60" t="s">
        <v>406</v>
      </c>
      <c r="EG11" s="290" t="s">
        <v>28</v>
      </c>
      <c r="EH11" s="291"/>
      <c r="EI11" s="291"/>
      <c r="EJ11" s="290" t="s">
        <v>25</v>
      </c>
      <c r="EK11" s="291"/>
      <c r="EL11" s="291"/>
      <c r="EM11" s="292" t="s">
        <v>30</v>
      </c>
      <c r="EN11" s="293"/>
      <c r="EO11" s="293"/>
      <c r="EP11" s="60" t="s">
        <v>406</v>
      </c>
    </row>
    <row r="12" spans="2:162">
      <c r="B12" s="283">
        <f>COUNTIF('MARZO SEMANA 1-2'!E59:E100,"B")</f>
        <v>20</v>
      </c>
      <c r="C12" s="283"/>
      <c r="D12" s="283"/>
      <c r="E12" s="283">
        <f>COUNTIF('MARZO SEMANA 1-2'!E59:E100,"C")</f>
        <v>13</v>
      </c>
      <c r="F12" s="283"/>
      <c r="G12" s="283"/>
      <c r="H12" s="283">
        <f>COUNTIF('MARZO SEMANA 1-2'!E59:E100,"A")</f>
        <v>2</v>
      </c>
      <c r="I12" s="283"/>
      <c r="J12" s="283"/>
      <c r="K12" s="85">
        <f>SUM(B12:J12)</f>
        <v>35</v>
      </c>
      <c r="AC12" s="305">
        <f>COUNTIF('MARZO SEMANA 3-4'!E59:E100,"B")</f>
        <v>21</v>
      </c>
      <c r="AD12" s="306"/>
      <c r="AE12" s="307"/>
      <c r="AF12" s="305">
        <f>COUNTIF('MARZO SEMANA 3-4'!E59:E100,"C")</f>
        <v>13</v>
      </c>
      <c r="AG12" s="306"/>
      <c r="AH12" s="307"/>
      <c r="AI12" s="305">
        <f>COUNTIF('MARZO SEMANA 3-4'!E59:E100,"A")</f>
        <v>2</v>
      </c>
      <c r="AJ12" s="306"/>
      <c r="AK12" s="307"/>
      <c r="AL12" s="85">
        <f>SUM(AC12:AK12)</f>
        <v>36</v>
      </c>
      <c r="BD12" s="283">
        <f>COUNTIF('ABRIL SEMANA 1-2'!E59:E100,"B")</f>
        <v>21</v>
      </c>
      <c r="BE12" s="283"/>
      <c r="BF12" s="283"/>
      <c r="BG12" s="283">
        <f>COUNTIF('ABRIL SEMANA 1-2'!E59:E100,"C")</f>
        <v>13</v>
      </c>
      <c r="BH12" s="283"/>
      <c r="BI12" s="283"/>
      <c r="BJ12" s="283">
        <f>COUNTIF('ABRIL SEMANA 1-2'!E59:E100,"A")</f>
        <v>2</v>
      </c>
      <c r="BK12" s="283"/>
      <c r="BL12" s="283"/>
      <c r="BM12" s="85">
        <f>SUM(BD12:BL12)</f>
        <v>36</v>
      </c>
      <c r="CE12" s="283">
        <f>COUNTIF('ABRIL SEMANA 3-4'!E59:E100,"B")</f>
        <v>21</v>
      </c>
      <c r="CF12" s="283"/>
      <c r="CG12" s="283"/>
      <c r="CH12" s="283">
        <f>COUNTIF('ABRIL SEMANA 3-4'!E59:E100,"C")</f>
        <v>14</v>
      </c>
      <c r="CI12" s="283"/>
      <c r="CJ12" s="283"/>
      <c r="CK12" s="283">
        <f>COUNTIF('ABRIL SEMANA 3-4'!E59:E100,"A")</f>
        <v>2</v>
      </c>
      <c r="CL12" s="283"/>
      <c r="CM12" s="283"/>
      <c r="CN12" s="85">
        <f>SUM(CE12:CM12)</f>
        <v>37</v>
      </c>
      <c r="DF12" s="283">
        <f>COUNTIF('MAYO SEMANA 1-2'!E59:E100,"B")</f>
        <v>21</v>
      </c>
      <c r="DG12" s="283"/>
      <c r="DH12" s="283"/>
      <c r="DI12" s="283">
        <f>COUNTIF('MAYO SEMANA 1-2'!E59:E100,"C")</f>
        <v>14</v>
      </c>
      <c r="DJ12" s="283"/>
      <c r="DK12" s="283"/>
      <c r="DL12" s="283">
        <f>COUNTIF('MAYO SEMANA 1-2'!E59:E100,"A")</f>
        <v>2</v>
      </c>
      <c r="DM12" s="283"/>
      <c r="DN12" s="283"/>
      <c r="DO12" s="85">
        <f>SUM(DF12:DN12)</f>
        <v>37</v>
      </c>
      <c r="EG12" s="283">
        <f>COUNTIF('MAYO SEMANA 3-4'!E59:E100,"B")</f>
        <v>21</v>
      </c>
      <c r="EH12" s="283"/>
      <c r="EI12" s="283"/>
      <c r="EJ12" s="283">
        <f>COUNTIF('MAYO SEMANA 3-4'!E59:E100,"C")</f>
        <v>14</v>
      </c>
      <c r="EK12" s="283"/>
      <c r="EL12" s="283"/>
      <c r="EM12" s="283">
        <f>COUNTIF('MAYO SEMANA 3-4'!E59:E100,"A")</f>
        <v>2</v>
      </c>
      <c r="EN12" s="283"/>
      <c r="EO12" s="283"/>
      <c r="EP12" s="85">
        <f>SUM(EG12:EO12)</f>
        <v>37</v>
      </c>
    </row>
    <row r="13" spans="2:162">
      <c r="B13" s="284" t="s">
        <v>410</v>
      </c>
      <c r="C13" s="285"/>
      <c r="D13" s="285"/>
      <c r="E13" s="285"/>
      <c r="F13" s="285"/>
      <c r="G13" s="285"/>
      <c r="H13" s="285"/>
      <c r="I13" s="285"/>
      <c r="J13" s="285"/>
      <c r="K13" s="286"/>
      <c r="AC13" s="284" t="s">
        <v>410</v>
      </c>
      <c r="AD13" s="309"/>
      <c r="AE13" s="309"/>
      <c r="AF13" s="309"/>
      <c r="AG13" s="309"/>
      <c r="AH13" s="309"/>
      <c r="AI13" s="309"/>
      <c r="AJ13" s="309"/>
      <c r="AK13" s="309"/>
      <c r="AL13" s="310"/>
      <c r="BD13" s="284" t="s">
        <v>410</v>
      </c>
      <c r="BE13" s="285"/>
      <c r="BF13" s="285"/>
      <c r="BG13" s="285"/>
      <c r="BH13" s="285"/>
      <c r="BI13" s="285"/>
      <c r="BJ13" s="285"/>
      <c r="BK13" s="285"/>
      <c r="BL13" s="285"/>
      <c r="BM13" s="286"/>
      <c r="CE13" s="284" t="s">
        <v>410</v>
      </c>
      <c r="CF13" s="285"/>
      <c r="CG13" s="285"/>
      <c r="CH13" s="285"/>
      <c r="CI13" s="285"/>
      <c r="CJ13" s="285"/>
      <c r="CK13" s="285"/>
      <c r="CL13" s="285"/>
      <c r="CM13" s="285"/>
      <c r="CN13" s="286"/>
      <c r="DF13" s="284" t="s">
        <v>410</v>
      </c>
      <c r="DG13" s="285"/>
      <c r="DH13" s="285"/>
      <c r="DI13" s="285"/>
      <c r="DJ13" s="285"/>
      <c r="DK13" s="285"/>
      <c r="DL13" s="285"/>
      <c r="DM13" s="285"/>
      <c r="DN13" s="285"/>
      <c r="DO13" s="286"/>
      <c r="EG13" s="284" t="s">
        <v>410</v>
      </c>
      <c r="EH13" s="285"/>
      <c r="EI13" s="285"/>
      <c r="EJ13" s="285"/>
      <c r="EK13" s="285"/>
      <c r="EL13" s="285"/>
      <c r="EM13" s="285"/>
      <c r="EN13" s="285"/>
      <c r="EO13" s="285"/>
      <c r="EP13" s="286"/>
    </row>
    <row r="14" spans="2:162">
      <c r="B14" s="283">
        <f>'MARZO SEMANA 1-2'!AA60</f>
        <v>6</v>
      </c>
      <c r="C14" s="283"/>
      <c r="D14" s="283"/>
      <c r="E14" s="283">
        <f>'MARZO SEMANA 1-2'!AA59</f>
        <v>0</v>
      </c>
      <c r="F14" s="283"/>
      <c r="G14" s="283"/>
      <c r="H14" s="283">
        <f>'MARZO SEMANA 1-2'!AA61</f>
        <v>0</v>
      </c>
      <c r="I14" s="283"/>
      <c r="J14" s="283"/>
      <c r="K14" s="85">
        <f>SUM(B14:J14)</f>
        <v>6</v>
      </c>
      <c r="AC14" s="305">
        <f>'MARZO SEMANA 3-4'!Z60</f>
        <v>4</v>
      </c>
      <c r="AD14" s="306"/>
      <c r="AE14" s="307"/>
      <c r="AF14" s="305">
        <f>'MARZO SEMANA 3-4'!Z59</f>
        <v>0</v>
      </c>
      <c r="AG14" s="306"/>
      <c r="AH14" s="307"/>
      <c r="AI14" s="305">
        <f>'MARZO SEMANA 3-4'!Z61</f>
        <v>0</v>
      </c>
      <c r="AJ14" s="306"/>
      <c r="AK14" s="307"/>
      <c r="AL14" s="85">
        <f>SUM(AC14:AK14)</f>
        <v>4</v>
      </c>
      <c r="BD14" s="283">
        <f>'ABRIL SEMANA 1-2'!Z60</f>
        <v>7</v>
      </c>
      <c r="BE14" s="283"/>
      <c r="BF14" s="283"/>
      <c r="BG14" s="283">
        <f>'ABRIL SEMANA 1-2'!Z59</f>
        <v>0</v>
      </c>
      <c r="BH14" s="283"/>
      <c r="BI14" s="283"/>
      <c r="BJ14" s="283">
        <f>'ABRIL SEMANA 1-2'!Z61</f>
        <v>0</v>
      </c>
      <c r="BK14" s="283"/>
      <c r="BL14" s="283"/>
      <c r="BM14" s="85">
        <f>SUM(BD14:BL14)</f>
        <v>7</v>
      </c>
      <c r="CE14" s="283">
        <f>'ABRIL SEMANA 3-4'!Z60</f>
        <v>3</v>
      </c>
      <c r="CF14" s="283"/>
      <c r="CG14" s="283"/>
      <c r="CH14" s="283">
        <f>'ABRIL SEMANA 3-4'!Z59</f>
        <v>0</v>
      </c>
      <c r="CI14" s="283"/>
      <c r="CJ14" s="283"/>
      <c r="CK14" s="283">
        <f>'ABRIL SEMANA 3-4'!Z61</f>
        <v>0</v>
      </c>
      <c r="CL14" s="283"/>
      <c r="CM14" s="283"/>
      <c r="CN14" s="85">
        <f>SUM(CE14:CM14)</f>
        <v>3</v>
      </c>
      <c r="DF14" s="283">
        <f>'MAYO SEMANA 1-2'!Z60</f>
        <v>0</v>
      </c>
      <c r="DG14" s="283"/>
      <c r="DH14" s="283"/>
      <c r="DI14" s="283">
        <f>'MAYO SEMANA 1-2'!Z59</f>
        <v>0</v>
      </c>
      <c r="DJ14" s="283"/>
      <c r="DK14" s="283"/>
      <c r="DL14" s="283">
        <f>'MAYO SEMANA 1-2'!Z61</f>
        <v>0</v>
      </c>
      <c r="DM14" s="283"/>
      <c r="DN14" s="283"/>
      <c r="DO14" s="85">
        <f>SUM(DF14:DN14)</f>
        <v>0</v>
      </c>
      <c r="EG14" s="283">
        <f>'MAYO SEMANA 3-4'!Z60</f>
        <v>0</v>
      </c>
      <c r="EH14" s="283"/>
      <c r="EI14" s="283"/>
      <c r="EJ14" s="283">
        <f>'MAYO SEMANA 3-4'!Z59</f>
        <v>0</v>
      </c>
      <c r="EK14" s="283"/>
      <c r="EL14" s="283"/>
      <c r="EM14" s="283">
        <f>'MAYO SEMANA 3-4'!Z61</f>
        <v>0</v>
      </c>
      <c r="EN14" s="283"/>
      <c r="EO14" s="283"/>
      <c r="EP14" s="85">
        <f>SUM(EG14:EO14)</f>
        <v>0</v>
      </c>
    </row>
    <row r="15" spans="2:162">
      <c r="B15" s="302">
        <f>B14/B12</f>
        <v>0.3</v>
      </c>
      <c r="C15" s="303"/>
      <c r="D15" s="304"/>
      <c r="E15" s="302">
        <f>E14/E12</f>
        <v>0</v>
      </c>
      <c r="F15" s="303"/>
      <c r="G15" s="304"/>
      <c r="H15" s="302">
        <f>H14/H12</f>
        <v>0</v>
      </c>
      <c r="I15" s="303"/>
      <c r="J15" s="304"/>
      <c r="K15" s="160">
        <f>K14/K12</f>
        <v>0.17142857142857143</v>
      </c>
      <c r="AC15" s="302">
        <f>AC14/AC12</f>
        <v>0.19047619047619047</v>
      </c>
      <c r="AD15" s="303"/>
      <c r="AE15" s="304"/>
      <c r="AF15" s="302">
        <f>AF14/AF12</f>
        <v>0</v>
      </c>
      <c r="AG15" s="303"/>
      <c r="AH15" s="304"/>
      <c r="AI15" s="302">
        <f>AI14/AI12</f>
        <v>0</v>
      </c>
      <c r="AJ15" s="303"/>
      <c r="AK15" s="304"/>
      <c r="AL15" s="160">
        <f>AL14/AL12</f>
        <v>0.1111111111111111</v>
      </c>
      <c r="BD15" s="287">
        <f>BD14/BD12</f>
        <v>0.33333333333333331</v>
      </c>
      <c r="BE15" s="287"/>
      <c r="BF15" s="287"/>
      <c r="BG15" s="287">
        <f>BG14/BG12</f>
        <v>0</v>
      </c>
      <c r="BH15" s="287"/>
      <c r="BI15" s="287"/>
      <c r="BJ15" s="287">
        <f>BJ14/BJ12</f>
        <v>0</v>
      </c>
      <c r="BK15" s="287"/>
      <c r="BL15" s="287"/>
      <c r="BM15" s="160">
        <f>BM14/BM12</f>
        <v>0.19444444444444445</v>
      </c>
      <c r="CE15" s="287">
        <f>CE14/CE12</f>
        <v>0.14285714285714285</v>
      </c>
      <c r="CF15" s="287"/>
      <c r="CG15" s="287"/>
      <c r="CH15" s="287">
        <f>CH14/CH12</f>
        <v>0</v>
      </c>
      <c r="CI15" s="287"/>
      <c r="CJ15" s="287"/>
      <c r="CK15" s="287">
        <f>CK14/CK12</f>
        <v>0</v>
      </c>
      <c r="CL15" s="287"/>
      <c r="CM15" s="287"/>
      <c r="CN15" s="160">
        <f>CN14/CN12</f>
        <v>8.1081081081081086E-2</v>
      </c>
      <c r="DF15" s="287">
        <f>DF14/DF12</f>
        <v>0</v>
      </c>
      <c r="DG15" s="287"/>
      <c r="DH15" s="287"/>
      <c r="DI15" s="287">
        <f>DI14/DI12</f>
        <v>0</v>
      </c>
      <c r="DJ15" s="287"/>
      <c r="DK15" s="287"/>
      <c r="DL15" s="287">
        <f>DL14/DL12</f>
        <v>0</v>
      </c>
      <c r="DM15" s="287"/>
      <c r="DN15" s="287"/>
      <c r="DO15" s="160">
        <f>DO14/DO12</f>
        <v>0</v>
      </c>
      <c r="EG15" s="287">
        <f>EG14/EG12</f>
        <v>0</v>
      </c>
      <c r="EH15" s="287"/>
      <c r="EI15" s="287"/>
      <c r="EJ15" s="287">
        <f>EJ14/EJ12</f>
        <v>0</v>
      </c>
      <c r="EK15" s="287"/>
      <c r="EL15" s="287"/>
      <c r="EM15" s="287">
        <f>EM14/EM12</f>
        <v>0</v>
      </c>
      <c r="EN15" s="287"/>
      <c r="EO15" s="287"/>
      <c r="EP15" s="160">
        <f>EP14/EP12</f>
        <v>0</v>
      </c>
    </row>
    <row r="17" spans="2:146">
      <c r="B17" s="288" t="s">
        <v>412</v>
      </c>
      <c r="C17" s="289"/>
      <c r="D17" s="289"/>
      <c r="E17" s="289"/>
      <c r="F17" s="289"/>
      <c r="G17" s="289"/>
      <c r="H17" s="289"/>
      <c r="I17" s="289"/>
      <c r="J17" s="289"/>
      <c r="K17" s="289"/>
      <c r="AC17" s="288" t="s">
        <v>412</v>
      </c>
      <c r="AD17" s="312"/>
      <c r="AE17" s="312"/>
      <c r="AF17" s="312"/>
      <c r="AG17" s="312"/>
      <c r="AH17" s="312"/>
      <c r="AI17" s="312"/>
      <c r="AJ17" s="312"/>
      <c r="AK17" s="312"/>
      <c r="AL17" s="312"/>
      <c r="BD17" s="288" t="s">
        <v>412</v>
      </c>
      <c r="BE17" s="289"/>
      <c r="BF17" s="289"/>
      <c r="BG17" s="289"/>
      <c r="BH17" s="289"/>
      <c r="BI17" s="289"/>
      <c r="BJ17" s="289"/>
      <c r="BK17" s="289"/>
      <c r="BL17" s="289"/>
      <c r="BM17" s="289"/>
      <c r="CE17" s="288" t="s">
        <v>412</v>
      </c>
      <c r="CF17" s="289"/>
      <c r="CG17" s="289"/>
      <c r="CH17" s="289"/>
      <c r="CI17" s="289"/>
      <c r="CJ17" s="289"/>
      <c r="CK17" s="289"/>
      <c r="CL17" s="289"/>
      <c r="CM17" s="289"/>
      <c r="CN17" s="289"/>
      <c r="DF17" s="288" t="s">
        <v>412</v>
      </c>
      <c r="DG17" s="289"/>
      <c r="DH17" s="289"/>
      <c r="DI17" s="289"/>
      <c r="DJ17" s="289"/>
      <c r="DK17" s="289"/>
      <c r="DL17" s="289"/>
      <c r="DM17" s="289"/>
      <c r="DN17" s="289"/>
      <c r="DO17" s="289"/>
      <c r="EG17" s="288" t="s">
        <v>412</v>
      </c>
      <c r="EH17" s="289"/>
      <c r="EI17" s="289"/>
      <c r="EJ17" s="289"/>
      <c r="EK17" s="289"/>
      <c r="EL17" s="289"/>
      <c r="EM17" s="289"/>
      <c r="EN17" s="289"/>
      <c r="EO17" s="289"/>
      <c r="EP17" s="289"/>
    </row>
    <row r="18" spans="2:146" ht="46.5">
      <c r="B18" s="290" t="s">
        <v>28</v>
      </c>
      <c r="C18" s="291"/>
      <c r="D18" s="291"/>
      <c r="E18" s="290" t="s">
        <v>25</v>
      </c>
      <c r="F18" s="291"/>
      <c r="G18" s="291"/>
      <c r="H18" s="292" t="s">
        <v>30</v>
      </c>
      <c r="I18" s="293"/>
      <c r="J18" s="293"/>
      <c r="K18" s="60" t="s">
        <v>406</v>
      </c>
      <c r="AC18" s="308" t="s">
        <v>28</v>
      </c>
      <c r="AD18" s="309"/>
      <c r="AE18" s="310"/>
      <c r="AF18" s="308" t="s">
        <v>25</v>
      </c>
      <c r="AG18" s="309"/>
      <c r="AH18" s="310"/>
      <c r="AI18" s="311" t="s">
        <v>30</v>
      </c>
      <c r="AJ18" s="309"/>
      <c r="AK18" s="310"/>
      <c r="AL18" s="60" t="s">
        <v>406</v>
      </c>
      <c r="BD18" s="290" t="s">
        <v>28</v>
      </c>
      <c r="BE18" s="291"/>
      <c r="BF18" s="291"/>
      <c r="BG18" s="290" t="s">
        <v>25</v>
      </c>
      <c r="BH18" s="291"/>
      <c r="BI18" s="291"/>
      <c r="BJ18" s="292" t="s">
        <v>30</v>
      </c>
      <c r="BK18" s="293"/>
      <c r="BL18" s="293"/>
      <c r="BM18" s="60" t="s">
        <v>406</v>
      </c>
      <c r="CE18" s="290" t="s">
        <v>28</v>
      </c>
      <c r="CF18" s="291"/>
      <c r="CG18" s="291"/>
      <c r="CH18" s="290" t="s">
        <v>25</v>
      </c>
      <c r="CI18" s="291"/>
      <c r="CJ18" s="291"/>
      <c r="CK18" s="292" t="s">
        <v>30</v>
      </c>
      <c r="CL18" s="293"/>
      <c r="CM18" s="293"/>
      <c r="CN18" s="60" t="s">
        <v>406</v>
      </c>
      <c r="DF18" s="290" t="s">
        <v>28</v>
      </c>
      <c r="DG18" s="291"/>
      <c r="DH18" s="291"/>
      <c r="DI18" s="290" t="s">
        <v>25</v>
      </c>
      <c r="DJ18" s="291"/>
      <c r="DK18" s="291"/>
      <c r="DL18" s="292" t="s">
        <v>30</v>
      </c>
      <c r="DM18" s="293"/>
      <c r="DN18" s="293"/>
      <c r="DO18" s="60" t="s">
        <v>406</v>
      </c>
      <c r="EG18" s="290" t="s">
        <v>28</v>
      </c>
      <c r="EH18" s="291"/>
      <c r="EI18" s="291"/>
      <c r="EJ18" s="290" t="s">
        <v>25</v>
      </c>
      <c r="EK18" s="291"/>
      <c r="EL18" s="291"/>
      <c r="EM18" s="292" t="s">
        <v>30</v>
      </c>
      <c r="EN18" s="293"/>
      <c r="EO18" s="293"/>
      <c r="EP18" s="60" t="s">
        <v>406</v>
      </c>
    </row>
    <row r="19" spans="2:146">
      <c r="B19" s="283">
        <f>COUNTIF('MARZO SEMANA 1-2'!E110:E151,"B")</f>
        <v>20</v>
      </c>
      <c r="C19" s="283"/>
      <c r="D19" s="283"/>
      <c r="E19" s="283">
        <f>COUNTIF('MARZO SEMANA 1-2'!E110:E151,"C")</f>
        <v>13</v>
      </c>
      <c r="F19" s="283"/>
      <c r="G19" s="283"/>
      <c r="H19" s="283">
        <f>COUNTIF('MARZO SEMANA 1-2'!E110:E151,"A")</f>
        <v>3</v>
      </c>
      <c r="I19" s="283"/>
      <c r="J19" s="283"/>
      <c r="K19" s="85">
        <f>SUM(B19:J19)</f>
        <v>36</v>
      </c>
      <c r="AC19" s="305">
        <f>COUNTIF('MARZO SEMANA 3-4'!E110:E151,"B")</f>
        <v>20</v>
      </c>
      <c r="AD19" s="306"/>
      <c r="AE19" s="307"/>
      <c r="AF19" s="305">
        <f>COUNTIF('MARZO SEMANA 3-4'!E110:E151,"C")</f>
        <v>14</v>
      </c>
      <c r="AG19" s="306"/>
      <c r="AH19" s="307"/>
      <c r="AI19" s="305">
        <f>COUNTIF('MARZO SEMANA 3-4'!E110:E151,"A")</f>
        <v>3</v>
      </c>
      <c r="AJ19" s="306"/>
      <c r="AK19" s="307"/>
      <c r="AL19" s="85">
        <f>SUM(AC19:AK19)</f>
        <v>37</v>
      </c>
      <c r="BD19" s="283">
        <f>COUNTIF('ABRIL SEMANA 1-2'!E110:E151,"B")</f>
        <v>22</v>
      </c>
      <c r="BE19" s="283"/>
      <c r="BF19" s="283"/>
      <c r="BG19" s="283">
        <f>COUNTIF('ABRIL SEMANA 1-2'!E110:E151,"C")</f>
        <v>13</v>
      </c>
      <c r="BH19" s="283"/>
      <c r="BI19" s="283"/>
      <c r="BJ19" s="283">
        <f>COUNTIF('ABRIL SEMANA 1-2'!E110:E151,"A")</f>
        <v>3</v>
      </c>
      <c r="BK19" s="283"/>
      <c r="BL19" s="283"/>
      <c r="BM19" s="85">
        <f>SUM(BD19:BL19)</f>
        <v>38</v>
      </c>
      <c r="CE19" s="283">
        <f>COUNTIF('ABRIL SEMANA 3-4'!E110:E151,"B")</f>
        <v>22</v>
      </c>
      <c r="CF19" s="283"/>
      <c r="CG19" s="283"/>
      <c r="CH19" s="283">
        <f>COUNTIF('ABRIL SEMANA 3-4'!E110:E151,"C")</f>
        <v>13</v>
      </c>
      <c r="CI19" s="283"/>
      <c r="CJ19" s="283"/>
      <c r="CK19" s="283">
        <f>COUNTIF('ABRIL SEMANA 3-4'!E110:E151,"A")</f>
        <v>3</v>
      </c>
      <c r="CL19" s="283"/>
      <c r="CM19" s="283"/>
      <c r="CN19" s="85">
        <f>SUM(CE19:CM19)</f>
        <v>38</v>
      </c>
      <c r="DF19" s="283">
        <f>COUNTIF('MAYO SEMANA 1-2'!E110:E151,"B")</f>
        <v>22</v>
      </c>
      <c r="DG19" s="283"/>
      <c r="DH19" s="283"/>
      <c r="DI19" s="283">
        <f>COUNTIF('MAYO SEMANA 1-2'!E110:E151,"C")</f>
        <v>13</v>
      </c>
      <c r="DJ19" s="283"/>
      <c r="DK19" s="283"/>
      <c r="DL19" s="283">
        <f>COUNTIF('MAYO SEMANA 1-2'!E110:E151,"A")</f>
        <v>3</v>
      </c>
      <c r="DM19" s="283"/>
      <c r="DN19" s="283"/>
      <c r="DO19" s="85">
        <f>SUM(DF19:DN19)</f>
        <v>38</v>
      </c>
      <c r="EG19" s="283">
        <f>COUNTIF('MAYO SEMANA 3-4'!E110:E151,"B")</f>
        <v>22</v>
      </c>
      <c r="EH19" s="283"/>
      <c r="EI19" s="283"/>
      <c r="EJ19" s="283">
        <f>COUNTIF('MAYO SEMANA 3-4'!E110:E151,"C")</f>
        <v>13</v>
      </c>
      <c r="EK19" s="283"/>
      <c r="EL19" s="283"/>
      <c r="EM19" s="283">
        <f>COUNTIF('MAYO SEMANA 3-4'!E110:E151,"A")</f>
        <v>3</v>
      </c>
      <c r="EN19" s="283"/>
      <c r="EO19" s="283"/>
      <c r="EP19" s="85">
        <f>SUM(EG19:EO19)</f>
        <v>38</v>
      </c>
    </row>
    <row r="20" spans="2:146">
      <c r="B20" s="284" t="s">
        <v>410</v>
      </c>
      <c r="C20" s="285"/>
      <c r="D20" s="285"/>
      <c r="E20" s="285"/>
      <c r="F20" s="285"/>
      <c r="G20" s="285"/>
      <c r="H20" s="285"/>
      <c r="I20" s="285"/>
      <c r="J20" s="285"/>
      <c r="K20" s="286"/>
      <c r="AC20" s="284" t="s">
        <v>410</v>
      </c>
      <c r="AD20" s="309"/>
      <c r="AE20" s="309"/>
      <c r="AF20" s="309"/>
      <c r="AG20" s="309"/>
      <c r="AH20" s="309"/>
      <c r="AI20" s="309"/>
      <c r="AJ20" s="309"/>
      <c r="AK20" s="309"/>
      <c r="AL20" s="310"/>
      <c r="BD20" s="284" t="s">
        <v>410</v>
      </c>
      <c r="BE20" s="285"/>
      <c r="BF20" s="285"/>
      <c r="BG20" s="285"/>
      <c r="BH20" s="285"/>
      <c r="BI20" s="285"/>
      <c r="BJ20" s="285"/>
      <c r="BK20" s="285"/>
      <c r="BL20" s="285"/>
      <c r="BM20" s="286"/>
      <c r="CE20" s="284" t="s">
        <v>410</v>
      </c>
      <c r="CF20" s="285"/>
      <c r="CG20" s="285"/>
      <c r="CH20" s="285"/>
      <c r="CI20" s="285"/>
      <c r="CJ20" s="285"/>
      <c r="CK20" s="285"/>
      <c r="CL20" s="285"/>
      <c r="CM20" s="285"/>
      <c r="CN20" s="286"/>
      <c r="DF20" s="284" t="s">
        <v>410</v>
      </c>
      <c r="DG20" s="285"/>
      <c r="DH20" s="285"/>
      <c r="DI20" s="285"/>
      <c r="DJ20" s="285"/>
      <c r="DK20" s="285"/>
      <c r="DL20" s="285"/>
      <c r="DM20" s="285"/>
      <c r="DN20" s="285"/>
      <c r="DO20" s="286"/>
      <c r="EG20" s="284" t="s">
        <v>410</v>
      </c>
      <c r="EH20" s="285"/>
      <c r="EI20" s="285"/>
      <c r="EJ20" s="285"/>
      <c r="EK20" s="285"/>
      <c r="EL20" s="285"/>
      <c r="EM20" s="285"/>
      <c r="EN20" s="285"/>
      <c r="EO20" s="285"/>
      <c r="EP20" s="286"/>
    </row>
    <row r="21" spans="2:146">
      <c r="B21" s="283">
        <f>'MARZO SEMANA 1-2'!AA111</f>
        <v>1</v>
      </c>
      <c r="C21" s="283"/>
      <c r="D21" s="283"/>
      <c r="E21" s="283">
        <f>'MARZO SEMANA 1-2'!AA110</f>
        <v>0</v>
      </c>
      <c r="F21" s="283"/>
      <c r="G21" s="283"/>
      <c r="H21" s="283">
        <f>'MARZO SEMANA 1-2'!AA112</f>
        <v>0</v>
      </c>
      <c r="I21" s="283"/>
      <c r="J21" s="283"/>
      <c r="K21" s="85">
        <f>SUM(B21:J21)</f>
        <v>1</v>
      </c>
      <c r="AC21" s="305">
        <f>'MARZO SEMANA 3-4'!Z111</f>
        <v>5</v>
      </c>
      <c r="AD21" s="306"/>
      <c r="AE21" s="307"/>
      <c r="AF21" s="305">
        <f>'MARZO SEMANA 3-4'!Z110</f>
        <v>1</v>
      </c>
      <c r="AG21" s="306"/>
      <c r="AH21" s="307"/>
      <c r="AI21" s="305">
        <f>'MARZO SEMANA 3-4'!Z112</f>
        <v>0</v>
      </c>
      <c r="AJ21" s="306"/>
      <c r="AK21" s="307"/>
      <c r="AL21" s="85">
        <f>SUM(AC21:AK21)</f>
        <v>6</v>
      </c>
      <c r="BD21" s="283">
        <f>'ABRIL SEMANA 1-2'!Z111</f>
        <v>5</v>
      </c>
      <c r="BE21" s="283"/>
      <c r="BF21" s="283"/>
      <c r="BG21" s="283">
        <f>'ABRIL SEMANA 1-2'!Z110</f>
        <v>0</v>
      </c>
      <c r="BH21" s="283"/>
      <c r="BI21" s="283"/>
      <c r="BJ21" s="283">
        <f>'ABRIL SEMANA 1-2'!Z112</f>
        <v>0</v>
      </c>
      <c r="BK21" s="283"/>
      <c r="BL21" s="283"/>
      <c r="BM21" s="85">
        <f>SUM(BD21:BL21)</f>
        <v>5</v>
      </c>
      <c r="CE21" s="283">
        <f>'ABRIL SEMANA 3-4'!Z111</f>
        <v>4</v>
      </c>
      <c r="CF21" s="283"/>
      <c r="CG21" s="283"/>
      <c r="CH21" s="283">
        <f>'ABRIL SEMANA 3-4'!Z110</f>
        <v>0</v>
      </c>
      <c r="CI21" s="283"/>
      <c r="CJ21" s="283"/>
      <c r="CK21" s="283">
        <f>'ABRIL SEMANA 3-4'!Z112</f>
        <v>0</v>
      </c>
      <c r="CL21" s="283"/>
      <c r="CM21" s="283"/>
      <c r="CN21" s="85">
        <f>SUM(CE21:CM21)</f>
        <v>4</v>
      </c>
      <c r="DF21" s="283">
        <f>'MAYO SEMANA 1-2'!Z111</f>
        <v>0</v>
      </c>
      <c r="DG21" s="283"/>
      <c r="DH21" s="283"/>
      <c r="DI21" s="283">
        <f>'MAYO SEMANA 1-2'!Z110</f>
        <v>0</v>
      </c>
      <c r="DJ21" s="283"/>
      <c r="DK21" s="283"/>
      <c r="DL21" s="283">
        <f>'MAYO SEMANA 1-2'!Z112</f>
        <v>0</v>
      </c>
      <c r="DM21" s="283"/>
      <c r="DN21" s="283"/>
      <c r="DO21" s="85">
        <f>SUM(DF21:DN21)</f>
        <v>0</v>
      </c>
      <c r="EG21" s="283">
        <f>'MAYO SEMANA 3-4'!Z111</f>
        <v>0</v>
      </c>
      <c r="EH21" s="283"/>
      <c r="EI21" s="283"/>
      <c r="EJ21" s="283">
        <f>'MAYO SEMANA 3-4'!Z110</f>
        <v>0</v>
      </c>
      <c r="EK21" s="283"/>
      <c r="EL21" s="283"/>
      <c r="EM21" s="283">
        <f>'MAYO SEMANA 3-4'!Z112</f>
        <v>0</v>
      </c>
      <c r="EN21" s="283"/>
      <c r="EO21" s="283"/>
      <c r="EP21" s="85">
        <f>SUM(EG21:EO21)</f>
        <v>0</v>
      </c>
    </row>
    <row r="22" spans="2:146">
      <c r="B22" s="287">
        <f>B21/B19</f>
        <v>0.05</v>
      </c>
      <c r="C22" s="287"/>
      <c r="D22" s="287"/>
      <c r="E22" s="287">
        <f>E21/E19</f>
        <v>0</v>
      </c>
      <c r="F22" s="287"/>
      <c r="G22" s="287"/>
      <c r="H22" s="287">
        <f>H21/H19</f>
        <v>0</v>
      </c>
      <c r="I22" s="287"/>
      <c r="J22" s="287"/>
      <c r="K22" s="160">
        <f>K21/K19</f>
        <v>2.7777777777777776E-2</v>
      </c>
      <c r="AC22" s="302">
        <f>AC21/AC19</f>
        <v>0.25</v>
      </c>
      <c r="AD22" s="303"/>
      <c r="AE22" s="304"/>
      <c r="AF22" s="302">
        <f>AF21/AF19</f>
        <v>7.1428571428571425E-2</v>
      </c>
      <c r="AG22" s="303"/>
      <c r="AH22" s="304"/>
      <c r="AI22" s="302">
        <f>AI21/AI19</f>
        <v>0</v>
      </c>
      <c r="AJ22" s="303"/>
      <c r="AK22" s="304"/>
      <c r="AL22" s="160">
        <f>AL21/AL19</f>
        <v>0.16216216216216217</v>
      </c>
      <c r="BD22" s="287">
        <f>BD21/BD19</f>
        <v>0.22727272727272727</v>
      </c>
      <c r="BE22" s="287"/>
      <c r="BF22" s="287"/>
      <c r="BG22" s="287">
        <f>BG21/BG19</f>
        <v>0</v>
      </c>
      <c r="BH22" s="287"/>
      <c r="BI22" s="287"/>
      <c r="BJ22" s="287">
        <f>BJ21/BJ19</f>
        <v>0</v>
      </c>
      <c r="BK22" s="287"/>
      <c r="BL22" s="287"/>
      <c r="BM22" s="160">
        <f>BM21/BM19</f>
        <v>0.13157894736842105</v>
      </c>
      <c r="CE22" s="287">
        <f>CE21/CE19</f>
        <v>0.18181818181818182</v>
      </c>
      <c r="CF22" s="287"/>
      <c r="CG22" s="287"/>
      <c r="CH22" s="287">
        <f>CH21/CH19</f>
        <v>0</v>
      </c>
      <c r="CI22" s="287"/>
      <c r="CJ22" s="287"/>
      <c r="CK22" s="287">
        <f>CK21/CK19</f>
        <v>0</v>
      </c>
      <c r="CL22" s="287"/>
      <c r="CM22" s="287"/>
      <c r="CN22" s="160">
        <f>CN21/CN19</f>
        <v>0.10526315789473684</v>
      </c>
      <c r="DF22" s="287">
        <f>DF21/DF19</f>
        <v>0</v>
      </c>
      <c r="DG22" s="287"/>
      <c r="DH22" s="287"/>
      <c r="DI22" s="287">
        <f>DI21/DI19</f>
        <v>0</v>
      </c>
      <c r="DJ22" s="287"/>
      <c r="DK22" s="287"/>
      <c r="DL22" s="287">
        <f>DL21/DL19</f>
        <v>0</v>
      </c>
      <c r="DM22" s="287"/>
      <c r="DN22" s="287"/>
      <c r="DO22" s="160">
        <f>DO21/DO19</f>
        <v>0</v>
      </c>
      <c r="EG22" s="287">
        <f>EG21/EG19</f>
        <v>0</v>
      </c>
      <c r="EH22" s="287"/>
      <c r="EI22" s="287"/>
      <c r="EJ22" s="287">
        <f>EJ21/EJ19</f>
        <v>0</v>
      </c>
      <c r="EK22" s="287"/>
      <c r="EL22" s="287"/>
      <c r="EM22" s="287">
        <f>EM21/EM19</f>
        <v>0</v>
      </c>
      <c r="EN22" s="287"/>
      <c r="EO22" s="287"/>
      <c r="EP22" s="160">
        <f>EP21/EP19</f>
        <v>0</v>
      </c>
    </row>
    <row r="24" spans="2:146">
      <c r="B24" s="297" t="s">
        <v>413</v>
      </c>
      <c r="C24" s="298"/>
      <c r="D24" s="298"/>
      <c r="E24" s="298"/>
      <c r="F24" s="298"/>
      <c r="G24" s="298"/>
      <c r="H24" s="298"/>
      <c r="I24" s="298"/>
      <c r="J24" s="298"/>
      <c r="K24" s="298"/>
      <c r="AC24" s="288" t="s">
        <v>413</v>
      </c>
      <c r="AD24" s="312"/>
      <c r="AE24" s="312"/>
      <c r="AF24" s="312"/>
      <c r="AG24" s="312"/>
      <c r="AH24" s="312"/>
      <c r="AI24" s="312"/>
      <c r="AJ24" s="312"/>
      <c r="AK24" s="312"/>
      <c r="AL24" s="312"/>
      <c r="BD24" s="297" t="s">
        <v>413</v>
      </c>
      <c r="BE24" s="298"/>
      <c r="BF24" s="298"/>
      <c r="BG24" s="298"/>
      <c r="BH24" s="298"/>
      <c r="BI24" s="298"/>
      <c r="BJ24" s="298"/>
      <c r="BK24" s="298"/>
      <c r="BL24" s="298"/>
      <c r="BM24" s="298"/>
      <c r="CE24" s="297" t="s">
        <v>413</v>
      </c>
      <c r="CF24" s="298"/>
      <c r="CG24" s="298"/>
      <c r="CH24" s="298"/>
      <c r="CI24" s="298"/>
      <c r="CJ24" s="298"/>
      <c r="CK24" s="298"/>
      <c r="CL24" s="298"/>
      <c r="CM24" s="298"/>
      <c r="CN24" s="298"/>
      <c r="DF24" s="297" t="s">
        <v>413</v>
      </c>
      <c r="DG24" s="298"/>
      <c r="DH24" s="298"/>
      <c r="DI24" s="298"/>
      <c r="DJ24" s="298"/>
      <c r="DK24" s="298"/>
      <c r="DL24" s="298"/>
      <c r="DM24" s="298"/>
      <c r="DN24" s="298"/>
      <c r="DO24" s="298"/>
      <c r="EG24" s="297" t="s">
        <v>413</v>
      </c>
      <c r="EH24" s="298"/>
      <c r="EI24" s="298"/>
      <c r="EJ24" s="298"/>
      <c r="EK24" s="298"/>
      <c r="EL24" s="298"/>
      <c r="EM24" s="298"/>
      <c r="EN24" s="298"/>
      <c r="EO24" s="298"/>
      <c r="EP24" s="298"/>
    </row>
    <row r="25" spans="2:146" ht="46.5">
      <c r="B25" s="290" t="s">
        <v>28</v>
      </c>
      <c r="C25" s="291"/>
      <c r="D25" s="291"/>
      <c r="E25" s="290" t="s">
        <v>25</v>
      </c>
      <c r="F25" s="291"/>
      <c r="G25" s="291"/>
      <c r="H25" s="292" t="s">
        <v>30</v>
      </c>
      <c r="I25" s="293"/>
      <c r="J25" s="293"/>
      <c r="K25" s="60" t="s">
        <v>406</v>
      </c>
      <c r="AC25" s="308" t="s">
        <v>28</v>
      </c>
      <c r="AD25" s="309"/>
      <c r="AE25" s="310"/>
      <c r="AF25" s="308" t="s">
        <v>25</v>
      </c>
      <c r="AG25" s="309"/>
      <c r="AH25" s="310"/>
      <c r="AI25" s="311" t="s">
        <v>30</v>
      </c>
      <c r="AJ25" s="309"/>
      <c r="AK25" s="310"/>
      <c r="AL25" s="60" t="s">
        <v>406</v>
      </c>
      <c r="BD25" s="290" t="s">
        <v>28</v>
      </c>
      <c r="BE25" s="291"/>
      <c r="BF25" s="291"/>
      <c r="BG25" s="290" t="s">
        <v>25</v>
      </c>
      <c r="BH25" s="291"/>
      <c r="BI25" s="291"/>
      <c r="BJ25" s="292" t="s">
        <v>30</v>
      </c>
      <c r="BK25" s="293"/>
      <c r="BL25" s="293"/>
      <c r="BM25" s="60" t="s">
        <v>406</v>
      </c>
      <c r="CE25" s="290" t="s">
        <v>28</v>
      </c>
      <c r="CF25" s="291"/>
      <c r="CG25" s="291"/>
      <c r="CH25" s="290" t="s">
        <v>25</v>
      </c>
      <c r="CI25" s="291"/>
      <c r="CJ25" s="291"/>
      <c r="CK25" s="292" t="s">
        <v>30</v>
      </c>
      <c r="CL25" s="293"/>
      <c r="CM25" s="293"/>
      <c r="CN25" s="60" t="s">
        <v>406</v>
      </c>
      <c r="DF25" s="290" t="s">
        <v>28</v>
      </c>
      <c r="DG25" s="291"/>
      <c r="DH25" s="291"/>
      <c r="DI25" s="290" t="s">
        <v>25</v>
      </c>
      <c r="DJ25" s="291"/>
      <c r="DK25" s="291"/>
      <c r="DL25" s="292" t="s">
        <v>30</v>
      </c>
      <c r="DM25" s="293"/>
      <c r="DN25" s="293"/>
      <c r="DO25" s="60" t="s">
        <v>406</v>
      </c>
      <c r="EG25" s="290" t="s">
        <v>28</v>
      </c>
      <c r="EH25" s="291"/>
      <c r="EI25" s="291"/>
      <c r="EJ25" s="290" t="s">
        <v>25</v>
      </c>
      <c r="EK25" s="291"/>
      <c r="EL25" s="291"/>
      <c r="EM25" s="292" t="s">
        <v>30</v>
      </c>
      <c r="EN25" s="293"/>
      <c r="EO25" s="293"/>
      <c r="EP25" s="60" t="s">
        <v>406</v>
      </c>
    </row>
    <row r="26" spans="2:146">
      <c r="B26" s="283">
        <f>COUNTIF('MARZO SEMANA 1-2'!E162:E203,"B")</f>
        <v>10</v>
      </c>
      <c r="C26" s="283"/>
      <c r="D26" s="283"/>
      <c r="E26" s="283">
        <f>COUNTIF('MARZO SEMANA 1-2'!E162:E203,"C")</f>
        <v>9</v>
      </c>
      <c r="F26" s="283"/>
      <c r="G26" s="283"/>
      <c r="H26" s="283">
        <f>COUNTIF('MARZO SEMANA 1-2'!E162:E203,"A")</f>
        <v>13</v>
      </c>
      <c r="I26" s="283"/>
      <c r="J26" s="283"/>
      <c r="K26" s="85">
        <f>SUM(B26:J26)</f>
        <v>32</v>
      </c>
      <c r="AC26" s="305">
        <f>COUNTIF('MARZO SEMANA 3-4'!E162:E203,"B")</f>
        <v>10</v>
      </c>
      <c r="AD26" s="306"/>
      <c r="AE26" s="307"/>
      <c r="AF26" s="305">
        <f>COUNTIF('MARZO SEMANA 3-4'!E162:E203,"C")</f>
        <v>11</v>
      </c>
      <c r="AG26" s="306"/>
      <c r="AH26" s="307"/>
      <c r="AI26" s="305">
        <f>COUNTIF('MARZO SEMANA 3-4'!E162:E203,"A")</f>
        <v>13</v>
      </c>
      <c r="AJ26" s="306"/>
      <c r="AK26" s="307"/>
      <c r="AL26" s="85">
        <f>SUM(AC26:AK26)</f>
        <v>34</v>
      </c>
      <c r="BD26" s="283">
        <f>COUNTIF('ABRIL SEMANA 1-2'!E162:E203,"B")</f>
        <v>10</v>
      </c>
      <c r="BE26" s="283"/>
      <c r="BF26" s="283"/>
      <c r="BG26" s="283">
        <f>COUNTIF('ABRIL SEMANA 1-2'!E162:E203,"C")</f>
        <v>13</v>
      </c>
      <c r="BH26" s="283"/>
      <c r="BI26" s="283"/>
      <c r="BJ26" s="283">
        <f>COUNTIF('ABRIL SEMANA 1-2'!E162:E203,"A")</f>
        <v>12</v>
      </c>
      <c r="BK26" s="283"/>
      <c r="BL26" s="283"/>
      <c r="BM26" s="85">
        <f>SUM(BD26:BL26)</f>
        <v>35</v>
      </c>
      <c r="CE26" s="283">
        <f>COUNTIF('ABRIL SEMANA 3-4'!E162:E203,"B")</f>
        <v>16</v>
      </c>
      <c r="CF26" s="283"/>
      <c r="CG26" s="283"/>
      <c r="CH26" s="283">
        <f>COUNTIF('ABRIL SEMANA 3-4'!E162:E203,"C")</f>
        <v>5</v>
      </c>
      <c r="CI26" s="283"/>
      <c r="CJ26" s="283"/>
      <c r="CK26" s="283">
        <f>COUNTIF('ABRIL SEMANA 3-4'!E162:E203,"A")</f>
        <v>15</v>
      </c>
      <c r="CL26" s="283"/>
      <c r="CM26" s="283"/>
      <c r="CN26" s="85">
        <f>SUM(CE26:CM26)</f>
        <v>36</v>
      </c>
      <c r="DF26" s="283">
        <f>COUNTIF('MAYO SEMANA 1-2'!E162:E203,"B")</f>
        <v>16</v>
      </c>
      <c r="DG26" s="283"/>
      <c r="DH26" s="283"/>
      <c r="DI26" s="283">
        <f>COUNTIF('MAYO SEMANA 1-2'!E162:E203,"C")</f>
        <v>5</v>
      </c>
      <c r="DJ26" s="283"/>
      <c r="DK26" s="283"/>
      <c r="DL26" s="283">
        <f>COUNTIF('MAYO SEMANA 1-2'!E162:E203,"A")</f>
        <v>15</v>
      </c>
      <c r="DM26" s="283"/>
      <c r="DN26" s="283"/>
      <c r="DO26" s="85">
        <f>SUM(DF26:DN26)</f>
        <v>36</v>
      </c>
      <c r="EG26" s="283">
        <f>COUNTIF('MAYO SEMANA 3-4'!E162:E203,"B")</f>
        <v>16</v>
      </c>
      <c r="EH26" s="283"/>
      <c r="EI26" s="283"/>
      <c r="EJ26" s="283">
        <f>COUNTIF('MAYO SEMANA 3-4'!E162:E203,"C")</f>
        <v>5</v>
      </c>
      <c r="EK26" s="283"/>
      <c r="EL26" s="283"/>
      <c r="EM26" s="283">
        <f>COUNTIF('MAYO SEMANA 3-4'!E162:E203,"A")</f>
        <v>15</v>
      </c>
      <c r="EN26" s="283"/>
      <c r="EO26" s="283"/>
      <c r="EP26" s="85">
        <f>SUM(EG26:EO26)</f>
        <v>36</v>
      </c>
    </row>
    <row r="27" spans="2:146">
      <c r="B27" s="284" t="s">
        <v>410</v>
      </c>
      <c r="C27" s="285"/>
      <c r="D27" s="285"/>
      <c r="E27" s="285"/>
      <c r="F27" s="285"/>
      <c r="G27" s="285"/>
      <c r="H27" s="285"/>
      <c r="I27" s="285"/>
      <c r="J27" s="285"/>
      <c r="K27" s="286"/>
      <c r="AC27" s="284" t="s">
        <v>410</v>
      </c>
      <c r="AD27" s="309"/>
      <c r="AE27" s="309"/>
      <c r="AF27" s="309"/>
      <c r="AG27" s="309"/>
      <c r="AH27" s="309"/>
      <c r="AI27" s="309"/>
      <c r="AJ27" s="309"/>
      <c r="AK27" s="309"/>
      <c r="AL27" s="310"/>
      <c r="BD27" s="284" t="s">
        <v>410</v>
      </c>
      <c r="BE27" s="285"/>
      <c r="BF27" s="285"/>
      <c r="BG27" s="285"/>
      <c r="BH27" s="285"/>
      <c r="BI27" s="285"/>
      <c r="BJ27" s="285"/>
      <c r="BK27" s="285"/>
      <c r="BL27" s="285"/>
      <c r="BM27" s="286"/>
      <c r="CE27" s="284" t="s">
        <v>410</v>
      </c>
      <c r="CF27" s="285"/>
      <c r="CG27" s="285"/>
      <c r="CH27" s="285"/>
      <c r="CI27" s="285"/>
      <c r="CJ27" s="285"/>
      <c r="CK27" s="285"/>
      <c r="CL27" s="285"/>
      <c r="CM27" s="285"/>
      <c r="CN27" s="286"/>
      <c r="DF27" s="284" t="s">
        <v>410</v>
      </c>
      <c r="DG27" s="285"/>
      <c r="DH27" s="285"/>
      <c r="DI27" s="285"/>
      <c r="DJ27" s="285"/>
      <c r="DK27" s="285"/>
      <c r="DL27" s="285"/>
      <c r="DM27" s="285"/>
      <c r="DN27" s="285"/>
      <c r="DO27" s="286"/>
      <c r="EG27" s="284" t="s">
        <v>410</v>
      </c>
      <c r="EH27" s="285"/>
      <c r="EI27" s="285"/>
      <c r="EJ27" s="285"/>
      <c r="EK27" s="285"/>
      <c r="EL27" s="285"/>
      <c r="EM27" s="285"/>
      <c r="EN27" s="285"/>
      <c r="EO27" s="285"/>
      <c r="EP27" s="286"/>
    </row>
    <row r="28" spans="2:146">
      <c r="B28" s="283">
        <f>'MARZO SEMANA 1-2'!AA163</f>
        <v>0</v>
      </c>
      <c r="C28" s="283"/>
      <c r="D28" s="283"/>
      <c r="E28" s="283">
        <f>'MARZO SEMANA 1-2'!AA162</f>
        <v>0</v>
      </c>
      <c r="F28" s="283"/>
      <c r="G28" s="283"/>
      <c r="H28" s="283">
        <f>'MARZO SEMANA 1-2'!AA164</f>
        <v>1</v>
      </c>
      <c r="I28" s="283"/>
      <c r="J28" s="283"/>
      <c r="K28" s="85">
        <f>SUM(B28:J28)</f>
        <v>1</v>
      </c>
      <c r="AC28" s="305">
        <f>'MARZO SEMANA 3-4'!Z163</f>
        <v>1</v>
      </c>
      <c r="AD28" s="306"/>
      <c r="AE28" s="307"/>
      <c r="AF28" s="305">
        <f>'MARZO SEMANA 3-4'!Z162</f>
        <v>0</v>
      </c>
      <c r="AG28" s="306"/>
      <c r="AH28" s="307"/>
      <c r="AI28" s="305">
        <f>'MARZO SEMANA 3-4'!Z164</f>
        <v>0</v>
      </c>
      <c r="AJ28" s="306"/>
      <c r="AK28" s="307"/>
      <c r="AL28" s="85">
        <f>SUM(AC28:AK28)</f>
        <v>1</v>
      </c>
      <c r="BD28" s="283">
        <f>'ABRIL SEMANA 1-2'!Z163</f>
        <v>1</v>
      </c>
      <c r="BE28" s="283"/>
      <c r="BF28" s="283"/>
      <c r="BG28" s="283">
        <f>'ABRIL SEMANA 1-2'!Z162</f>
        <v>0</v>
      </c>
      <c r="BH28" s="283"/>
      <c r="BI28" s="283"/>
      <c r="BJ28" s="283">
        <f>'ABRIL SEMANA 1-2'!Z164</f>
        <v>1</v>
      </c>
      <c r="BK28" s="283"/>
      <c r="BL28" s="283"/>
      <c r="BM28" s="85">
        <f>SUM(BD28:BL28)</f>
        <v>2</v>
      </c>
      <c r="CE28" s="283">
        <f>'ABRIL SEMANA 3-4'!Z163</f>
        <v>0</v>
      </c>
      <c r="CF28" s="283"/>
      <c r="CG28" s="283"/>
      <c r="CH28" s="283">
        <f>'ABRIL SEMANA 3-4'!Z162</f>
        <v>0</v>
      </c>
      <c r="CI28" s="283"/>
      <c r="CJ28" s="283"/>
      <c r="CK28" s="283">
        <f>'ABRIL SEMANA 3-4'!Z164</f>
        <v>0</v>
      </c>
      <c r="CL28" s="283"/>
      <c r="CM28" s="283"/>
      <c r="CN28" s="85">
        <f>SUM(CE28:CM28)</f>
        <v>0</v>
      </c>
      <c r="DF28" s="283">
        <f>'MAYO SEMANA 1-2'!Z163</f>
        <v>0</v>
      </c>
      <c r="DG28" s="283"/>
      <c r="DH28" s="283"/>
      <c r="DI28" s="283">
        <f>'MAYO SEMANA 1-2'!Z164</f>
        <v>0</v>
      </c>
      <c r="DJ28" s="283"/>
      <c r="DK28" s="283"/>
      <c r="DL28" s="283">
        <f>'MAYO SEMANA 1-2'!Z164</f>
        <v>0</v>
      </c>
      <c r="DM28" s="283"/>
      <c r="DN28" s="283"/>
      <c r="DO28" s="85">
        <f>SUM(DF28:DN28)</f>
        <v>0</v>
      </c>
      <c r="EG28" s="283">
        <f>'MAYO SEMANA 3-4'!Z163</f>
        <v>0</v>
      </c>
      <c r="EH28" s="283"/>
      <c r="EI28" s="283"/>
      <c r="EJ28" s="283">
        <f>'MAYO SEMANA 3-4'!Z162</f>
        <v>0</v>
      </c>
      <c r="EK28" s="283"/>
      <c r="EL28" s="283"/>
      <c r="EM28" s="283">
        <f>'MAYO SEMANA 3-4'!Z164</f>
        <v>0</v>
      </c>
      <c r="EN28" s="283"/>
      <c r="EO28" s="283"/>
      <c r="EP28" s="85">
        <f>SUM(EG28:EO28)</f>
        <v>0</v>
      </c>
    </row>
    <row r="29" spans="2:146">
      <c r="B29" s="287">
        <f>B28/B26</f>
        <v>0</v>
      </c>
      <c r="C29" s="287"/>
      <c r="D29" s="287"/>
      <c r="E29" s="287">
        <f>E28/E26</f>
        <v>0</v>
      </c>
      <c r="F29" s="287"/>
      <c r="G29" s="287"/>
      <c r="H29" s="287">
        <f>H28/H26</f>
        <v>7.6923076923076927E-2</v>
      </c>
      <c r="I29" s="287"/>
      <c r="J29" s="287"/>
      <c r="K29" s="160">
        <f>K28/K26</f>
        <v>3.125E-2</v>
      </c>
      <c r="AC29" s="302">
        <f>AC28/AC26</f>
        <v>0.1</v>
      </c>
      <c r="AD29" s="303"/>
      <c r="AE29" s="304"/>
      <c r="AF29" s="302">
        <f>AF28/AF26</f>
        <v>0</v>
      </c>
      <c r="AG29" s="303"/>
      <c r="AH29" s="304"/>
      <c r="AI29" s="302">
        <f>AI28/AI26</f>
        <v>0</v>
      </c>
      <c r="AJ29" s="303"/>
      <c r="AK29" s="304"/>
      <c r="AL29" s="160">
        <f>AL28/AL26</f>
        <v>2.9411764705882353E-2</v>
      </c>
      <c r="BD29" s="287">
        <f>BD28/BD26</f>
        <v>0.1</v>
      </c>
      <c r="BE29" s="287"/>
      <c r="BF29" s="287"/>
      <c r="BG29" s="287">
        <f>BG28/BG26</f>
        <v>0</v>
      </c>
      <c r="BH29" s="287"/>
      <c r="BI29" s="287"/>
      <c r="BJ29" s="287">
        <f>BJ28/BJ26</f>
        <v>8.3333333333333329E-2</v>
      </c>
      <c r="BK29" s="287"/>
      <c r="BL29" s="287"/>
      <c r="BM29" s="160">
        <f>BM28/BM26</f>
        <v>5.7142857142857141E-2</v>
      </c>
      <c r="CE29" s="287">
        <f>CE28/CE26</f>
        <v>0</v>
      </c>
      <c r="CF29" s="287"/>
      <c r="CG29" s="287"/>
      <c r="CH29" s="287">
        <f>CH28/CH26</f>
        <v>0</v>
      </c>
      <c r="CI29" s="287"/>
      <c r="CJ29" s="287"/>
      <c r="CK29" s="287">
        <f>CK28/CK26</f>
        <v>0</v>
      </c>
      <c r="CL29" s="287"/>
      <c r="CM29" s="287"/>
      <c r="CN29" s="160">
        <f>CN28/CN26</f>
        <v>0</v>
      </c>
      <c r="DF29" s="287">
        <f>DF28/DF26</f>
        <v>0</v>
      </c>
      <c r="DG29" s="287"/>
      <c r="DH29" s="287"/>
      <c r="DI29" s="287">
        <f>DI28/DI26</f>
        <v>0</v>
      </c>
      <c r="DJ29" s="287"/>
      <c r="DK29" s="287"/>
      <c r="DL29" s="287">
        <f>DL28/DL26</f>
        <v>0</v>
      </c>
      <c r="DM29" s="287"/>
      <c r="DN29" s="287"/>
      <c r="DO29" s="160">
        <f>DO28/DO26</f>
        <v>0</v>
      </c>
      <c r="EG29" s="287">
        <f>EG28/EG26</f>
        <v>0</v>
      </c>
      <c r="EH29" s="287"/>
      <c r="EI29" s="287"/>
      <c r="EJ29" s="287">
        <f>EJ28/EJ26</f>
        <v>0</v>
      </c>
      <c r="EK29" s="287"/>
      <c r="EL29" s="287"/>
      <c r="EM29" s="287">
        <f>EM28/EM26</f>
        <v>0</v>
      </c>
      <c r="EN29" s="287"/>
      <c r="EO29" s="287"/>
      <c r="EP29" s="160">
        <f>EP28/EP26</f>
        <v>0</v>
      </c>
    </row>
    <row r="31" spans="2:146">
      <c r="B31" s="288" t="s">
        <v>414</v>
      </c>
      <c r="C31" s="289"/>
      <c r="D31" s="289"/>
      <c r="E31" s="289"/>
      <c r="F31" s="289"/>
      <c r="G31" s="289"/>
      <c r="H31" s="289"/>
      <c r="I31" s="289"/>
      <c r="J31" s="289"/>
      <c r="K31" s="289"/>
      <c r="AC31" s="288" t="s">
        <v>414</v>
      </c>
      <c r="AD31" s="312"/>
      <c r="AE31" s="312"/>
      <c r="AF31" s="312"/>
      <c r="AG31" s="312"/>
      <c r="AH31" s="312"/>
      <c r="AI31" s="312"/>
      <c r="AJ31" s="312"/>
      <c r="AK31" s="312"/>
      <c r="AL31" s="312"/>
      <c r="BD31" s="288" t="s">
        <v>414</v>
      </c>
      <c r="BE31" s="289"/>
      <c r="BF31" s="289"/>
      <c r="BG31" s="289"/>
      <c r="BH31" s="289"/>
      <c r="BI31" s="289"/>
      <c r="BJ31" s="289"/>
      <c r="BK31" s="289"/>
      <c r="BL31" s="289"/>
      <c r="BM31" s="289"/>
      <c r="CE31" s="288" t="s">
        <v>414</v>
      </c>
      <c r="CF31" s="289"/>
      <c r="CG31" s="289"/>
      <c r="CH31" s="289"/>
      <c r="CI31" s="289"/>
      <c r="CJ31" s="289"/>
      <c r="CK31" s="289"/>
      <c r="CL31" s="289"/>
      <c r="CM31" s="289"/>
      <c r="CN31" s="289"/>
      <c r="DF31" s="288" t="s">
        <v>414</v>
      </c>
      <c r="DG31" s="289"/>
      <c r="DH31" s="289"/>
      <c r="DI31" s="289"/>
      <c r="DJ31" s="289"/>
      <c r="DK31" s="289"/>
      <c r="DL31" s="289"/>
      <c r="DM31" s="289"/>
      <c r="DN31" s="289"/>
      <c r="DO31" s="289"/>
      <c r="EG31" s="288" t="s">
        <v>414</v>
      </c>
      <c r="EH31" s="289"/>
      <c r="EI31" s="289"/>
      <c r="EJ31" s="289"/>
      <c r="EK31" s="289"/>
      <c r="EL31" s="289"/>
      <c r="EM31" s="289"/>
      <c r="EN31" s="289"/>
      <c r="EO31" s="289"/>
      <c r="EP31" s="289"/>
    </row>
    <row r="32" spans="2:146" ht="46.5">
      <c r="B32" s="290" t="s">
        <v>28</v>
      </c>
      <c r="C32" s="291"/>
      <c r="D32" s="291"/>
      <c r="E32" s="290" t="s">
        <v>25</v>
      </c>
      <c r="F32" s="291"/>
      <c r="G32" s="291"/>
      <c r="H32" s="292" t="s">
        <v>30</v>
      </c>
      <c r="I32" s="293"/>
      <c r="J32" s="293"/>
      <c r="K32" s="60" t="s">
        <v>406</v>
      </c>
      <c r="AC32" s="308" t="s">
        <v>28</v>
      </c>
      <c r="AD32" s="309"/>
      <c r="AE32" s="310"/>
      <c r="AF32" s="308" t="s">
        <v>25</v>
      </c>
      <c r="AG32" s="309"/>
      <c r="AH32" s="310"/>
      <c r="AI32" s="311" t="s">
        <v>30</v>
      </c>
      <c r="AJ32" s="309"/>
      <c r="AK32" s="310"/>
      <c r="AL32" s="60" t="s">
        <v>406</v>
      </c>
      <c r="BD32" s="290" t="s">
        <v>28</v>
      </c>
      <c r="BE32" s="291"/>
      <c r="BF32" s="291"/>
      <c r="BG32" s="290" t="s">
        <v>25</v>
      </c>
      <c r="BH32" s="291"/>
      <c r="BI32" s="291"/>
      <c r="BJ32" s="292" t="s">
        <v>30</v>
      </c>
      <c r="BK32" s="293"/>
      <c r="BL32" s="293"/>
      <c r="BM32" s="60" t="s">
        <v>406</v>
      </c>
      <c r="CE32" s="290" t="s">
        <v>28</v>
      </c>
      <c r="CF32" s="291"/>
      <c r="CG32" s="291"/>
      <c r="CH32" s="290" t="s">
        <v>25</v>
      </c>
      <c r="CI32" s="291"/>
      <c r="CJ32" s="291"/>
      <c r="CK32" s="292" t="s">
        <v>30</v>
      </c>
      <c r="CL32" s="293"/>
      <c r="CM32" s="293"/>
      <c r="CN32" s="60" t="s">
        <v>406</v>
      </c>
      <c r="DF32" s="290" t="s">
        <v>28</v>
      </c>
      <c r="DG32" s="291"/>
      <c r="DH32" s="291"/>
      <c r="DI32" s="290" t="s">
        <v>25</v>
      </c>
      <c r="DJ32" s="291"/>
      <c r="DK32" s="291"/>
      <c r="DL32" s="292" t="s">
        <v>30</v>
      </c>
      <c r="DM32" s="293"/>
      <c r="DN32" s="293"/>
      <c r="DO32" s="60" t="s">
        <v>406</v>
      </c>
      <c r="EG32" s="290" t="s">
        <v>28</v>
      </c>
      <c r="EH32" s="291"/>
      <c r="EI32" s="291"/>
      <c r="EJ32" s="290" t="s">
        <v>25</v>
      </c>
      <c r="EK32" s="291"/>
      <c r="EL32" s="291"/>
      <c r="EM32" s="292" t="s">
        <v>30</v>
      </c>
      <c r="EN32" s="293"/>
      <c r="EO32" s="293"/>
      <c r="EP32" s="60" t="s">
        <v>406</v>
      </c>
    </row>
    <row r="33" spans="1:146">
      <c r="B33" s="283">
        <f>COUNTIF('MARZO SEMANA 1-2'!E214:E255,"B")</f>
        <v>11</v>
      </c>
      <c r="C33" s="283"/>
      <c r="D33" s="283"/>
      <c r="E33" s="283">
        <f>COUNTIF('MARZO SEMANA 1-2'!E214:E255,"C")</f>
        <v>10</v>
      </c>
      <c r="F33" s="283"/>
      <c r="G33" s="283"/>
      <c r="H33" s="283">
        <f>COUNTIF('MARZO SEMANA 1-2'!E214:E255,"A")</f>
        <v>13</v>
      </c>
      <c r="I33" s="283"/>
      <c r="J33" s="283"/>
      <c r="K33" s="85">
        <f>SUM(B33:J33)</f>
        <v>34</v>
      </c>
      <c r="AC33" s="305">
        <f>COUNTIF('MARZO SEMANA 3-4'!E214:E255,"B")</f>
        <v>11</v>
      </c>
      <c r="AD33" s="306"/>
      <c r="AE33" s="307"/>
      <c r="AF33" s="305">
        <f>COUNTIF('MARZO SEMANA 3-4'!E214:E255,"C")</f>
        <v>10</v>
      </c>
      <c r="AG33" s="306"/>
      <c r="AH33" s="307"/>
      <c r="AI33" s="305">
        <f>COUNTIF('MARZO SEMANA 3-4'!E214:E255,"A")</f>
        <v>13</v>
      </c>
      <c r="AJ33" s="306"/>
      <c r="AK33" s="307"/>
      <c r="AL33" s="85">
        <f>SUM(AC33:AK33)</f>
        <v>34</v>
      </c>
      <c r="BD33" s="283">
        <f>COUNTIF('ABRIL SEMANA 1-2'!E214:E255,"B")</f>
        <v>12</v>
      </c>
      <c r="BE33" s="283"/>
      <c r="BF33" s="283"/>
      <c r="BG33" s="283">
        <f>COUNTIF('ABRIL SEMANA 1-2'!E214:E255,"C")</f>
        <v>10</v>
      </c>
      <c r="BH33" s="283"/>
      <c r="BI33" s="283"/>
      <c r="BJ33" s="283">
        <f>COUNTIF('ABRIL SEMANA 1-2'!E214:E255,"A")</f>
        <v>13</v>
      </c>
      <c r="BK33" s="283"/>
      <c r="BL33" s="283"/>
      <c r="BM33" s="85">
        <f>SUM(BD33:BL33)</f>
        <v>35</v>
      </c>
      <c r="CE33" s="283">
        <f>COUNTIF('ABRIL SEMANA 3-4'!E214:E255,"B")</f>
        <v>17</v>
      </c>
      <c r="CF33" s="283"/>
      <c r="CG33" s="283"/>
      <c r="CH33" s="283">
        <f>COUNTIF('ABRIL SEMANA 3-4'!E214:E255,"C")</f>
        <v>4</v>
      </c>
      <c r="CI33" s="283"/>
      <c r="CJ33" s="283"/>
      <c r="CK33" s="283">
        <f>COUNTIF('ABRIL SEMANA 3-4'!E214:E255,"A")</f>
        <v>16</v>
      </c>
      <c r="CL33" s="283"/>
      <c r="CM33" s="283"/>
      <c r="CN33" s="85">
        <f>SUM(CE33:CM33)</f>
        <v>37</v>
      </c>
      <c r="DF33" s="283">
        <f>COUNTIF('MAYO SEMANA 1-2'!E214:E255,"B")</f>
        <v>17</v>
      </c>
      <c r="DG33" s="283"/>
      <c r="DH33" s="283"/>
      <c r="DI33" s="283">
        <f>COUNTIF('MAYO SEMANA 1-2'!E214:E255,"C")</f>
        <v>4</v>
      </c>
      <c r="DJ33" s="283"/>
      <c r="DK33" s="283"/>
      <c r="DL33" s="283">
        <f>COUNTIF('MAYO SEMANA 1-2'!E214:E255,"A")</f>
        <v>16</v>
      </c>
      <c r="DM33" s="283"/>
      <c r="DN33" s="283"/>
      <c r="DO33" s="85">
        <f>SUM(DF33:DN33)</f>
        <v>37</v>
      </c>
      <c r="EG33" s="283">
        <f>COUNTIF('MAYO SEMANA 3-4'!E214:E255,"B")</f>
        <v>17</v>
      </c>
      <c r="EH33" s="283"/>
      <c r="EI33" s="283"/>
      <c r="EJ33" s="283">
        <f>COUNTIF('MAYO SEMANA 3-4'!E214:E255,"C")</f>
        <v>4</v>
      </c>
      <c r="EK33" s="283"/>
      <c r="EL33" s="283"/>
      <c r="EM33" s="283">
        <f>COUNTIF('MAYO SEMANA 3-4'!E214:E255,"A")</f>
        <v>16</v>
      </c>
      <c r="EN33" s="283"/>
      <c r="EO33" s="283"/>
      <c r="EP33" s="85">
        <f>SUM(EG33:EO33)</f>
        <v>37</v>
      </c>
    </row>
    <row r="34" spans="1:146">
      <c r="B34" s="284" t="s">
        <v>410</v>
      </c>
      <c r="C34" s="285"/>
      <c r="D34" s="285"/>
      <c r="E34" s="285"/>
      <c r="F34" s="285"/>
      <c r="G34" s="285"/>
      <c r="H34" s="285"/>
      <c r="I34" s="285"/>
      <c r="J34" s="285"/>
      <c r="K34" s="286"/>
      <c r="AC34" s="284" t="s">
        <v>410</v>
      </c>
      <c r="AD34" s="309"/>
      <c r="AE34" s="309"/>
      <c r="AF34" s="309"/>
      <c r="AG34" s="309"/>
      <c r="AH34" s="309"/>
      <c r="AI34" s="309"/>
      <c r="AJ34" s="309"/>
      <c r="AK34" s="309"/>
      <c r="AL34" s="310"/>
      <c r="BD34" s="284" t="s">
        <v>410</v>
      </c>
      <c r="BE34" s="285"/>
      <c r="BF34" s="285"/>
      <c r="BG34" s="285"/>
      <c r="BH34" s="285"/>
      <c r="BI34" s="285"/>
      <c r="BJ34" s="285"/>
      <c r="BK34" s="285"/>
      <c r="BL34" s="285"/>
      <c r="BM34" s="286"/>
      <c r="CE34" s="284" t="s">
        <v>410</v>
      </c>
      <c r="CF34" s="285"/>
      <c r="CG34" s="285"/>
      <c r="CH34" s="285"/>
      <c r="CI34" s="285"/>
      <c r="CJ34" s="285"/>
      <c r="CK34" s="285"/>
      <c r="CL34" s="285"/>
      <c r="CM34" s="285"/>
      <c r="CN34" s="286"/>
      <c r="DF34" s="284" t="s">
        <v>410</v>
      </c>
      <c r="DG34" s="285"/>
      <c r="DH34" s="285"/>
      <c r="DI34" s="285"/>
      <c r="DJ34" s="285"/>
      <c r="DK34" s="285"/>
      <c r="DL34" s="285"/>
      <c r="DM34" s="285"/>
      <c r="DN34" s="285"/>
      <c r="DO34" s="286"/>
      <c r="EG34" s="284" t="s">
        <v>410</v>
      </c>
      <c r="EH34" s="285"/>
      <c r="EI34" s="285"/>
      <c r="EJ34" s="285"/>
      <c r="EK34" s="285"/>
      <c r="EL34" s="285"/>
      <c r="EM34" s="285"/>
      <c r="EN34" s="285"/>
      <c r="EO34" s="285"/>
      <c r="EP34" s="286"/>
    </row>
    <row r="35" spans="1:146">
      <c r="B35" s="283">
        <f>'MARZO SEMANA 1-2'!AA215</f>
        <v>1</v>
      </c>
      <c r="C35" s="283"/>
      <c r="D35" s="283"/>
      <c r="E35" s="283">
        <f>'MARZO SEMANA 1-2'!AA214</f>
        <v>0</v>
      </c>
      <c r="F35" s="283"/>
      <c r="G35" s="283"/>
      <c r="H35" s="283">
        <f>'MARZO SEMANA 1-2'!AA216</f>
        <v>1</v>
      </c>
      <c r="I35" s="283"/>
      <c r="J35" s="283"/>
      <c r="K35" s="85">
        <f>SUM(B35:J35)</f>
        <v>2</v>
      </c>
      <c r="AC35" s="305">
        <f>'MARZO SEMANA 3-4'!Z215</f>
        <v>1</v>
      </c>
      <c r="AD35" s="306"/>
      <c r="AE35" s="307"/>
      <c r="AF35" s="305">
        <f>'MARZO SEMANA 3-4'!Z214</f>
        <v>0</v>
      </c>
      <c r="AG35" s="306"/>
      <c r="AH35" s="307"/>
      <c r="AI35" s="305">
        <f>'MARZO SEMANA 3-4'!Z216</f>
        <v>1</v>
      </c>
      <c r="AJ35" s="306"/>
      <c r="AK35" s="307"/>
      <c r="AL35" s="85">
        <f>SUM(AC35:AK35)</f>
        <v>2</v>
      </c>
      <c r="BD35" s="283">
        <f>'ABRIL SEMANA 1-2'!Z215</f>
        <v>3</v>
      </c>
      <c r="BE35" s="283"/>
      <c r="BF35" s="283"/>
      <c r="BG35" s="283">
        <f>'ABRIL SEMANA 1-2'!Z214</f>
        <v>0</v>
      </c>
      <c r="BH35" s="283"/>
      <c r="BI35" s="283"/>
      <c r="BJ35" s="283">
        <f>'ABRIL SEMANA 1-2'!Z216</f>
        <v>0</v>
      </c>
      <c r="BK35" s="283"/>
      <c r="BL35" s="283"/>
      <c r="BM35" s="85">
        <f>SUM(BD35:BL35)</f>
        <v>3</v>
      </c>
      <c r="CE35" s="283">
        <f>'ABRIL SEMANA 3-4'!Z215</f>
        <v>1</v>
      </c>
      <c r="CF35" s="283"/>
      <c r="CG35" s="283"/>
      <c r="CH35" s="283">
        <f>'ABRIL SEMANA 3-4'!Z214</f>
        <v>0</v>
      </c>
      <c r="CI35" s="283"/>
      <c r="CJ35" s="283"/>
      <c r="CK35" s="283">
        <f>'ABRIL SEMANA 3-4'!Z216</f>
        <v>0</v>
      </c>
      <c r="CL35" s="283"/>
      <c r="CM35" s="283"/>
      <c r="CN35" s="85">
        <f>SUM(CE35:CM35)</f>
        <v>1</v>
      </c>
      <c r="DF35" s="283">
        <f>'MAYO SEMANA 1-2'!Z215</f>
        <v>0</v>
      </c>
      <c r="DG35" s="283"/>
      <c r="DH35" s="283"/>
      <c r="DI35" s="283">
        <f>'MAYO SEMANA 1-2'!Z214</f>
        <v>0</v>
      </c>
      <c r="DJ35" s="283"/>
      <c r="DK35" s="283"/>
      <c r="DL35" s="283">
        <f>'MAYO SEMANA 1-2'!Z216</f>
        <v>0</v>
      </c>
      <c r="DM35" s="283"/>
      <c r="DN35" s="283"/>
      <c r="DO35" s="85">
        <f>SUM(DF35:DN35)</f>
        <v>0</v>
      </c>
      <c r="EG35" s="283">
        <f>'MAYO SEMANA 3-4'!Z215</f>
        <v>0</v>
      </c>
      <c r="EH35" s="283"/>
      <c r="EI35" s="283"/>
      <c r="EJ35" s="283">
        <f>'MAYO SEMANA 3-4'!Z214</f>
        <v>0</v>
      </c>
      <c r="EK35" s="283"/>
      <c r="EL35" s="283"/>
      <c r="EM35" s="283">
        <f>'MAYO SEMANA 3-4'!Z216</f>
        <v>0</v>
      </c>
      <c r="EN35" s="283"/>
      <c r="EO35" s="283"/>
      <c r="EP35" s="85">
        <f>SUM(EG35:EO35)</f>
        <v>0</v>
      </c>
    </row>
    <row r="36" spans="1:146">
      <c r="B36" s="287">
        <f>B35/B33</f>
        <v>9.0909090909090912E-2</v>
      </c>
      <c r="C36" s="287"/>
      <c r="D36" s="287"/>
      <c r="E36" s="287">
        <f>E35/E33</f>
        <v>0</v>
      </c>
      <c r="F36" s="287"/>
      <c r="G36" s="287"/>
      <c r="H36" s="287">
        <f>H35/H33</f>
        <v>7.6923076923076927E-2</v>
      </c>
      <c r="I36" s="287"/>
      <c r="J36" s="287"/>
      <c r="K36" s="160">
        <f>K35/K33</f>
        <v>5.8823529411764705E-2</v>
      </c>
      <c r="AC36" s="302">
        <f>AC35/AC33</f>
        <v>9.0909090909090912E-2</v>
      </c>
      <c r="AD36" s="303"/>
      <c r="AE36" s="304"/>
      <c r="AF36" s="302">
        <f>AF35/AF33</f>
        <v>0</v>
      </c>
      <c r="AG36" s="303"/>
      <c r="AH36" s="304"/>
      <c r="AI36" s="302">
        <f>AI35/AI33</f>
        <v>7.6923076923076927E-2</v>
      </c>
      <c r="AJ36" s="303"/>
      <c r="AK36" s="304"/>
      <c r="AL36" s="160">
        <f>AL35/AL33</f>
        <v>5.8823529411764705E-2</v>
      </c>
      <c r="BD36" s="287">
        <f>BD35/BD33</f>
        <v>0.25</v>
      </c>
      <c r="BE36" s="287"/>
      <c r="BF36" s="287"/>
      <c r="BG36" s="287">
        <f>BG35/BG33</f>
        <v>0</v>
      </c>
      <c r="BH36" s="287"/>
      <c r="BI36" s="287"/>
      <c r="BJ36" s="287">
        <f>BJ35/BJ33</f>
        <v>0</v>
      </c>
      <c r="BK36" s="287"/>
      <c r="BL36" s="287"/>
      <c r="BM36" s="160">
        <f>BM35/BM33</f>
        <v>8.5714285714285715E-2</v>
      </c>
      <c r="CE36" s="287">
        <f>CE35/CE33</f>
        <v>5.8823529411764705E-2</v>
      </c>
      <c r="CF36" s="287"/>
      <c r="CG36" s="287"/>
      <c r="CH36" s="287">
        <f>CH35/CH33</f>
        <v>0</v>
      </c>
      <c r="CI36" s="287"/>
      <c r="CJ36" s="287"/>
      <c r="CK36" s="287">
        <f>CK35/CK33</f>
        <v>0</v>
      </c>
      <c r="CL36" s="287"/>
      <c r="CM36" s="287"/>
      <c r="CN36" s="160">
        <f>CN35/CN33</f>
        <v>2.7027027027027029E-2</v>
      </c>
      <c r="DF36" s="287">
        <f>DF35/DF33</f>
        <v>0</v>
      </c>
      <c r="DG36" s="287"/>
      <c r="DH36" s="287"/>
      <c r="DI36" s="287">
        <f>DI35/DI33</f>
        <v>0</v>
      </c>
      <c r="DJ36" s="287"/>
      <c r="DK36" s="287"/>
      <c r="DL36" s="287">
        <f>DL35/DL33</f>
        <v>0</v>
      </c>
      <c r="DM36" s="287"/>
      <c r="DN36" s="287"/>
      <c r="DO36" s="160">
        <f>DO35/DO33</f>
        <v>0</v>
      </c>
      <c r="EG36" s="287">
        <f>EG35/EG33</f>
        <v>0</v>
      </c>
      <c r="EH36" s="287"/>
      <c r="EI36" s="287"/>
      <c r="EJ36" s="287">
        <f>EJ35/EJ33</f>
        <v>0</v>
      </c>
      <c r="EK36" s="287"/>
      <c r="EL36" s="287"/>
      <c r="EM36" s="287">
        <f>EM35/EM33</f>
        <v>0</v>
      </c>
      <c r="EN36" s="287"/>
      <c r="EO36" s="287"/>
      <c r="EP36" s="160">
        <f>EP35/EP33</f>
        <v>0</v>
      </c>
    </row>
    <row r="38" spans="1:146">
      <c r="B38" s="288" t="s">
        <v>415</v>
      </c>
      <c r="C38" s="289"/>
      <c r="D38" s="289"/>
      <c r="E38" s="289"/>
      <c r="F38" s="289"/>
      <c r="G38" s="289"/>
      <c r="H38" s="289"/>
      <c r="I38" s="289"/>
      <c r="J38" s="289"/>
      <c r="K38" s="289"/>
      <c r="AC38" s="288" t="s">
        <v>415</v>
      </c>
      <c r="AD38" s="312"/>
      <c r="AE38" s="312"/>
      <c r="AF38" s="312"/>
      <c r="AG38" s="312"/>
      <c r="AH38" s="312"/>
      <c r="AI38" s="312"/>
      <c r="AJ38" s="312"/>
      <c r="AK38" s="312"/>
      <c r="AL38" s="312"/>
      <c r="BD38" s="288" t="s">
        <v>415</v>
      </c>
      <c r="BE38" s="289"/>
      <c r="BF38" s="289"/>
      <c r="BG38" s="289"/>
      <c r="BH38" s="289"/>
      <c r="BI38" s="289"/>
      <c r="BJ38" s="289"/>
      <c r="BK38" s="289"/>
      <c r="BL38" s="289"/>
      <c r="BM38" s="289"/>
      <c r="CE38" s="288" t="s">
        <v>415</v>
      </c>
      <c r="CF38" s="289"/>
      <c r="CG38" s="289"/>
      <c r="CH38" s="289"/>
      <c r="CI38" s="289"/>
      <c r="CJ38" s="289"/>
      <c r="CK38" s="289"/>
      <c r="CL38" s="289"/>
      <c r="CM38" s="289"/>
      <c r="CN38" s="289"/>
      <c r="DF38" s="288" t="s">
        <v>415</v>
      </c>
      <c r="DG38" s="289"/>
      <c r="DH38" s="289"/>
      <c r="DI38" s="289"/>
      <c r="DJ38" s="289"/>
      <c r="DK38" s="289"/>
      <c r="DL38" s="289"/>
      <c r="DM38" s="289"/>
      <c r="DN38" s="289"/>
      <c r="DO38" s="289"/>
      <c r="EG38" s="288" t="s">
        <v>415</v>
      </c>
      <c r="EH38" s="289"/>
      <c r="EI38" s="289"/>
      <c r="EJ38" s="289"/>
      <c r="EK38" s="289"/>
      <c r="EL38" s="289"/>
      <c r="EM38" s="289"/>
      <c r="EN38" s="289"/>
      <c r="EO38" s="289"/>
      <c r="EP38" s="289"/>
    </row>
    <row r="39" spans="1:146" ht="46.5">
      <c r="B39" s="290" t="s">
        <v>28</v>
      </c>
      <c r="C39" s="291"/>
      <c r="D39" s="291"/>
      <c r="E39" s="290" t="s">
        <v>25</v>
      </c>
      <c r="F39" s="291"/>
      <c r="G39" s="291"/>
      <c r="H39" s="292" t="s">
        <v>30</v>
      </c>
      <c r="I39" s="293"/>
      <c r="J39" s="293"/>
      <c r="K39" s="60" t="s">
        <v>406</v>
      </c>
      <c r="AC39" s="308" t="s">
        <v>28</v>
      </c>
      <c r="AD39" s="309"/>
      <c r="AE39" s="310"/>
      <c r="AF39" s="308" t="s">
        <v>25</v>
      </c>
      <c r="AG39" s="309"/>
      <c r="AH39" s="310"/>
      <c r="AI39" s="311" t="s">
        <v>30</v>
      </c>
      <c r="AJ39" s="309"/>
      <c r="AK39" s="310"/>
      <c r="AL39" s="60" t="s">
        <v>406</v>
      </c>
      <c r="BD39" s="290" t="s">
        <v>28</v>
      </c>
      <c r="BE39" s="291"/>
      <c r="BF39" s="291"/>
      <c r="BG39" s="290" t="s">
        <v>25</v>
      </c>
      <c r="BH39" s="291"/>
      <c r="BI39" s="291"/>
      <c r="BJ39" s="292" t="s">
        <v>30</v>
      </c>
      <c r="BK39" s="293"/>
      <c r="BL39" s="293"/>
      <c r="BM39" s="60" t="s">
        <v>406</v>
      </c>
      <c r="CE39" s="290" t="s">
        <v>28</v>
      </c>
      <c r="CF39" s="291"/>
      <c r="CG39" s="291"/>
      <c r="CH39" s="290" t="s">
        <v>25</v>
      </c>
      <c r="CI39" s="291"/>
      <c r="CJ39" s="291"/>
      <c r="CK39" s="292" t="s">
        <v>30</v>
      </c>
      <c r="CL39" s="293"/>
      <c r="CM39" s="293"/>
      <c r="CN39" s="60" t="s">
        <v>406</v>
      </c>
      <c r="DF39" s="290" t="s">
        <v>28</v>
      </c>
      <c r="DG39" s="291"/>
      <c r="DH39" s="291"/>
      <c r="DI39" s="290" t="s">
        <v>25</v>
      </c>
      <c r="DJ39" s="291"/>
      <c r="DK39" s="291"/>
      <c r="DL39" s="292" t="s">
        <v>30</v>
      </c>
      <c r="DM39" s="293"/>
      <c r="DN39" s="293"/>
      <c r="DO39" s="60" t="s">
        <v>406</v>
      </c>
      <c r="EG39" s="290" t="s">
        <v>28</v>
      </c>
      <c r="EH39" s="291"/>
      <c r="EI39" s="291"/>
      <c r="EJ39" s="290" t="s">
        <v>25</v>
      </c>
      <c r="EK39" s="291"/>
      <c r="EL39" s="291"/>
      <c r="EM39" s="292" t="s">
        <v>30</v>
      </c>
      <c r="EN39" s="293"/>
      <c r="EO39" s="293"/>
      <c r="EP39" s="60" t="s">
        <v>406</v>
      </c>
    </row>
    <row r="40" spans="1:146">
      <c r="B40" s="283">
        <f>COUNTIF('MARZO SEMANA 1-2'!E266:E307,"B")</f>
        <v>9</v>
      </c>
      <c r="C40" s="283"/>
      <c r="D40" s="283"/>
      <c r="E40" s="283">
        <f>COUNTIF('MARZO SEMANA 1-2'!E266:E307,"C")</f>
        <v>10</v>
      </c>
      <c r="F40" s="283"/>
      <c r="G40" s="283"/>
      <c r="H40" s="283">
        <f>COUNTIF('MARZO SEMANA 1-2'!E266:E307,"A")</f>
        <v>14</v>
      </c>
      <c r="I40" s="283"/>
      <c r="J40" s="283"/>
      <c r="K40" s="85">
        <f>SUM(B40:J40)</f>
        <v>33</v>
      </c>
      <c r="AC40" s="305">
        <f>COUNTIF('MARZO SEMANA 3-4'!E266:E307,"B")</f>
        <v>10</v>
      </c>
      <c r="AD40" s="306"/>
      <c r="AE40" s="307"/>
      <c r="AF40" s="305">
        <f>COUNTIF('MARZO SEMANA 3-4'!E266:E307,"C")</f>
        <v>11</v>
      </c>
      <c r="AG40" s="306"/>
      <c r="AH40" s="307"/>
      <c r="AI40" s="305">
        <f>COUNTIF('MARZO SEMANA 3-4'!E266:E307,"A")</f>
        <v>13</v>
      </c>
      <c r="AJ40" s="306"/>
      <c r="AK40" s="307"/>
      <c r="AL40" s="85">
        <f>SUM(AC40:AK40)</f>
        <v>34</v>
      </c>
      <c r="BD40" s="283">
        <f>COUNTIF('ABRIL SEMANA 1-2'!E266:E307,"B")</f>
        <v>10</v>
      </c>
      <c r="BE40" s="283"/>
      <c r="BF40" s="283"/>
      <c r="BG40" s="283">
        <f>COUNTIF('ABRIL SEMANA 1-2'!E266:E307,"C")</f>
        <v>10</v>
      </c>
      <c r="BH40" s="283"/>
      <c r="BI40" s="283"/>
      <c r="BJ40" s="283">
        <f>COUNTIF('ABRIL SEMANA 1-2'!E266:E307,"A")</f>
        <v>14</v>
      </c>
      <c r="BK40" s="283"/>
      <c r="BL40" s="283"/>
      <c r="BM40" s="85">
        <f>SUM(BD40:BL40)</f>
        <v>34</v>
      </c>
      <c r="CE40" s="283">
        <f>COUNTIF('ABRIL SEMANA 3-4'!E266:E307,"B")</f>
        <v>17</v>
      </c>
      <c r="CF40" s="283"/>
      <c r="CG40" s="283"/>
      <c r="CH40" s="283">
        <f>COUNTIF('ABRIL SEMANA 3-4'!E266:E307,"C")</f>
        <v>1</v>
      </c>
      <c r="CI40" s="283"/>
      <c r="CJ40" s="283"/>
      <c r="CK40" s="283">
        <f>COUNTIF('ABRIL SEMANA 3-4'!E266:E307,"A")</f>
        <v>19</v>
      </c>
      <c r="CL40" s="283"/>
      <c r="CM40" s="283"/>
      <c r="CN40" s="85">
        <f>SUM(CE40:CM40)</f>
        <v>37</v>
      </c>
      <c r="DF40" s="283">
        <f>COUNTIF('MAYO SEMANA 1-2'!E266:E307,"B")</f>
        <v>17</v>
      </c>
      <c r="DG40" s="283"/>
      <c r="DH40" s="283"/>
      <c r="DI40" s="283">
        <f>COUNTIF('MAYO SEMANA 1-2'!E266:E307,"C")</f>
        <v>1</v>
      </c>
      <c r="DJ40" s="283"/>
      <c r="DK40" s="283"/>
      <c r="DL40" s="283">
        <f>COUNTIF('MAYO SEMANA 1-2'!E266:E307,"A")</f>
        <v>19</v>
      </c>
      <c r="DM40" s="283"/>
      <c r="DN40" s="283"/>
      <c r="DO40" s="85">
        <f>SUM(DF40:DN40)</f>
        <v>37</v>
      </c>
      <c r="EG40" s="283">
        <f>COUNTIF('MAYO SEMANA 3-4'!E266:E307,"B")</f>
        <v>17</v>
      </c>
      <c r="EH40" s="283"/>
      <c r="EI40" s="283"/>
      <c r="EJ40" s="283">
        <f>COUNTIF('MAYO SEMANA 3-4'!E266:E307,"C")</f>
        <v>1</v>
      </c>
      <c r="EK40" s="283"/>
      <c r="EL40" s="283"/>
      <c r="EM40" s="283">
        <f>COUNTIF('MAYO SEMANA 3-4'!E266:E307,"A")</f>
        <v>19</v>
      </c>
      <c r="EN40" s="283"/>
      <c r="EO40" s="283"/>
      <c r="EP40" s="85">
        <f>SUM(EG40:EO40)</f>
        <v>37</v>
      </c>
    </row>
    <row r="41" spans="1:146">
      <c r="B41" s="284" t="s">
        <v>410</v>
      </c>
      <c r="C41" s="285"/>
      <c r="D41" s="285"/>
      <c r="E41" s="285"/>
      <c r="F41" s="285"/>
      <c r="G41" s="285"/>
      <c r="H41" s="285"/>
      <c r="I41" s="285"/>
      <c r="J41" s="285"/>
      <c r="K41" s="286"/>
      <c r="AC41" s="284" t="s">
        <v>410</v>
      </c>
      <c r="AD41" s="309"/>
      <c r="AE41" s="309"/>
      <c r="AF41" s="309"/>
      <c r="AG41" s="309"/>
      <c r="AH41" s="309"/>
      <c r="AI41" s="309"/>
      <c r="AJ41" s="309"/>
      <c r="AK41" s="309"/>
      <c r="AL41" s="310"/>
      <c r="BD41" s="284" t="s">
        <v>410</v>
      </c>
      <c r="BE41" s="285"/>
      <c r="BF41" s="285"/>
      <c r="BG41" s="285"/>
      <c r="BH41" s="285"/>
      <c r="BI41" s="285"/>
      <c r="BJ41" s="285"/>
      <c r="BK41" s="285"/>
      <c r="BL41" s="285"/>
      <c r="BM41" s="286"/>
      <c r="CE41" s="284" t="s">
        <v>410</v>
      </c>
      <c r="CF41" s="285"/>
      <c r="CG41" s="285"/>
      <c r="CH41" s="285"/>
      <c r="CI41" s="285"/>
      <c r="CJ41" s="285"/>
      <c r="CK41" s="285"/>
      <c r="CL41" s="285"/>
      <c r="CM41" s="285"/>
      <c r="CN41" s="286"/>
      <c r="DF41" s="284" t="s">
        <v>410</v>
      </c>
      <c r="DG41" s="285"/>
      <c r="DH41" s="285"/>
      <c r="DI41" s="285"/>
      <c r="DJ41" s="285"/>
      <c r="DK41" s="285"/>
      <c r="DL41" s="285"/>
      <c r="DM41" s="285"/>
      <c r="DN41" s="285"/>
      <c r="DO41" s="286"/>
      <c r="EG41" s="284" t="s">
        <v>410</v>
      </c>
      <c r="EH41" s="285"/>
      <c r="EI41" s="285"/>
      <c r="EJ41" s="285"/>
      <c r="EK41" s="285"/>
      <c r="EL41" s="285"/>
      <c r="EM41" s="285"/>
      <c r="EN41" s="285"/>
      <c r="EO41" s="285"/>
      <c r="EP41" s="286"/>
    </row>
    <row r="42" spans="1:146">
      <c r="B42" s="283">
        <f>'MARZO SEMANA 1-2'!AA267</f>
        <v>2</v>
      </c>
      <c r="C42" s="283"/>
      <c r="D42" s="283"/>
      <c r="E42" s="283">
        <f>'MARZO SEMANA 1-2'!AA266</f>
        <v>1</v>
      </c>
      <c r="F42" s="283"/>
      <c r="G42" s="283"/>
      <c r="H42" s="283">
        <f>'MARZO SEMANA 1-2'!AA268</f>
        <v>0</v>
      </c>
      <c r="I42" s="283"/>
      <c r="J42" s="283"/>
      <c r="K42" s="85">
        <f>SUM(B42:J42)</f>
        <v>3</v>
      </c>
      <c r="AC42" s="305">
        <f>'MARZO SEMANA 3-4'!Z267</f>
        <v>1</v>
      </c>
      <c r="AD42" s="306"/>
      <c r="AE42" s="307"/>
      <c r="AF42" s="305">
        <f>'MARZO SEMANA 3-4'!Z266</f>
        <v>0</v>
      </c>
      <c r="AG42" s="306"/>
      <c r="AH42" s="307"/>
      <c r="AI42" s="305">
        <f>'MARZO SEMANA 3-4'!Z268</f>
        <v>0</v>
      </c>
      <c r="AJ42" s="306"/>
      <c r="AK42" s="307"/>
      <c r="AL42" s="85">
        <f>SUM(AC42:AK42)</f>
        <v>1</v>
      </c>
      <c r="BD42" s="283">
        <f>'ABRIL SEMANA 1-2'!Z267</f>
        <v>1</v>
      </c>
      <c r="BE42" s="283"/>
      <c r="BF42" s="283"/>
      <c r="BG42" s="283">
        <f>'ABRIL SEMANA 1-2'!Z266</f>
        <v>0</v>
      </c>
      <c r="BH42" s="283"/>
      <c r="BI42" s="283"/>
      <c r="BJ42" s="283">
        <f>'ABRIL SEMANA 1-2'!Z268</f>
        <v>0</v>
      </c>
      <c r="BK42" s="283"/>
      <c r="BL42" s="283"/>
      <c r="BM42" s="85">
        <f>SUM(BD42:BL42)</f>
        <v>1</v>
      </c>
      <c r="CE42" s="283">
        <f>'ABRIL SEMANA 3-4'!Z267</f>
        <v>0</v>
      </c>
      <c r="CF42" s="283"/>
      <c r="CG42" s="283"/>
      <c r="CH42" s="283">
        <f>'ABRIL SEMANA 3-4'!Z266</f>
        <v>0</v>
      </c>
      <c r="CI42" s="283"/>
      <c r="CJ42" s="283"/>
      <c r="CK42" s="283">
        <f>'ABRIL SEMANA 3-4'!Z268</f>
        <v>1</v>
      </c>
      <c r="CL42" s="283"/>
      <c r="CM42" s="283"/>
      <c r="CN42" s="85">
        <f>SUM(CE42:CM42)</f>
        <v>1</v>
      </c>
      <c r="DF42" s="283">
        <f>'MAYO SEMANA 1-2'!Z267</f>
        <v>0</v>
      </c>
      <c r="DG42" s="283"/>
      <c r="DH42" s="283"/>
      <c r="DI42" s="283">
        <f>'MAYO SEMANA 1-2'!Z266</f>
        <v>0</v>
      </c>
      <c r="DJ42" s="283"/>
      <c r="DK42" s="283"/>
      <c r="DL42" s="283">
        <f>'MAYO SEMANA 1-2'!Z268</f>
        <v>0</v>
      </c>
      <c r="DM42" s="283"/>
      <c r="DN42" s="283"/>
      <c r="DO42" s="85">
        <f>SUM(DF42:DN42)</f>
        <v>0</v>
      </c>
      <c r="EG42" s="283">
        <f>'MAYO SEMANA 3-4'!Z267</f>
        <v>0</v>
      </c>
      <c r="EH42" s="283"/>
      <c r="EI42" s="283"/>
      <c r="EJ42" s="283">
        <f>'MAYO SEMANA 3-4'!Z266</f>
        <v>0</v>
      </c>
      <c r="EK42" s="283"/>
      <c r="EL42" s="283"/>
      <c r="EM42" s="283">
        <f>'MAYO SEMANA 3-4'!Z268</f>
        <v>0</v>
      </c>
      <c r="EN42" s="283"/>
      <c r="EO42" s="283"/>
      <c r="EP42" s="85">
        <f>SUM(EG42:EO42)</f>
        <v>0</v>
      </c>
    </row>
    <row r="43" spans="1:146">
      <c r="B43" s="287">
        <f>B42/B40</f>
        <v>0.22222222222222221</v>
      </c>
      <c r="C43" s="287"/>
      <c r="D43" s="287"/>
      <c r="E43" s="287">
        <f>E42/E40</f>
        <v>0.1</v>
      </c>
      <c r="F43" s="287"/>
      <c r="G43" s="287"/>
      <c r="H43" s="287">
        <f>H42/H40</f>
        <v>0</v>
      </c>
      <c r="I43" s="287"/>
      <c r="J43" s="287"/>
      <c r="K43" s="160">
        <f>K42/K40</f>
        <v>9.0909090909090912E-2</v>
      </c>
      <c r="AC43" s="302">
        <f>AC42/AC40</f>
        <v>0.1</v>
      </c>
      <c r="AD43" s="303"/>
      <c r="AE43" s="304"/>
      <c r="AF43" s="302">
        <f>AF42/AF40</f>
        <v>0</v>
      </c>
      <c r="AG43" s="303"/>
      <c r="AH43" s="304"/>
      <c r="AI43" s="302">
        <f>AI42/AI40</f>
        <v>0</v>
      </c>
      <c r="AJ43" s="303"/>
      <c r="AK43" s="304"/>
      <c r="AL43" s="160">
        <f>AL42/AL40</f>
        <v>2.9411764705882353E-2</v>
      </c>
      <c r="BD43" s="287">
        <f>BD42/BD40</f>
        <v>0.1</v>
      </c>
      <c r="BE43" s="287"/>
      <c r="BF43" s="287"/>
      <c r="BG43" s="287">
        <f>BG42/BG40</f>
        <v>0</v>
      </c>
      <c r="BH43" s="287"/>
      <c r="BI43" s="287"/>
      <c r="BJ43" s="287">
        <f>BJ42/BJ40</f>
        <v>0</v>
      </c>
      <c r="BK43" s="287"/>
      <c r="BL43" s="287"/>
      <c r="BM43" s="160">
        <f>BM42/BM40</f>
        <v>2.9411764705882353E-2</v>
      </c>
      <c r="CE43" s="287">
        <f>CE42/CE40</f>
        <v>0</v>
      </c>
      <c r="CF43" s="287"/>
      <c r="CG43" s="287"/>
      <c r="CH43" s="287">
        <f>CH42/CH40</f>
        <v>0</v>
      </c>
      <c r="CI43" s="287"/>
      <c r="CJ43" s="287"/>
      <c r="CK43" s="287">
        <f>CK42/CK40</f>
        <v>5.2631578947368418E-2</v>
      </c>
      <c r="CL43" s="287"/>
      <c r="CM43" s="287"/>
      <c r="CN43" s="160">
        <f>CN42/CN40</f>
        <v>2.7027027027027029E-2</v>
      </c>
      <c r="DF43" s="287">
        <f>DF42/DF40</f>
        <v>0</v>
      </c>
      <c r="DG43" s="287"/>
      <c r="DH43" s="287"/>
      <c r="DI43" s="287">
        <f>DI42/DI40</f>
        <v>0</v>
      </c>
      <c r="DJ43" s="287"/>
      <c r="DK43" s="287"/>
      <c r="DL43" s="287">
        <f>DL42/DL40</f>
        <v>0</v>
      </c>
      <c r="DM43" s="287"/>
      <c r="DN43" s="287"/>
      <c r="DO43" s="160">
        <f>DO42/DO40</f>
        <v>0</v>
      </c>
      <c r="EG43" s="287">
        <f>EG42/EG40</f>
        <v>0</v>
      </c>
      <c r="EH43" s="287"/>
      <c r="EI43" s="287"/>
      <c r="EJ43" s="287">
        <f>EJ42/EJ40</f>
        <v>0</v>
      </c>
      <c r="EK43" s="287"/>
      <c r="EL43" s="287"/>
      <c r="EM43" s="287">
        <f>EM42/EM40</f>
        <v>0</v>
      </c>
      <c r="EN43" s="287"/>
      <c r="EO43" s="287"/>
      <c r="EP43" s="160">
        <f>EP42/EP40</f>
        <v>0</v>
      </c>
    </row>
    <row r="45" spans="1:146">
      <c r="B45" s="297" t="s">
        <v>416</v>
      </c>
      <c r="C45" s="298"/>
      <c r="D45" s="298"/>
      <c r="E45" s="298"/>
      <c r="F45" s="298"/>
      <c r="G45" s="298"/>
      <c r="H45" s="298"/>
      <c r="I45" s="298"/>
      <c r="J45" s="298"/>
      <c r="K45" s="298"/>
      <c r="AC45" s="288" t="s">
        <v>416</v>
      </c>
      <c r="AD45" s="312"/>
      <c r="AE45" s="312"/>
      <c r="AF45" s="312"/>
      <c r="AG45" s="312"/>
      <c r="AH45" s="312"/>
      <c r="AI45" s="312"/>
      <c r="AJ45" s="312"/>
      <c r="AK45" s="312"/>
      <c r="AL45" s="312"/>
      <c r="BD45" s="297" t="s">
        <v>416</v>
      </c>
      <c r="BE45" s="298"/>
      <c r="BF45" s="298"/>
      <c r="BG45" s="298"/>
      <c r="BH45" s="298"/>
      <c r="BI45" s="298"/>
      <c r="BJ45" s="298"/>
      <c r="BK45" s="298"/>
      <c r="BL45" s="298"/>
      <c r="BM45" s="298"/>
      <c r="CE45" s="297" t="s">
        <v>416</v>
      </c>
      <c r="CF45" s="298"/>
      <c r="CG45" s="298"/>
      <c r="CH45" s="298"/>
      <c r="CI45" s="298"/>
      <c r="CJ45" s="298"/>
      <c r="CK45" s="298"/>
      <c r="CL45" s="298"/>
      <c r="CM45" s="298"/>
      <c r="CN45" s="298"/>
      <c r="DF45" s="297" t="s">
        <v>416</v>
      </c>
      <c r="DG45" s="298"/>
      <c r="DH45" s="298"/>
      <c r="DI45" s="298"/>
      <c r="DJ45" s="298"/>
      <c r="DK45" s="298"/>
      <c r="DL45" s="298"/>
      <c r="DM45" s="298"/>
      <c r="DN45" s="298"/>
      <c r="DO45" s="298"/>
      <c r="EG45" s="297" t="s">
        <v>416</v>
      </c>
      <c r="EH45" s="298"/>
      <c r="EI45" s="298"/>
      <c r="EJ45" s="298"/>
      <c r="EK45" s="298"/>
      <c r="EL45" s="298"/>
      <c r="EM45" s="298"/>
      <c r="EN45" s="298"/>
      <c r="EO45" s="298"/>
      <c r="EP45" s="298"/>
    </row>
    <row r="46" spans="1:146" ht="46.5">
      <c r="B46" s="290" t="s">
        <v>28</v>
      </c>
      <c r="C46" s="291"/>
      <c r="D46" s="291"/>
      <c r="E46" s="290" t="s">
        <v>25</v>
      </c>
      <c r="F46" s="291"/>
      <c r="G46" s="291"/>
      <c r="H46" s="292" t="s">
        <v>30</v>
      </c>
      <c r="I46" s="293"/>
      <c r="J46" s="293"/>
      <c r="K46" s="60" t="s">
        <v>406</v>
      </c>
      <c r="AC46" s="308" t="s">
        <v>28</v>
      </c>
      <c r="AD46" s="309"/>
      <c r="AE46" s="310"/>
      <c r="AF46" s="308" t="s">
        <v>25</v>
      </c>
      <c r="AG46" s="309"/>
      <c r="AH46" s="310"/>
      <c r="AI46" s="311" t="s">
        <v>30</v>
      </c>
      <c r="AJ46" s="309"/>
      <c r="AK46" s="310"/>
      <c r="AL46" s="60" t="s">
        <v>406</v>
      </c>
      <c r="BD46" s="290" t="s">
        <v>28</v>
      </c>
      <c r="BE46" s="291"/>
      <c r="BF46" s="291"/>
      <c r="BG46" s="290" t="s">
        <v>25</v>
      </c>
      <c r="BH46" s="291"/>
      <c r="BI46" s="291"/>
      <c r="BJ46" s="292" t="s">
        <v>30</v>
      </c>
      <c r="BK46" s="293"/>
      <c r="BL46" s="293"/>
      <c r="BM46" s="60" t="s">
        <v>406</v>
      </c>
      <c r="CE46" s="290" t="s">
        <v>28</v>
      </c>
      <c r="CF46" s="291"/>
      <c r="CG46" s="291"/>
      <c r="CH46" s="290" t="s">
        <v>25</v>
      </c>
      <c r="CI46" s="291"/>
      <c r="CJ46" s="291"/>
      <c r="CK46" s="292" t="s">
        <v>30</v>
      </c>
      <c r="CL46" s="293"/>
      <c r="CM46" s="293"/>
      <c r="CN46" s="60" t="s">
        <v>406</v>
      </c>
      <c r="DF46" s="290" t="s">
        <v>28</v>
      </c>
      <c r="DG46" s="291"/>
      <c r="DH46" s="291"/>
      <c r="DI46" s="290" t="s">
        <v>25</v>
      </c>
      <c r="DJ46" s="291"/>
      <c r="DK46" s="291"/>
      <c r="DL46" s="292" t="s">
        <v>30</v>
      </c>
      <c r="DM46" s="293"/>
      <c r="DN46" s="293"/>
      <c r="DO46" s="60" t="s">
        <v>406</v>
      </c>
      <c r="EG46" s="290" t="s">
        <v>28</v>
      </c>
      <c r="EH46" s="291"/>
      <c r="EI46" s="291"/>
      <c r="EJ46" s="290" t="s">
        <v>25</v>
      </c>
      <c r="EK46" s="291"/>
      <c r="EL46" s="291"/>
      <c r="EM46" s="292" t="s">
        <v>30</v>
      </c>
      <c r="EN46" s="293"/>
      <c r="EO46" s="293"/>
      <c r="EP46" s="60" t="s">
        <v>406</v>
      </c>
    </row>
    <row r="47" spans="1:146">
      <c r="A47">
        <v>8</v>
      </c>
      <c r="B47" s="283">
        <f>COUNTIF('MARZO SEMANA 1-2'!E318:E359,"B")</f>
        <v>9</v>
      </c>
      <c r="C47" s="283"/>
      <c r="D47" s="283"/>
      <c r="E47" s="283">
        <f>COUNTIF('MARZO SEMANA 1-2'!E318:E359,"C")</f>
        <v>13</v>
      </c>
      <c r="F47" s="283"/>
      <c r="G47" s="283"/>
      <c r="H47" s="283">
        <f>COUNTIF('MARZO SEMANA 1-2'!E318:E359,"A")</f>
        <v>14</v>
      </c>
      <c r="I47" s="283"/>
      <c r="J47" s="283"/>
      <c r="K47" s="85">
        <f>SUM(B47:J47)</f>
        <v>36</v>
      </c>
      <c r="AC47" s="305">
        <f>COUNTIF('MARZO SEMANA 3-4'!E318:E359,"B")</f>
        <v>20</v>
      </c>
      <c r="AD47" s="306"/>
      <c r="AE47" s="307"/>
      <c r="AF47" s="305">
        <f>COUNTIF('MARZO SEMANA 3-4'!E318:E359,"C")</f>
        <v>14</v>
      </c>
      <c r="AG47" s="306"/>
      <c r="AH47" s="307"/>
      <c r="AI47" s="305">
        <f>COUNTIF('MARZO SEMANA 3-4'!E318:E359,"A")</f>
        <v>2</v>
      </c>
      <c r="AJ47" s="306"/>
      <c r="AK47" s="307"/>
      <c r="AL47" s="85">
        <f>SUM(AC47:AK47)</f>
        <v>36</v>
      </c>
      <c r="BD47" s="283">
        <f>COUNTIF('ABRIL SEMANA 1-2'!E318:E359,"B")</f>
        <v>21</v>
      </c>
      <c r="BE47" s="283"/>
      <c r="BF47" s="283"/>
      <c r="BG47" s="283">
        <f>COUNTIF('ABRIL SEMANA 1-2'!E318:E359,"C")</f>
        <v>14</v>
      </c>
      <c r="BH47" s="283"/>
      <c r="BI47" s="283"/>
      <c r="BJ47" s="283">
        <f>COUNTIF('ABRIL SEMANA 1-2'!E318:E359,"A")</f>
        <v>2</v>
      </c>
      <c r="BK47" s="283"/>
      <c r="BL47" s="283"/>
      <c r="BM47" s="85">
        <f>SUM(BD47:BL47)</f>
        <v>37</v>
      </c>
      <c r="CE47" s="283">
        <f>COUNTIF('ABRIL SEMANA 3-4'!E318:E359,"B")</f>
        <v>21</v>
      </c>
      <c r="CF47" s="283"/>
      <c r="CG47" s="283"/>
      <c r="CH47" s="283">
        <f>COUNTIF('ABRIL SEMANA 3-4'!E318:E359,"C")</f>
        <v>14</v>
      </c>
      <c r="CI47" s="283"/>
      <c r="CJ47" s="283"/>
      <c r="CK47" s="283">
        <f>COUNTIF('ABRIL SEMANA 3-4'!E318:E359,"A")</f>
        <v>2</v>
      </c>
      <c r="CL47" s="283"/>
      <c r="CM47" s="283"/>
      <c r="CN47" s="85">
        <f>SUM(CE47:CM47)</f>
        <v>37</v>
      </c>
      <c r="DF47" s="283">
        <f>COUNTIF('MAYO SEMANA 1-2'!E318:E359,"B")</f>
        <v>21</v>
      </c>
      <c r="DG47" s="283"/>
      <c r="DH47" s="283"/>
      <c r="DI47" s="283">
        <f>COUNTIF('MAYO SEMANA 1-2'!E318:E359,"C")</f>
        <v>14</v>
      </c>
      <c r="DJ47" s="283"/>
      <c r="DK47" s="283"/>
      <c r="DL47" s="283">
        <f>COUNTIF('MAYO SEMANA 1-2'!E318:E359,"A")</f>
        <v>2</v>
      </c>
      <c r="DM47" s="283"/>
      <c r="DN47" s="283"/>
      <c r="DO47" s="85">
        <f>SUM(DF47:DN47)</f>
        <v>37</v>
      </c>
      <c r="EG47" s="283">
        <f>COUNTIF('MAYO SEMANA 3-4'!E318:E359,"B")</f>
        <v>21</v>
      </c>
      <c r="EH47" s="283"/>
      <c r="EI47" s="283"/>
      <c r="EJ47" s="283">
        <f>COUNTIF('MAYO SEMANA 3-4'!E318:E359,"C")</f>
        <v>14</v>
      </c>
      <c r="EK47" s="283"/>
      <c r="EL47" s="283"/>
      <c r="EM47" s="283">
        <f>COUNTIF('MAYO SEMANA 3-4'!E318:E359,"A")</f>
        <v>2</v>
      </c>
      <c r="EN47" s="283"/>
      <c r="EO47" s="283"/>
      <c r="EP47" s="85">
        <f>SUM(EG47:EO47)</f>
        <v>37</v>
      </c>
    </row>
    <row r="48" spans="1:146">
      <c r="B48" s="284" t="s">
        <v>410</v>
      </c>
      <c r="C48" s="285"/>
      <c r="D48" s="285"/>
      <c r="E48" s="285"/>
      <c r="F48" s="285"/>
      <c r="G48" s="285"/>
      <c r="H48" s="285"/>
      <c r="I48" s="285"/>
      <c r="J48" s="285"/>
      <c r="K48" s="286"/>
      <c r="AC48" s="284" t="s">
        <v>410</v>
      </c>
      <c r="AD48" s="309"/>
      <c r="AE48" s="309"/>
      <c r="AF48" s="309"/>
      <c r="AG48" s="309"/>
      <c r="AH48" s="309"/>
      <c r="AI48" s="309"/>
      <c r="AJ48" s="309"/>
      <c r="AK48" s="309"/>
      <c r="AL48" s="310"/>
      <c r="BD48" s="284" t="s">
        <v>410</v>
      </c>
      <c r="BE48" s="285"/>
      <c r="BF48" s="285"/>
      <c r="BG48" s="285"/>
      <c r="BH48" s="285"/>
      <c r="BI48" s="285"/>
      <c r="BJ48" s="285"/>
      <c r="BK48" s="285"/>
      <c r="BL48" s="285"/>
      <c r="BM48" s="286"/>
      <c r="CE48" s="284" t="s">
        <v>410</v>
      </c>
      <c r="CF48" s="285"/>
      <c r="CG48" s="285"/>
      <c r="CH48" s="285"/>
      <c r="CI48" s="285"/>
      <c r="CJ48" s="285"/>
      <c r="CK48" s="285"/>
      <c r="CL48" s="285"/>
      <c r="CM48" s="285"/>
      <c r="CN48" s="286"/>
      <c r="DF48" s="284" t="s">
        <v>410</v>
      </c>
      <c r="DG48" s="285"/>
      <c r="DH48" s="285"/>
      <c r="DI48" s="285"/>
      <c r="DJ48" s="285"/>
      <c r="DK48" s="285"/>
      <c r="DL48" s="285"/>
      <c r="DM48" s="285"/>
      <c r="DN48" s="285"/>
      <c r="DO48" s="286"/>
      <c r="EG48" s="284" t="s">
        <v>410</v>
      </c>
      <c r="EH48" s="285"/>
      <c r="EI48" s="285"/>
      <c r="EJ48" s="285"/>
      <c r="EK48" s="285"/>
      <c r="EL48" s="285"/>
      <c r="EM48" s="285"/>
      <c r="EN48" s="285"/>
      <c r="EO48" s="285"/>
      <c r="EP48" s="286"/>
    </row>
    <row r="49" spans="2:146">
      <c r="B49" s="283">
        <f>'MARZO SEMANA 1-2'!AA319</f>
        <v>3</v>
      </c>
      <c r="C49" s="283"/>
      <c r="D49" s="283"/>
      <c r="E49" s="283">
        <f>'MARZO SEMANA 1-2'!AA318</f>
        <v>0</v>
      </c>
      <c r="F49" s="283"/>
      <c r="G49" s="283"/>
      <c r="H49" s="283">
        <f>'MARZO SEMANA 1-2'!AA320</f>
        <v>0</v>
      </c>
      <c r="I49" s="283"/>
      <c r="J49" s="283"/>
      <c r="K49" s="85">
        <f>SUM(B49:J49)</f>
        <v>3</v>
      </c>
      <c r="AC49" s="305">
        <f>'MARZO SEMANA 3-4'!Z319</f>
        <v>4</v>
      </c>
      <c r="AD49" s="306"/>
      <c r="AE49" s="307"/>
      <c r="AF49" s="305">
        <f>'MARZO SEMANA 3-4'!Z318</f>
        <v>2</v>
      </c>
      <c r="AG49" s="306"/>
      <c r="AH49" s="307"/>
      <c r="AI49" s="305">
        <f>'MARZO SEMANA 3-4'!Z320</f>
        <v>0</v>
      </c>
      <c r="AJ49" s="306"/>
      <c r="AK49" s="307"/>
      <c r="AL49" s="85">
        <f>SUM(AC49:AK49)</f>
        <v>6</v>
      </c>
      <c r="BD49" s="283">
        <f>'ABRIL SEMANA 1-2'!Z319</f>
        <v>3</v>
      </c>
      <c r="BE49" s="283"/>
      <c r="BF49" s="283"/>
      <c r="BG49" s="283">
        <f>'ABRIL SEMANA 1-2'!Z318</f>
        <v>2</v>
      </c>
      <c r="BH49" s="283"/>
      <c r="BI49" s="283"/>
      <c r="BJ49" s="283">
        <f>'ABRIL SEMANA 1-2'!Z320</f>
        <v>0</v>
      </c>
      <c r="BK49" s="283"/>
      <c r="BL49" s="283"/>
      <c r="BM49" s="85">
        <f>SUM(BD49:BL49)</f>
        <v>5</v>
      </c>
      <c r="CE49" s="283">
        <f>'ABRIL SEMANA 3-4'!Z319</f>
        <v>2</v>
      </c>
      <c r="CF49" s="283"/>
      <c r="CG49" s="283"/>
      <c r="CH49" s="283">
        <f>'ABRIL SEMANA 3-4'!Z318</f>
        <v>0</v>
      </c>
      <c r="CI49" s="283"/>
      <c r="CJ49" s="283"/>
      <c r="CK49" s="283">
        <f>'ABRIL SEMANA 3-4'!Z320</f>
        <v>0</v>
      </c>
      <c r="CL49" s="283"/>
      <c r="CM49" s="283"/>
      <c r="CN49" s="85">
        <f>SUM(CE49:CM49)</f>
        <v>2</v>
      </c>
      <c r="DF49" s="283">
        <f>'MAYO SEMANA 1-2'!Z319</f>
        <v>0</v>
      </c>
      <c r="DG49" s="283"/>
      <c r="DH49" s="283"/>
      <c r="DI49" s="283">
        <f>'MAYO SEMANA 1-2'!Z318</f>
        <v>0</v>
      </c>
      <c r="DJ49" s="283"/>
      <c r="DK49" s="283"/>
      <c r="DL49" s="283">
        <f>'MAYO SEMANA 1-2'!Z320</f>
        <v>0</v>
      </c>
      <c r="DM49" s="283"/>
      <c r="DN49" s="283"/>
      <c r="DO49" s="85">
        <f>SUM(DF49:DN49)</f>
        <v>0</v>
      </c>
      <c r="EG49" s="283">
        <f>'MAYO SEMANA 3-4'!Z319</f>
        <v>0</v>
      </c>
      <c r="EH49" s="283"/>
      <c r="EI49" s="283"/>
      <c r="EJ49" s="283">
        <f>'MAYO SEMANA 3-4'!Z318</f>
        <v>0</v>
      </c>
      <c r="EK49" s="283"/>
      <c r="EL49" s="283"/>
      <c r="EM49" s="283">
        <f>'MAYO SEMANA 3-4'!Z320</f>
        <v>0</v>
      </c>
      <c r="EN49" s="283"/>
      <c r="EO49" s="283"/>
      <c r="EP49" s="85">
        <f>SUM(EG49:EO49)</f>
        <v>0</v>
      </c>
    </row>
    <row r="50" spans="2:146">
      <c r="B50" s="287">
        <f>B49/B47</f>
        <v>0.33333333333333331</v>
      </c>
      <c r="C50" s="287"/>
      <c r="D50" s="287"/>
      <c r="E50" s="287">
        <f>E49/E47</f>
        <v>0</v>
      </c>
      <c r="F50" s="287"/>
      <c r="G50" s="287"/>
      <c r="H50" s="287">
        <f>H49/H47</f>
        <v>0</v>
      </c>
      <c r="I50" s="287"/>
      <c r="J50" s="287"/>
      <c r="K50" s="160">
        <f>K49/K47</f>
        <v>8.3333333333333329E-2</v>
      </c>
      <c r="AC50" s="302">
        <f>AC49/AC47</f>
        <v>0.2</v>
      </c>
      <c r="AD50" s="303"/>
      <c r="AE50" s="304"/>
      <c r="AF50" s="302">
        <f>AF49/AF47</f>
        <v>0.14285714285714285</v>
      </c>
      <c r="AG50" s="303"/>
      <c r="AH50" s="304"/>
      <c r="AI50" s="302">
        <f>AI49/AI47</f>
        <v>0</v>
      </c>
      <c r="AJ50" s="303"/>
      <c r="AK50" s="304"/>
      <c r="AL50" s="160">
        <f>AL49/AL47</f>
        <v>0.16666666666666666</v>
      </c>
      <c r="BD50" s="287">
        <f>BD49/BD47</f>
        <v>0.14285714285714285</v>
      </c>
      <c r="BE50" s="287"/>
      <c r="BF50" s="287"/>
      <c r="BG50" s="287">
        <f>BG49/BG47</f>
        <v>0.14285714285714285</v>
      </c>
      <c r="BH50" s="287"/>
      <c r="BI50" s="287"/>
      <c r="BJ50" s="287">
        <f>BJ49/BJ47</f>
        <v>0</v>
      </c>
      <c r="BK50" s="287"/>
      <c r="BL50" s="287"/>
      <c r="BM50" s="160">
        <f>BM49/BM47</f>
        <v>0.13513513513513514</v>
      </c>
      <c r="CE50" s="287">
        <f>CE49/CE47</f>
        <v>9.5238095238095233E-2</v>
      </c>
      <c r="CF50" s="287"/>
      <c r="CG50" s="287"/>
      <c r="CH50" s="287">
        <f>CH49/CH47</f>
        <v>0</v>
      </c>
      <c r="CI50" s="287"/>
      <c r="CJ50" s="287"/>
      <c r="CK50" s="287">
        <f>CK49/CK47</f>
        <v>0</v>
      </c>
      <c r="CL50" s="287"/>
      <c r="CM50" s="287"/>
      <c r="CN50" s="160">
        <f>CN49/CN47</f>
        <v>5.4054054054054057E-2</v>
      </c>
      <c r="DF50" s="287">
        <f>DF49/DF47</f>
        <v>0</v>
      </c>
      <c r="DG50" s="287"/>
      <c r="DH50" s="287"/>
      <c r="DI50" s="287">
        <f>DI49/DI47</f>
        <v>0</v>
      </c>
      <c r="DJ50" s="287"/>
      <c r="DK50" s="287"/>
      <c r="DL50" s="287">
        <f>DL49/DL47</f>
        <v>0</v>
      </c>
      <c r="DM50" s="287"/>
      <c r="DN50" s="287"/>
      <c r="DO50" s="160">
        <f>DO49/DO47</f>
        <v>0</v>
      </c>
      <c r="EG50" s="287">
        <f>EG49/EG47</f>
        <v>0</v>
      </c>
      <c r="EH50" s="287"/>
      <c r="EI50" s="287"/>
      <c r="EJ50" s="287">
        <f>EJ49/EJ47</f>
        <v>0</v>
      </c>
      <c r="EK50" s="287"/>
      <c r="EL50" s="287"/>
      <c r="EM50" s="287">
        <f>EM49/EM47</f>
        <v>0</v>
      </c>
      <c r="EN50" s="287"/>
      <c r="EO50" s="287"/>
      <c r="EP50" s="160">
        <f>EP49/EP47</f>
        <v>0</v>
      </c>
    </row>
    <row r="52" spans="2:146">
      <c r="B52" s="296" t="s">
        <v>417</v>
      </c>
      <c r="C52" s="296"/>
      <c r="D52" s="296"/>
      <c r="E52" s="296"/>
      <c r="F52" s="296"/>
      <c r="G52" s="296"/>
      <c r="H52" s="296"/>
      <c r="I52" s="296"/>
      <c r="J52" s="296"/>
      <c r="AC52" s="294" t="s">
        <v>417</v>
      </c>
      <c r="AD52" s="295"/>
      <c r="AE52" s="295"/>
      <c r="AF52" s="295"/>
      <c r="AG52" s="295"/>
      <c r="AH52" s="295"/>
      <c r="AI52" s="295"/>
      <c r="AJ52" s="295"/>
      <c r="AK52" s="313"/>
      <c r="BD52" s="296" t="s">
        <v>417</v>
      </c>
      <c r="BE52" s="296"/>
      <c r="BF52" s="296"/>
      <c r="BG52" s="296"/>
      <c r="BH52" s="296"/>
      <c r="BI52" s="296"/>
      <c r="BJ52" s="296"/>
      <c r="BK52" s="296"/>
      <c r="BL52" s="296"/>
      <c r="CE52" s="296" t="s">
        <v>417</v>
      </c>
      <c r="CF52" s="296"/>
      <c r="CG52" s="296"/>
      <c r="CH52" s="296"/>
      <c r="CI52" s="296"/>
      <c r="CJ52" s="296"/>
      <c r="CK52" s="296"/>
      <c r="CL52" s="296"/>
      <c r="CM52" s="296"/>
      <c r="DF52" s="296" t="s">
        <v>417</v>
      </c>
      <c r="DG52" s="296"/>
      <c r="DH52" s="296"/>
      <c r="DI52" s="296"/>
      <c r="DJ52" s="296"/>
      <c r="DK52" s="296"/>
      <c r="DL52" s="296"/>
      <c r="DM52" s="296"/>
      <c r="DN52" s="296"/>
      <c r="EG52" s="296" t="s">
        <v>417</v>
      </c>
      <c r="EH52" s="296"/>
      <c r="EI52" s="296"/>
      <c r="EJ52" s="296"/>
      <c r="EK52" s="296"/>
      <c r="EL52" s="296"/>
      <c r="EM52" s="296"/>
      <c r="EN52" s="296"/>
      <c r="EO52" s="296"/>
    </row>
    <row r="53" spans="2:146" ht="46.5">
      <c r="B53" s="290" t="s">
        <v>28</v>
      </c>
      <c r="C53" s="291"/>
      <c r="D53" s="291"/>
      <c r="E53" s="290" t="s">
        <v>25</v>
      </c>
      <c r="F53" s="291"/>
      <c r="G53" s="291"/>
      <c r="H53" s="292" t="s">
        <v>30</v>
      </c>
      <c r="I53" s="293"/>
      <c r="J53" s="293"/>
      <c r="K53" s="60" t="s">
        <v>406</v>
      </c>
      <c r="AC53" s="308" t="s">
        <v>28</v>
      </c>
      <c r="AD53" s="309"/>
      <c r="AE53" s="310"/>
      <c r="AF53" s="308" t="s">
        <v>25</v>
      </c>
      <c r="AG53" s="309"/>
      <c r="AH53" s="310"/>
      <c r="AI53" s="311" t="s">
        <v>30</v>
      </c>
      <c r="AJ53" s="309"/>
      <c r="AK53" s="310"/>
      <c r="AL53" s="60" t="s">
        <v>406</v>
      </c>
      <c r="BD53" s="290" t="s">
        <v>28</v>
      </c>
      <c r="BE53" s="291"/>
      <c r="BF53" s="291"/>
      <c r="BG53" s="290" t="s">
        <v>25</v>
      </c>
      <c r="BH53" s="291"/>
      <c r="BI53" s="291"/>
      <c r="BJ53" s="292" t="s">
        <v>30</v>
      </c>
      <c r="BK53" s="293"/>
      <c r="BL53" s="293"/>
      <c r="BM53" s="60" t="s">
        <v>406</v>
      </c>
      <c r="CE53" s="290" t="s">
        <v>28</v>
      </c>
      <c r="CF53" s="291"/>
      <c r="CG53" s="291"/>
      <c r="CH53" s="290" t="s">
        <v>25</v>
      </c>
      <c r="CI53" s="291"/>
      <c r="CJ53" s="291"/>
      <c r="CK53" s="292" t="s">
        <v>30</v>
      </c>
      <c r="CL53" s="293"/>
      <c r="CM53" s="293"/>
      <c r="CN53" s="60" t="s">
        <v>406</v>
      </c>
      <c r="DF53" s="290" t="s">
        <v>28</v>
      </c>
      <c r="DG53" s="291"/>
      <c r="DH53" s="291"/>
      <c r="DI53" s="290" t="s">
        <v>25</v>
      </c>
      <c r="DJ53" s="291"/>
      <c r="DK53" s="291"/>
      <c r="DL53" s="292" t="s">
        <v>30</v>
      </c>
      <c r="DM53" s="293"/>
      <c r="DN53" s="293"/>
      <c r="DO53" s="60" t="s">
        <v>406</v>
      </c>
      <c r="EG53" s="290" t="s">
        <v>28</v>
      </c>
      <c r="EH53" s="291"/>
      <c r="EI53" s="291"/>
      <c r="EJ53" s="290" t="s">
        <v>25</v>
      </c>
      <c r="EK53" s="291"/>
      <c r="EL53" s="291"/>
      <c r="EM53" s="292" t="s">
        <v>30</v>
      </c>
      <c r="EN53" s="293"/>
      <c r="EO53" s="293"/>
      <c r="EP53" s="60" t="s">
        <v>406</v>
      </c>
    </row>
    <row r="54" spans="2:146">
      <c r="B54" s="283">
        <f>COUNTIF('MARZO SEMANA 1-2'!E370:E411,"B")</f>
        <v>8</v>
      </c>
      <c r="C54" s="283"/>
      <c r="D54" s="283"/>
      <c r="E54" s="283">
        <f>COUNTIF('MARZO SEMANA 1-2'!E370:E411,"C")</f>
        <v>10</v>
      </c>
      <c r="F54" s="283"/>
      <c r="G54" s="283"/>
      <c r="H54" s="283">
        <f>COUNTIF('MARZO SEMANA 1-2'!E370:E411,"A")</f>
        <v>15</v>
      </c>
      <c r="I54" s="283"/>
      <c r="J54" s="283"/>
      <c r="K54" s="85">
        <f>SUM(B54:J54)</f>
        <v>33</v>
      </c>
      <c r="AC54" s="305">
        <f>COUNTIF('MARZO SEMANA 3-4'!E370:E411,"B")</f>
        <v>20</v>
      </c>
      <c r="AD54" s="306"/>
      <c r="AE54" s="307"/>
      <c r="AF54" s="305">
        <f>COUNTIF('MARZO SEMANA 3-4'!E370:E411,"C")</f>
        <v>14</v>
      </c>
      <c r="AG54" s="306"/>
      <c r="AH54" s="307"/>
      <c r="AI54" s="305">
        <f>COUNTIF('MARZO SEMANA 3-4'!E370:E411,"A")</f>
        <v>2</v>
      </c>
      <c r="AJ54" s="306"/>
      <c r="AK54" s="307"/>
      <c r="AL54" s="85">
        <f>SUM(AC54:AK54)</f>
        <v>36</v>
      </c>
      <c r="BD54" s="283">
        <f>COUNTIF('ABRIL SEMANA 1-2'!E370:E411,"B")</f>
        <v>20</v>
      </c>
      <c r="BE54" s="283"/>
      <c r="BF54" s="283"/>
      <c r="BG54" s="283">
        <f>COUNTIF('ABRIL SEMANA 1-2'!E370:E411,"C")</f>
        <v>14</v>
      </c>
      <c r="BH54" s="283"/>
      <c r="BI54" s="283"/>
      <c r="BJ54" s="283">
        <f>COUNTIF('ABRIL SEMANA 1-2'!E370:E411,"A")</f>
        <v>2</v>
      </c>
      <c r="BK54" s="283"/>
      <c r="BL54" s="283"/>
      <c r="BM54" s="85">
        <f>SUM(BD54:BL54)</f>
        <v>36</v>
      </c>
      <c r="CE54" s="283">
        <f>COUNTIF('ABRIL SEMANA 3-4'!E370:E411,"B")</f>
        <v>20</v>
      </c>
      <c r="CF54" s="283"/>
      <c r="CG54" s="283"/>
      <c r="CH54" s="283">
        <f>COUNTIF('ABRIL SEMANA 3-4'!E370:E411,"C")</f>
        <v>14</v>
      </c>
      <c r="CI54" s="283"/>
      <c r="CJ54" s="283"/>
      <c r="CK54" s="283">
        <f>COUNTIF('ABRIL SEMANA 3-4'!E370:E411,"A")</f>
        <v>2</v>
      </c>
      <c r="CL54" s="283"/>
      <c r="CM54" s="283"/>
      <c r="CN54" s="85">
        <f>SUM(CE54:CM54)</f>
        <v>36</v>
      </c>
      <c r="DF54" s="283">
        <f>COUNTIF('MAYO SEMANA 1-2'!E370:E411,"B")</f>
        <v>20</v>
      </c>
      <c r="DG54" s="283"/>
      <c r="DH54" s="283"/>
      <c r="DI54" s="283">
        <f>COUNTIF('MAYO SEMANA 1-2'!E370:E411,"C")</f>
        <v>14</v>
      </c>
      <c r="DJ54" s="283"/>
      <c r="DK54" s="283"/>
      <c r="DL54" s="283">
        <f>COUNTIF('MAYO SEMANA 1-2'!E370:E411,"A")</f>
        <v>2</v>
      </c>
      <c r="DM54" s="283"/>
      <c r="DN54" s="283"/>
      <c r="DO54" s="85">
        <f>SUM(DF54:DN54)</f>
        <v>36</v>
      </c>
      <c r="EG54" s="283">
        <f>COUNTIF('MAYO SEMANA 3-4'!E370:E411,"B")</f>
        <v>20</v>
      </c>
      <c r="EH54" s="283"/>
      <c r="EI54" s="283"/>
      <c r="EJ54" s="283">
        <f>COUNTIF('MAYO SEMANA 3-4'!E370:E411,"C")</f>
        <v>14</v>
      </c>
      <c r="EK54" s="283"/>
      <c r="EL54" s="283"/>
      <c r="EM54" s="283">
        <f>COUNTIF('MAYO SEMANA 3-4'!E370:E411,"A")</f>
        <v>2</v>
      </c>
      <c r="EN54" s="283"/>
      <c r="EO54" s="283"/>
      <c r="EP54" s="85">
        <f>SUM(EG54:EO54)</f>
        <v>36</v>
      </c>
    </row>
    <row r="55" spans="2:146">
      <c r="B55" s="284" t="s">
        <v>410</v>
      </c>
      <c r="C55" s="285"/>
      <c r="D55" s="285"/>
      <c r="E55" s="285"/>
      <c r="F55" s="285"/>
      <c r="G55" s="285"/>
      <c r="H55" s="285"/>
      <c r="I55" s="285"/>
      <c r="J55" s="285"/>
      <c r="K55" s="286"/>
      <c r="AC55" s="284" t="s">
        <v>410</v>
      </c>
      <c r="AD55" s="309"/>
      <c r="AE55" s="309"/>
      <c r="AF55" s="309"/>
      <c r="AG55" s="309"/>
      <c r="AH55" s="309"/>
      <c r="AI55" s="309"/>
      <c r="AJ55" s="309"/>
      <c r="AK55" s="309"/>
      <c r="AL55" s="310"/>
      <c r="BD55" s="284" t="s">
        <v>410</v>
      </c>
      <c r="BE55" s="285"/>
      <c r="BF55" s="285"/>
      <c r="BG55" s="285"/>
      <c r="BH55" s="285"/>
      <c r="BI55" s="285"/>
      <c r="BJ55" s="285"/>
      <c r="BK55" s="285"/>
      <c r="BL55" s="285"/>
      <c r="BM55" s="286"/>
      <c r="CE55" s="284" t="s">
        <v>410</v>
      </c>
      <c r="CF55" s="285"/>
      <c r="CG55" s="285"/>
      <c r="CH55" s="285"/>
      <c r="CI55" s="285"/>
      <c r="CJ55" s="285"/>
      <c r="CK55" s="285"/>
      <c r="CL55" s="285"/>
      <c r="CM55" s="285"/>
      <c r="CN55" s="286"/>
      <c r="DF55" s="284" t="s">
        <v>410</v>
      </c>
      <c r="DG55" s="285"/>
      <c r="DH55" s="285"/>
      <c r="DI55" s="285"/>
      <c r="DJ55" s="285"/>
      <c r="DK55" s="285"/>
      <c r="DL55" s="285"/>
      <c r="DM55" s="285"/>
      <c r="DN55" s="285"/>
      <c r="DO55" s="286"/>
      <c r="EG55" s="284" t="s">
        <v>410</v>
      </c>
      <c r="EH55" s="285"/>
      <c r="EI55" s="285"/>
      <c r="EJ55" s="285"/>
      <c r="EK55" s="285"/>
      <c r="EL55" s="285"/>
      <c r="EM55" s="285"/>
      <c r="EN55" s="285"/>
      <c r="EO55" s="285"/>
      <c r="EP55" s="286"/>
    </row>
    <row r="56" spans="2:146">
      <c r="B56" s="283">
        <f>'MARZO SEMANA 1-2'!AA371</f>
        <v>1</v>
      </c>
      <c r="C56" s="283"/>
      <c r="D56" s="283"/>
      <c r="E56" s="283">
        <f>'MARZO SEMANA 1-2'!AA370</f>
        <v>1</v>
      </c>
      <c r="F56" s="283"/>
      <c r="G56" s="283"/>
      <c r="H56" s="283">
        <f>'MARZO SEMANA 1-2'!AA372</f>
        <v>0</v>
      </c>
      <c r="I56" s="283"/>
      <c r="J56" s="283"/>
      <c r="K56" s="85">
        <f>SUM(B56:J56)</f>
        <v>2</v>
      </c>
      <c r="AC56" s="305">
        <f>'MARZO SEMANA 3-4'!Z371</f>
        <v>2</v>
      </c>
      <c r="AD56" s="306"/>
      <c r="AE56" s="307"/>
      <c r="AF56" s="305">
        <f>'MARZO SEMANA 3-4'!Z370</f>
        <v>2</v>
      </c>
      <c r="AG56" s="306"/>
      <c r="AH56" s="307"/>
      <c r="AI56" s="305">
        <f>'MARZO SEMANA 3-4'!Z372</f>
        <v>0</v>
      </c>
      <c r="AJ56" s="306"/>
      <c r="AK56" s="307"/>
      <c r="AL56" s="85">
        <f>SUM(AC56:AK56)</f>
        <v>4</v>
      </c>
      <c r="BD56" s="283">
        <f>'ABRIL SEMANA 1-2'!Z371</f>
        <v>3</v>
      </c>
      <c r="BE56" s="283"/>
      <c r="BF56" s="283"/>
      <c r="BG56" s="283">
        <f>'ABRIL SEMANA 1-2'!Z370</f>
        <v>0</v>
      </c>
      <c r="BH56" s="283"/>
      <c r="BI56" s="283"/>
      <c r="BJ56" s="283">
        <f>'ABRIL SEMANA 1-2'!Z372</f>
        <v>0</v>
      </c>
      <c r="BK56" s="283"/>
      <c r="BL56" s="283"/>
      <c r="BM56" s="85">
        <f>SUM(BD56:BL56)</f>
        <v>3</v>
      </c>
      <c r="CE56" s="283">
        <f>'ABRIL SEMANA 3-4'!Z371</f>
        <v>3</v>
      </c>
      <c r="CF56" s="283"/>
      <c r="CG56" s="283"/>
      <c r="CH56" s="283">
        <f>'ABRIL SEMANA 3-4'!Z370</f>
        <v>0</v>
      </c>
      <c r="CI56" s="283"/>
      <c r="CJ56" s="283"/>
      <c r="CK56" s="283">
        <f>'ABRIL SEMANA 3-4'!Z372</f>
        <v>0</v>
      </c>
      <c r="CL56" s="283"/>
      <c r="CM56" s="283"/>
      <c r="CN56" s="85">
        <f>SUM(CE56:CM56)</f>
        <v>3</v>
      </c>
      <c r="DF56" s="283">
        <f>'MAYO SEMANA 1-2'!Z371</f>
        <v>0</v>
      </c>
      <c r="DG56" s="283"/>
      <c r="DH56" s="283"/>
      <c r="DI56" s="283">
        <f>'MAYO SEMANA 1-2'!Z370</f>
        <v>0</v>
      </c>
      <c r="DJ56" s="283"/>
      <c r="DK56" s="283"/>
      <c r="DL56" s="283">
        <f>'MAYO SEMANA 1-2'!Z372</f>
        <v>0</v>
      </c>
      <c r="DM56" s="283"/>
      <c r="DN56" s="283"/>
      <c r="DO56" s="85">
        <f>SUM(DF56:DN56)</f>
        <v>0</v>
      </c>
      <c r="EG56" s="283">
        <f>'MAYO SEMANA 3-4'!Z371</f>
        <v>0</v>
      </c>
      <c r="EH56" s="283"/>
      <c r="EI56" s="283"/>
      <c r="EJ56" s="283">
        <f>'MAYO SEMANA 3-4'!Z370</f>
        <v>0</v>
      </c>
      <c r="EK56" s="283"/>
      <c r="EL56" s="283"/>
      <c r="EM56" s="283">
        <f>'MAYO SEMANA 3-4'!Z372</f>
        <v>0</v>
      </c>
      <c r="EN56" s="283"/>
      <c r="EO56" s="283"/>
      <c r="EP56" s="85">
        <f>SUM(EG56:EO56)</f>
        <v>0</v>
      </c>
    </row>
    <row r="57" spans="2:146">
      <c r="B57" s="287">
        <f>B56/B54</f>
        <v>0.125</v>
      </c>
      <c r="C57" s="287"/>
      <c r="D57" s="287"/>
      <c r="E57" s="287">
        <f>E56/E54</f>
        <v>0.1</v>
      </c>
      <c r="F57" s="287"/>
      <c r="G57" s="287"/>
      <c r="H57" s="287">
        <f>H56/H54</f>
        <v>0</v>
      </c>
      <c r="I57" s="287"/>
      <c r="J57" s="287"/>
      <c r="K57" s="160">
        <f>K56/K54</f>
        <v>6.0606060606060608E-2</v>
      </c>
      <c r="AC57" s="302">
        <f>AC56/AC54</f>
        <v>0.1</v>
      </c>
      <c r="AD57" s="303"/>
      <c r="AE57" s="304"/>
      <c r="AF57" s="302">
        <f>AF56/AF54</f>
        <v>0.14285714285714285</v>
      </c>
      <c r="AG57" s="303"/>
      <c r="AH57" s="304"/>
      <c r="AI57" s="302">
        <f>AI56/AI54</f>
        <v>0</v>
      </c>
      <c r="AJ57" s="303"/>
      <c r="AK57" s="304"/>
      <c r="AL57" s="160">
        <f>AL56/AL54</f>
        <v>0.1111111111111111</v>
      </c>
      <c r="BD57" s="287">
        <f>BD56/BD54</f>
        <v>0.15</v>
      </c>
      <c r="BE57" s="287"/>
      <c r="BF57" s="287"/>
      <c r="BG57" s="287">
        <f>BG56/BG54</f>
        <v>0</v>
      </c>
      <c r="BH57" s="287"/>
      <c r="BI57" s="287"/>
      <c r="BJ57" s="287">
        <f>BJ56/BJ54</f>
        <v>0</v>
      </c>
      <c r="BK57" s="287"/>
      <c r="BL57" s="287"/>
      <c r="BM57" s="160">
        <f>BM56/BM54</f>
        <v>8.3333333333333329E-2</v>
      </c>
      <c r="CE57" s="287">
        <f>CE56/CE54</f>
        <v>0.15</v>
      </c>
      <c r="CF57" s="287"/>
      <c r="CG57" s="287"/>
      <c r="CH57" s="287">
        <f>CH56/CH54</f>
        <v>0</v>
      </c>
      <c r="CI57" s="287"/>
      <c r="CJ57" s="287"/>
      <c r="CK57" s="287">
        <f>CK56/CK54</f>
        <v>0</v>
      </c>
      <c r="CL57" s="287"/>
      <c r="CM57" s="287"/>
      <c r="CN57" s="160">
        <f>CN56/CN54</f>
        <v>8.3333333333333329E-2</v>
      </c>
      <c r="DF57" s="287">
        <f>DF56/DF54</f>
        <v>0</v>
      </c>
      <c r="DG57" s="287"/>
      <c r="DH57" s="287"/>
      <c r="DI57" s="287">
        <f>DI56/DI54</f>
        <v>0</v>
      </c>
      <c r="DJ57" s="287"/>
      <c r="DK57" s="287"/>
      <c r="DL57" s="287">
        <f>DL56/DL54</f>
        <v>0</v>
      </c>
      <c r="DM57" s="287"/>
      <c r="DN57" s="287"/>
      <c r="DO57" s="160">
        <f>DO56/DO54</f>
        <v>0</v>
      </c>
      <c r="EG57" s="287">
        <f>EG56/EG54</f>
        <v>0</v>
      </c>
      <c r="EH57" s="287"/>
      <c r="EI57" s="287"/>
      <c r="EJ57" s="287">
        <f>EJ56/EJ54</f>
        <v>0</v>
      </c>
      <c r="EK57" s="287"/>
      <c r="EL57" s="287"/>
      <c r="EM57" s="287">
        <f>EM56/EM54</f>
        <v>0</v>
      </c>
      <c r="EN57" s="287"/>
      <c r="EO57" s="287"/>
      <c r="EP57" s="160">
        <f>EP56/EP54</f>
        <v>0</v>
      </c>
    </row>
    <row r="59" spans="2:146">
      <c r="B59" s="288" t="s">
        <v>418</v>
      </c>
      <c r="C59" s="289"/>
      <c r="D59" s="289"/>
      <c r="E59" s="289"/>
      <c r="F59" s="289"/>
      <c r="G59" s="289"/>
      <c r="H59" s="289"/>
      <c r="I59" s="289"/>
      <c r="J59" s="289"/>
      <c r="K59" s="289"/>
      <c r="AC59" s="288" t="s">
        <v>418</v>
      </c>
      <c r="AD59" s="312"/>
      <c r="AE59" s="312"/>
      <c r="AF59" s="312"/>
      <c r="AG59" s="312"/>
      <c r="AH59" s="312"/>
      <c r="AI59" s="312"/>
      <c r="AJ59" s="312"/>
      <c r="AK59" s="312"/>
      <c r="AL59" s="312"/>
      <c r="BD59" s="288" t="s">
        <v>418</v>
      </c>
      <c r="BE59" s="289"/>
      <c r="BF59" s="289"/>
      <c r="BG59" s="289"/>
      <c r="BH59" s="289"/>
      <c r="BI59" s="289"/>
      <c r="BJ59" s="289"/>
      <c r="BK59" s="289"/>
      <c r="BL59" s="289"/>
      <c r="BM59" s="289"/>
      <c r="CE59" s="288" t="s">
        <v>418</v>
      </c>
      <c r="CF59" s="289"/>
      <c r="CG59" s="289"/>
      <c r="CH59" s="289"/>
      <c r="CI59" s="289"/>
      <c r="CJ59" s="289"/>
      <c r="CK59" s="289"/>
      <c r="CL59" s="289"/>
      <c r="CM59" s="289"/>
      <c r="CN59" s="289"/>
      <c r="DF59" s="288" t="s">
        <v>418</v>
      </c>
      <c r="DG59" s="289"/>
      <c r="DH59" s="289"/>
      <c r="DI59" s="289"/>
      <c r="DJ59" s="289"/>
      <c r="DK59" s="289"/>
      <c r="DL59" s="289"/>
      <c r="DM59" s="289"/>
      <c r="DN59" s="289"/>
      <c r="DO59" s="289"/>
      <c r="EG59" s="288" t="s">
        <v>418</v>
      </c>
      <c r="EH59" s="289"/>
      <c r="EI59" s="289"/>
      <c r="EJ59" s="289"/>
      <c r="EK59" s="289"/>
      <c r="EL59" s="289"/>
      <c r="EM59" s="289"/>
      <c r="EN59" s="289"/>
      <c r="EO59" s="289"/>
      <c r="EP59" s="289"/>
    </row>
    <row r="60" spans="2:146" ht="46.5">
      <c r="B60" s="290" t="s">
        <v>28</v>
      </c>
      <c r="C60" s="291"/>
      <c r="D60" s="291"/>
      <c r="E60" s="290" t="s">
        <v>25</v>
      </c>
      <c r="F60" s="291"/>
      <c r="G60" s="291"/>
      <c r="H60" s="292" t="s">
        <v>30</v>
      </c>
      <c r="I60" s="293"/>
      <c r="J60" s="293"/>
      <c r="K60" s="60" t="s">
        <v>406</v>
      </c>
      <c r="AC60" s="308" t="s">
        <v>28</v>
      </c>
      <c r="AD60" s="309"/>
      <c r="AE60" s="310"/>
      <c r="AF60" s="308" t="s">
        <v>25</v>
      </c>
      <c r="AG60" s="309"/>
      <c r="AH60" s="310"/>
      <c r="AI60" s="311" t="s">
        <v>30</v>
      </c>
      <c r="AJ60" s="309"/>
      <c r="AK60" s="310"/>
      <c r="AL60" s="60" t="s">
        <v>406</v>
      </c>
      <c r="BD60" s="290" t="s">
        <v>28</v>
      </c>
      <c r="BE60" s="291"/>
      <c r="BF60" s="291"/>
      <c r="BG60" s="290" t="s">
        <v>25</v>
      </c>
      <c r="BH60" s="291"/>
      <c r="BI60" s="291"/>
      <c r="BJ60" s="292" t="s">
        <v>30</v>
      </c>
      <c r="BK60" s="293"/>
      <c r="BL60" s="293"/>
      <c r="BM60" s="60" t="s">
        <v>406</v>
      </c>
      <c r="CE60" s="290" t="s">
        <v>28</v>
      </c>
      <c r="CF60" s="291"/>
      <c r="CG60" s="291"/>
      <c r="CH60" s="290" t="s">
        <v>25</v>
      </c>
      <c r="CI60" s="291"/>
      <c r="CJ60" s="291"/>
      <c r="CK60" s="292" t="s">
        <v>30</v>
      </c>
      <c r="CL60" s="293"/>
      <c r="CM60" s="293"/>
      <c r="CN60" s="60" t="s">
        <v>406</v>
      </c>
      <c r="DF60" s="290" t="s">
        <v>28</v>
      </c>
      <c r="DG60" s="291"/>
      <c r="DH60" s="291"/>
      <c r="DI60" s="290" t="s">
        <v>25</v>
      </c>
      <c r="DJ60" s="291"/>
      <c r="DK60" s="291"/>
      <c r="DL60" s="292" t="s">
        <v>30</v>
      </c>
      <c r="DM60" s="293"/>
      <c r="DN60" s="293"/>
      <c r="DO60" s="60" t="s">
        <v>406</v>
      </c>
      <c r="EG60" s="290" t="s">
        <v>28</v>
      </c>
      <c r="EH60" s="291"/>
      <c r="EI60" s="291"/>
      <c r="EJ60" s="290" t="s">
        <v>25</v>
      </c>
      <c r="EK60" s="291"/>
      <c r="EL60" s="291"/>
      <c r="EM60" s="292" t="s">
        <v>30</v>
      </c>
      <c r="EN60" s="293"/>
      <c r="EO60" s="293"/>
      <c r="EP60" s="60" t="s">
        <v>406</v>
      </c>
    </row>
    <row r="61" spans="2:146">
      <c r="B61" s="283">
        <f>COUNTIF('MARZO SEMANA 1-2'!E422:E463,"B")</f>
        <v>5</v>
      </c>
      <c r="C61" s="283"/>
      <c r="D61" s="283"/>
      <c r="E61" s="283">
        <f>COUNTIF('MARZO SEMANA 1-2'!E422:E463,"C")</f>
        <v>13</v>
      </c>
      <c r="F61" s="283"/>
      <c r="G61" s="283"/>
      <c r="H61" s="283">
        <f>COUNTIF('MARZO SEMANA 1-2'!E422:E463,"A")</f>
        <v>13</v>
      </c>
      <c r="I61" s="283"/>
      <c r="J61" s="283"/>
      <c r="K61" s="85">
        <f>SUM(B61:J61)</f>
        <v>31</v>
      </c>
      <c r="AC61" s="305">
        <f>COUNTIF('MARZO SEMANA 3-4'!E422:E463,"B")</f>
        <v>20</v>
      </c>
      <c r="AD61" s="306"/>
      <c r="AE61" s="307"/>
      <c r="AF61" s="305">
        <f>COUNTIF('MARZO SEMANA 3-4'!E422:E463,"C")</f>
        <v>13</v>
      </c>
      <c r="AG61" s="306"/>
      <c r="AH61" s="307"/>
      <c r="AI61" s="305">
        <f>COUNTIF('MARZO SEMANA 3-4'!E422:E463,"A")</f>
        <v>2</v>
      </c>
      <c r="AJ61" s="306"/>
      <c r="AK61" s="307"/>
      <c r="AL61" s="85">
        <f>SUM(AC61:AK61)</f>
        <v>35</v>
      </c>
      <c r="BD61" s="283">
        <f>COUNTIF('ABRIL SEMANA 1-2'!E422:E463,"B")</f>
        <v>21</v>
      </c>
      <c r="BE61" s="283"/>
      <c r="BF61" s="283"/>
      <c r="BG61" s="283">
        <f>COUNTIF('ABRIL SEMANA 1-2'!E422:E463,"C")</f>
        <v>13</v>
      </c>
      <c r="BH61" s="283"/>
      <c r="BI61" s="283"/>
      <c r="BJ61" s="283">
        <f>COUNTIF('ABRIL SEMANA 1-2'!E422:E463,"A")</f>
        <v>3</v>
      </c>
      <c r="BK61" s="283"/>
      <c r="BL61" s="283"/>
      <c r="BM61" s="85">
        <f>SUM(BD61:BL61)</f>
        <v>37</v>
      </c>
      <c r="CE61" s="283">
        <f>COUNTIF('ABRIL SEMANA 3-4'!E422:E463,"B")</f>
        <v>18</v>
      </c>
      <c r="CF61" s="283"/>
      <c r="CG61" s="283"/>
      <c r="CH61" s="283">
        <f>COUNTIF('ABRIL SEMANA 3-4'!E422:E463,"C")</f>
        <v>5</v>
      </c>
      <c r="CI61" s="283"/>
      <c r="CJ61" s="283"/>
      <c r="CK61" s="283">
        <f>COUNTIF('ABRIL SEMANA 3-4'!E422:E463,"A")</f>
        <v>15</v>
      </c>
      <c r="CL61" s="283"/>
      <c r="CM61" s="283"/>
      <c r="CN61" s="85">
        <f>SUM(CE61:CM61)</f>
        <v>38</v>
      </c>
      <c r="DF61" s="283">
        <f>COUNTIF('MAYO SEMANA 1-2'!E422:E463,"B")</f>
        <v>18</v>
      </c>
      <c r="DG61" s="283"/>
      <c r="DH61" s="283"/>
      <c r="DI61" s="283">
        <f>COUNTIF('MAYO SEMANA 1-2'!E422:E463,"C")</f>
        <v>5</v>
      </c>
      <c r="DJ61" s="283"/>
      <c r="DK61" s="283"/>
      <c r="DL61" s="283">
        <f>COUNTIF('MAYO SEMANA 1-2'!E422:E463,"A")</f>
        <v>15</v>
      </c>
      <c r="DM61" s="283"/>
      <c r="DN61" s="283"/>
      <c r="DO61" s="85">
        <f>SUM(DF61:DN61)</f>
        <v>38</v>
      </c>
      <c r="EG61" s="283">
        <f>COUNTIF('MAYO SEMANA 3-4'!E422:E463,"B")</f>
        <v>18</v>
      </c>
      <c r="EH61" s="283"/>
      <c r="EI61" s="283"/>
      <c r="EJ61" s="283">
        <f>COUNTIF('MAYO SEMANA 3-4'!E422:E463,"C")</f>
        <v>5</v>
      </c>
      <c r="EK61" s="283"/>
      <c r="EL61" s="283"/>
      <c r="EM61" s="283">
        <f>COUNTIF('MAYO SEMANA 3-4'!E422:E463,"A")</f>
        <v>15</v>
      </c>
      <c r="EN61" s="283"/>
      <c r="EO61" s="283"/>
      <c r="EP61" s="85">
        <f>SUM(EG61:EO61)</f>
        <v>38</v>
      </c>
    </row>
    <row r="62" spans="2:146">
      <c r="B62" s="284" t="s">
        <v>410</v>
      </c>
      <c r="C62" s="285"/>
      <c r="D62" s="285"/>
      <c r="E62" s="285"/>
      <c r="F62" s="285"/>
      <c r="G62" s="285"/>
      <c r="H62" s="285"/>
      <c r="I62" s="285"/>
      <c r="J62" s="285"/>
      <c r="K62" s="286"/>
      <c r="AC62" s="284" t="s">
        <v>410</v>
      </c>
      <c r="AD62" s="309"/>
      <c r="AE62" s="309"/>
      <c r="AF62" s="309"/>
      <c r="AG62" s="309"/>
      <c r="AH62" s="309"/>
      <c r="AI62" s="309"/>
      <c r="AJ62" s="309"/>
      <c r="AK62" s="309"/>
      <c r="AL62" s="310"/>
      <c r="BD62" s="284" t="s">
        <v>410</v>
      </c>
      <c r="BE62" s="285"/>
      <c r="BF62" s="285"/>
      <c r="BG62" s="285"/>
      <c r="BH62" s="285"/>
      <c r="BI62" s="285"/>
      <c r="BJ62" s="285"/>
      <c r="BK62" s="285"/>
      <c r="BL62" s="285"/>
      <c r="BM62" s="286"/>
      <c r="CE62" s="284" t="s">
        <v>410</v>
      </c>
      <c r="CF62" s="285"/>
      <c r="CG62" s="285"/>
      <c r="CH62" s="285"/>
      <c r="CI62" s="285"/>
      <c r="CJ62" s="285"/>
      <c r="CK62" s="285"/>
      <c r="CL62" s="285"/>
      <c r="CM62" s="285"/>
      <c r="CN62" s="286"/>
      <c r="DF62" s="284" t="s">
        <v>410</v>
      </c>
      <c r="DG62" s="285"/>
      <c r="DH62" s="285"/>
      <c r="DI62" s="285"/>
      <c r="DJ62" s="285"/>
      <c r="DK62" s="285"/>
      <c r="DL62" s="285"/>
      <c r="DM62" s="285"/>
      <c r="DN62" s="285"/>
      <c r="DO62" s="286"/>
      <c r="EG62" s="284" t="s">
        <v>410</v>
      </c>
      <c r="EH62" s="285"/>
      <c r="EI62" s="285"/>
      <c r="EJ62" s="285"/>
      <c r="EK62" s="285"/>
      <c r="EL62" s="285"/>
      <c r="EM62" s="285"/>
      <c r="EN62" s="285"/>
      <c r="EO62" s="285"/>
      <c r="EP62" s="286"/>
    </row>
    <row r="63" spans="2:146">
      <c r="B63" s="283">
        <f>'MARZO SEMANA 1-2'!AA423</f>
        <v>0</v>
      </c>
      <c r="C63" s="283"/>
      <c r="D63" s="283"/>
      <c r="E63" s="283">
        <f>'MARZO SEMANA 1-2'!AA422</f>
        <v>1</v>
      </c>
      <c r="F63" s="283"/>
      <c r="G63" s="283"/>
      <c r="H63" s="283">
        <f>'MARZO SEMANA 1-2'!AA424</f>
        <v>0</v>
      </c>
      <c r="I63" s="283"/>
      <c r="J63" s="283"/>
      <c r="K63" s="85">
        <f>SUM(B63:J63)</f>
        <v>1</v>
      </c>
      <c r="AC63" s="305">
        <f>'MARZO SEMANA 3-4'!Z423</f>
        <v>2</v>
      </c>
      <c r="AD63" s="306"/>
      <c r="AE63" s="307"/>
      <c r="AF63" s="305">
        <f>'MARZO SEMANA 3-4'!Z422</f>
        <v>0</v>
      </c>
      <c r="AG63" s="306"/>
      <c r="AH63" s="307"/>
      <c r="AI63" s="305">
        <f>'MARZO SEMANA 3-4'!Z424</f>
        <v>0</v>
      </c>
      <c r="AJ63" s="306"/>
      <c r="AK63" s="307"/>
      <c r="AL63" s="85">
        <f>SUM(AC63:AK63)</f>
        <v>2</v>
      </c>
      <c r="BD63" s="283">
        <f>'ABRIL SEMANA 1-2'!Z423</f>
        <v>1</v>
      </c>
      <c r="BE63" s="283"/>
      <c r="BF63" s="283"/>
      <c r="BG63" s="283">
        <f>'ABRIL SEMANA 1-2'!Z422</f>
        <v>1</v>
      </c>
      <c r="BH63" s="283"/>
      <c r="BI63" s="283"/>
      <c r="BJ63" s="283">
        <f>'ABRIL SEMANA 1-2'!Z424</f>
        <v>0</v>
      </c>
      <c r="BK63" s="283"/>
      <c r="BL63" s="283"/>
      <c r="BM63" s="85">
        <f>SUM(BD63:BL63)</f>
        <v>2</v>
      </c>
      <c r="CE63" s="283">
        <f>'ABRIL SEMANA 3-4'!Z423</f>
        <v>1</v>
      </c>
      <c r="CF63" s="283"/>
      <c r="CG63" s="283"/>
      <c r="CH63" s="283">
        <f>'ABRIL SEMANA 3-4'!Z422</f>
        <v>0</v>
      </c>
      <c r="CI63" s="283"/>
      <c r="CJ63" s="283"/>
      <c r="CK63" s="283">
        <f>'ABRIL SEMANA 3-4'!Z424</f>
        <v>0</v>
      </c>
      <c r="CL63" s="283"/>
      <c r="CM63" s="283"/>
      <c r="CN63" s="85">
        <f>SUM(CE63:CM63)</f>
        <v>1</v>
      </c>
      <c r="DF63" s="283">
        <f>'MAYO SEMANA 1-2'!Z423</f>
        <v>0</v>
      </c>
      <c r="DG63" s="283"/>
      <c r="DH63" s="283"/>
      <c r="DI63" s="283">
        <f>'MAYO SEMANA 1-2'!Z422</f>
        <v>0</v>
      </c>
      <c r="DJ63" s="283"/>
      <c r="DK63" s="283"/>
      <c r="DL63" s="283">
        <f>'MAYO SEMANA 1-2'!Z424</f>
        <v>0</v>
      </c>
      <c r="DM63" s="283"/>
      <c r="DN63" s="283"/>
      <c r="DO63" s="85">
        <f>SUM(DF63:DN63)</f>
        <v>0</v>
      </c>
      <c r="EG63" s="283">
        <f>'MAYO SEMANA 3-4'!Z423</f>
        <v>0</v>
      </c>
      <c r="EH63" s="283"/>
      <c r="EI63" s="283"/>
      <c r="EJ63" s="283">
        <f>'MAYO SEMANA 3-4'!Z422</f>
        <v>0</v>
      </c>
      <c r="EK63" s="283"/>
      <c r="EL63" s="283"/>
      <c r="EM63" s="283">
        <f>'MAYO SEMANA 3-4'!Z424</f>
        <v>0</v>
      </c>
      <c r="EN63" s="283"/>
      <c r="EO63" s="283"/>
      <c r="EP63" s="85">
        <f>SUM(EG63:EO63)</f>
        <v>0</v>
      </c>
    </row>
    <row r="64" spans="2:146">
      <c r="B64" s="287">
        <f>B63/B61</f>
        <v>0</v>
      </c>
      <c r="C64" s="287"/>
      <c r="D64" s="287"/>
      <c r="E64" s="287">
        <f>E63/E61</f>
        <v>7.6923076923076927E-2</v>
      </c>
      <c r="F64" s="287"/>
      <c r="G64" s="287"/>
      <c r="H64" s="287">
        <f>H63/H61</f>
        <v>0</v>
      </c>
      <c r="I64" s="287"/>
      <c r="J64" s="287"/>
      <c r="K64" s="160">
        <f>K63/K61</f>
        <v>3.2258064516129031E-2</v>
      </c>
      <c r="AC64" s="302">
        <f>AC63/AC61</f>
        <v>0.1</v>
      </c>
      <c r="AD64" s="303"/>
      <c r="AE64" s="304"/>
      <c r="AF64" s="302">
        <f>AF63/AF61</f>
        <v>0</v>
      </c>
      <c r="AG64" s="303"/>
      <c r="AH64" s="304"/>
      <c r="AI64" s="302">
        <f>AI63/AI61</f>
        <v>0</v>
      </c>
      <c r="AJ64" s="303"/>
      <c r="AK64" s="304"/>
      <c r="AL64" s="160">
        <f>AL63/AL61</f>
        <v>5.7142857142857141E-2</v>
      </c>
      <c r="BD64" s="287">
        <f>BD63/BD61</f>
        <v>4.7619047619047616E-2</v>
      </c>
      <c r="BE64" s="287"/>
      <c r="BF64" s="287"/>
      <c r="BG64" s="287">
        <f>BG63/BG61</f>
        <v>7.6923076923076927E-2</v>
      </c>
      <c r="BH64" s="287"/>
      <c r="BI64" s="287"/>
      <c r="BJ64" s="287">
        <f>BJ63/BJ61</f>
        <v>0</v>
      </c>
      <c r="BK64" s="287"/>
      <c r="BL64" s="287"/>
      <c r="BM64" s="160">
        <f>BM63/BM61</f>
        <v>5.4054054054054057E-2</v>
      </c>
      <c r="CE64" s="287">
        <f>CE63/CE61</f>
        <v>5.5555555555555552E-2</v>
      </c>
      <c r="CF64" s="287"/>
      <c r="CG64" s="287"/>
      <c r="CH64" s="287">
        <f>CH63/CH61</f>
        <v>0</v>
      </c>
      <c r="CI64" s="287"/>
      <c r="CJ64" s="287"/>
      <c r="CK64" s="287">
        <f>CK63/CK61</f>
        <v>0</v>
      </c>
      <c r="CL64" s="287"/>
      <c r="CM64" s="287"/>
      <c r="CN64" s="160">
        <f>CN63/CN61</f>
        <v>2.6315789473684209E-2</v>
      </c>
      <c r="DF64" s="287">
        <f>DF63/DF61</f>
        <v>0</v>
      </c>
      <c r="DG64" s="287"/>
      <c r="DH64" s="287"/>
      <c r="DI64" s="287">
        <f>DI63/DI61</f>
        <v>0</v>
      </c>
      <c r="DJ64" s="287"/>
      <c r="DK64" s="287"/>
      <c r="DL64" s="287">
        <f>DL63/DL61</f>
        <v>0</v>
      </c>
      <c r="DM64" s="287"/>
      <c r="DN64" s="287"/>
      <c r="DO64" s="160">
        <f>DO63/DO61</f>
        <v>0</v>
      </c>
      <c r="EG64" s="287">
        <f>EG63/EG61</f>
        <v>0</v>
      </c>
      <c r="EH64" s="287"/>
      <c r="EI64" s="287"/>
      <c r="EJ64" s="287">
        <f>EJ63/EJ61</f>
        <v>0</v>
      </c>
      <c r="EK64" s="287"/>
      <c r="EL64" s="287"/>
      <c r="EM64" s="287">
        <f>EM63/EM61</f>
        <v>0</v>
      </c>
      <c r="EN64" s="287"/>
      <c r="EO64" s="287"/>
      <c r="EP64" s="160">
        <f>EP63/EP61</f>
        <v>0</v>
      </c>
    </row>
    <row r="65" spans="2:146">
      <c r="B65" s="161"/>
      <c r="C65" s="162"/>
      <c r="D65" s="162"/>
      <c r="E65" s="162"/>
      <c r="F65" s="162"/>
      <c r="G65" s="162"/>
      <c r="H65" s="162"/>
      <c r="I65" s="162"/>
      <c r="J65" s="162"/>
      <c r="K65" s="163"/>
      <c r="AC65" s="161"/>
      <c r="AD65" s="162"/>
      <c r="AE65" s="162"/>
      <c r="AF65" s="162"/>
      <c r="AG65" s="162"/>
      <c r="AH65" s="162"/>
      <c r="AI65" s="162"/>
      <c r="AJ65" s="162"/>
      <c r="AK65" s="162"/>
      <c r="AL65" s="163"/>
      <c r="BD65" s="161"/>
      <c r="BE65" s="162"/>
      <c r="BF65" s="162"/>
      <c r="BG65" s="162"/>
      <c r="BH65" s="162"/>
      <c r="BI65" s="162"/>
      <c r="BJ65" s="162"/>
      <c r="BK65" s="162"/>
      <c r="BL65" s="162"/>
      <c r="BM65" s="163"/>
      <c r="CE65" s="161"/>
      <c r="CF65" s="162"/>
      <c r="CG65" s="162"/>
      <c r="CH65" s="162"/>
      <c r="CI65" s="162"/>
      <c r="CJ65" s="162"/>
      <c r="CK65" s="162"/>
      <c r="CL65" s="162"/>
      <c r="CM65" s="162"/>
      <c r="CN65" s="163"/>
      <c r="DF65" s="228"/>
      <c r="DG65" s="229"/>
      <c r="DH65" s="229"/>
      <c r="DI65" s="229"/>
      <c r="DJ65" s="229"/>
      <c r="DK65" s="229"/>
      <c r="DL65" s="229"/>
      <c r="DM65" s="229"/>
      <c r="DN65" s="229"/>
      <c r="DO65" s="163"/>
      <c r="EG65" s="228"/>
      <c r="EH65" s="229"/>
      <c r="EI65" s="229"/>
      <c r="EJ65" s="229"/>
      <c r="EK65" s="229"/>
      <c r="EL65" s="229"/>
      <c r="EM65" s="229"/>
      <c r="EN65" s="229"/>
      <c r="EO65" s="229"/>
      <c r="EP65" s="163"/>
    </row>
    <row r="66" spans="2:146">
      <c r="B66" s="294" t="s">
        <v>419</v>
      </c>
      <c r="C66" s="295"/>
      <c r="D66" s="295"/>
      <c r="E66" s="295"/>
      <c r="F66" s="295"/>
      <c r="G66" s="295"/>
      <c r="H66" s="295"/>
      <c r="I66" s="295"/>
      <c r="J66" s="295"/>
      <c r="K66" s="295"/>
      <c r="AC66" s="294" t="s">
        <v>419</v>
      </c>
      <c r="AD66" s="309"/>
      <c r="AE66" s="309"/>
      <c r="AF66" s="309"/>
      <c r="AG66" s="309"/>
      <c r="AH66" s="309"/>
      <c r="AI66" s="309"/>
      <c r="AJ66" s="309"/>
      <c r="AK66" s="309"/>
      <c r="AL66" s="309"/>
      <c r="BD66" s="294" t="s">
        <v>419</v>
      </c>
      <c r="BE66" s="295"/>
      <c r="BF66" s="295"/>
      <c r="BG66" s="295"/>
      <c r="BH66" s="295"/>
      <c r="BI66" s="295"/>
      <c r="BJ66" s="295"/>
      <c r="BK66" s="295"/>
      <c r="BL66" s="295"/>
      <c r="BM66" s="295"/>
      <c r="CE66" s="294" t="s">
        <v>419</v>
      </c>
      <c r="CF66" s="295"/>
      <c r="CG66" s="295"/>
      <c r="CH66" s="295"/>
      <c r="CI66" s="295"/>
      <c r="CJ66" s="295"/>
      <c r="CK66" s="295"/>
      <c r="CL66" s="295"/>
      <c r="CM66" s="295"/>
      <c r="CN66" s="295"/>
      <c r="DF66" s="294" t="s">
        <v>419</v>
      </c>
      <c r="DG66" s="295"/>
      <c r="DH66" s="295"/>
      <c r="DI66" s="295"/>
      <c r="DJ66" s="295"/>
      <c r="DK66" s="295"/>
      <c r="DL66" s="295"/>
      <c r="DM66" s="295"/>
      <c r="DN66" s="295"/>
      <c r="DO66" s="295"/>
      <c r="EG66" s="294" t="s">
        <v>419</v>
      </c>
      <c r="EH66" s="295"/>
      <c r="EI66" s="295"/>
      <c r="EJ66" s="295"/>
      <c r="EK66" s="295"/>
      <c r="EL66" s="295"/>
      <c r="EM66" s="295"/>
      <c r="EN66" s="295"/>
      <c r="EO66" s="295"/>
      <c r="EP66" s="295"/>
    </row>
    <row r="67" spans="2:146" ht="46.5">
      <c r="B67" s="290" t="s">
        <v>28</v>
      </c>
      <c r="C67" s="291"/>
      <c r="D67" s="291"/>
      <c r="E67" s="290" t="s">
        <v>25</v>
      </c>
      <c r="F67" s="291"/>
      <c r="G67" s="291"/>
      <c r="H67" s="292" t="s">
        <v>30</v>
      </c>
      <c r="I67" s="293"/>
      <c r="J67" s="293"/>
      <c r="K67" s="60" t="s">
        <v>406</v>
      </c>
      <c r="AC67" s="308" t="s">
        <v>28</v>
      </c>
      <c r="AD67" s="309"/>
      <c r="AE67" s="310"/>
      <c r="AF67" s="308" t="s">
        <v>25</v>
      </c>
      <c r="AG67" s="309"/>
      <c r="AH67" s="310"/>
      <c r="AI67" s="311" t="s">
        <v>30</v>
      </c>
      <c r="AJ67" s="309"/>
      <c r="AK67" s="310"/>
      <c r="AL67" s="60" t="s">
        <v>406</v>
      </c>
      <c r="BD67" s="290" t="s">
        <v>28</v>
      </c>
      <c r="BE67" s="291"/>
      <c r="BF67" s="291"/>
      <c r="BG67" s="290" t="s">
        <v>25</v>
      </c>
      <c r="BH67" s="291"/>
      <c r="BI67" s="291"/>
      <c r="BJ67" s="292" t="s">
        <v>30</v>
      </c>
      <c r="BK67" s="293"/>
      <c r="BL67" s="293"/>
      <c r="BM67" s="60" t="s">
        <v>406</v>
      </c>
      <c r="CE67" s="290" t="s">
        <v>28</v>
      </c>
      <c r="CF67" s="291"/>
      <c r="CG67" s="291"/>
      <c r="CH67" s="290" t="s">
        <v>25</v>
      </c>
      <c r="CI67" s="291"/>
      <c r="CJ67" s="291"/>
      <c r="CK67" s="292" t="s">
        <v>30</v>
      </c>
      <c r="CL67" s="293"/>
      <c r="CM67" s="293"/>
      <c r="CN67" s="60" t="s">
        <v>406</v>
      </c>
      <c r="DF67" s="290" t="s">
        <v>28</v>
      </c>
      <c r="DG67" s="291"/>
      <c r="DH67" s="291"/>
      <c r="DI67" s="290" t="s">
        <v>25</v>
      </c>
      <c r="DJ67" s="291"/>
      <c r="DK67" s="291"/>
      <c r="DL67" s="292" t="s">
        <v>30</v>
      </c>
      <c r="DM67" s="293"/>
      <c r="DN67" s="293"/>
      <c r="DO67" s="60" t="s">
        <v>406</v>
      </c>
      <c r="EG67" s="290" t="s">
        <v>28</v>
      </c>
      <c r="EH67" s="291"/>
      <c r="EI67" s="291"/>
      <c r="EJ67" s="290" t="s">
        <v>25</v>
      </c>
      <c r="EK67" s="291"/>
      <c r="EL67" s="291"/>
      <c r="EM67" s="292" t="s">
        <v>30</v>
      </c>
      <c r="EN67" s="293"/>
      <c r="EO67" s="293"/>
      <c r="EP67" s="60" t="s">
        <v>406</v>
      </c>
    </row>
    <row r="68" spans="2:146">
      <c r="B68" s="283">
        <f>COUNTIF('MARZO SEMANA 1-2'!E474:E515,"B")</f>
        <v>21</v>
      </c>
      <c r="C68" s="283"/>
      <c r="D68" s="283"/>
      <c r="E68" s="283">
        <f>COUNTIF('MARZO SEMANA 1-2'!E474:E515,"C")</f>
        <v>14</v>
      </c>
      <c r="F68" s="283"/>
      <c r="G68" s="283"/>
      <c r="H68" s="283">
        <f>COUNTIF('MARZO SEMANA 1-2'!E474:E515,"A")</f>
        <v>3</v>
      </c>
      <c r="I68" s="283"/>
      <c r="J68" s="283"/>
      <c r="K68" s="85">
        <f>SUM(B68:J68)</f>
        <v>38</v>
      </c>
      <c r="AC68" s="305">
        <f>COUNTIF('MARZO SEMANA 3-4'!E474:E515,"B")</f>
        <v>20</v>
      </c>
      <c r="AD68" s="306"/>
      <c r="AE68" s="307"/>
      <c r="AF68" s="305">
        <f>COUNTIF('MARZO SEMANA 3-4'!E474:E515,"C")</f>
        <v>14</v>
      </c>
      <c r="AG68" s="306"/>
      <c r="AH68" s="307"/>
      <c r="AI68" s="305">
        <f>COUNTIF('MARZO SEMANA 3-4'!E474:E515,"A")</f>
        <v>2</v>
      </c>
      <c r="AJ68" s="306"/>
      <c r="AK68" s="307"/>
      <c r="AL68" s="85">
        <f>SUM(AC68:AK68)</f>
        <v>36</v>
      </c>
      <c r="BD68" s="283">
        <f>COUNTIF('ABRIL SEMANA 1-2'!E474:E515,"B")</f>
        <v>20</v>
      </c>
      <c r="BE68" s="283"/>
      <c r="BF68" s="283"/>
      <c r="BG68" s="283">
        <f>COUNTIF('ABRIL SEMANA 1-2'!E474:E515,"C")</f>
        <v>14</v>
      </c>
      <c r="BH68" s="283"/>
      <c r="BI68" s="283"/>
      <c r="BJ68" s="283">
        <f>COUNTIF('ABRIL SEMANA 1-2'!E474:E515,"A")</f>
        <v>2</v>
      </c>
      <c r="BK68" s="283"/>
      <c r="BL68" s="283"/>
      <c r="BM68" s="85">
        <f>SUM(BD68:BL68)</f>
        <v>36</v>
      </c>
      <c r="CE68" s="283">
        <f>COUNTIF('ABRIL SEMANA 3-4'!E474:E515,"B")</f>
        <v>20</v>
      </c>
      <c r="CF68" s="283"/>
      <c r="CG68" s="283"/>
      <c r="CH68" s="283">
        <f>COUNTIF('ABRIL SEMANA 3-4'!E474:E515,"C")</f>
        <v>14</v>
      </c>
      <c r="CI68" s="283"/>
      <c r="CJ68" s="283"/>
      <c r="CK68" s="283">
        <f>COUNTIF('ABRIL SEMANA 3-4'!E474:E515,"A")</f>
        <v>2</v>
      </c>
      <c r="CL68" s="283"/>
      <c r="CM68" s="283"/>
      <c r="CN68" s="85">
        <f>SUM(CE68:CM68)</f>
        <v>36</v>
      </c>
      <c r="DF68" s="283">
        <f>COUNTIF('MAYO SEMANA 1-2'!E474:E515,"B")</f>
        <v>20</v>
      </c>
      <c r="DG68" s="283"/>
      <c r="DH68" s="283"/>
      <c r="DI68" s="283">
        <f>COUNTIF('MAYO SEMANA 1-2'!E474:E515,"C")</f>
        <v>14</v>
      </c>
      <c r="DJ68" s="283"/>
      <c r="DK68" s="283"/>
      <c r="DL68" s="283">
        <f>COUNTIF('MAYO SEMANA 1-2'!E474:E515,"A")</f>
        <v>2</v>
      </c>
      <c r="DM68" s="283"/>
      <c r="DN68" s="283"/>
      <c r="DO68" s="85">
        <f>SUM(DF68:DN68)</f>
        <v>36</v>
      </c>
      <c r="EG68" s="283">
        <f>COUNTIF('MAYO SEMANA 3-4'!E474:E515,"B")</f>
        <v>20</v>
      </c>
      <c r="EH68" s="283"/>
      <c r="EI68" s="283"/>
      <c r="EJ68" s="283">
        <f>COUNTIF('MAYO SEMANA 3-4'!E474:E515,"C")</f>
        <v>14</v>
      </c>
      <c r="EK68" s="283"/>
      <c r="EL68" s="283"/>
      <c r="EM68" s="283">
        <f>COUNTIF('MAYO SEMANA 3-4'!E474:E515,"A")</f>
        <v>2</v>
      </c>
      <c r="EN68" s="283"/>
      <c r="EO68" s="283"/>
      <c r="EP68" s="85">
        <f>SUM(EG68:EO68)</f>
        <v>36</v>
      </c>
    </row>
    <row r="69" spans="2:146">
      <c r="B69" s="284" t="s">
        <v>410</v>
      </c>
      <c r="C69" s="285"/>
      <c r="D69" s="285"/>
      <c r="E69" s="285"/>
      <c r="F69" s="285"/>
      <c r="G69" s="285"/>
      <c r="H69" s="285"/>
      <c r="I69" s="285"/>
      <c r="J69" s="285"/>
      <c r="K69" s="286"/>
      <c r="AC69" s="284" t="s">
        <v>410</v>
      </c>
      <c r="AD69" s="309"/>
      <c r="AE69" s="309"/>
      <c r="AF69" s="309"/>
      <c r="AG69" s="309"/>
      <c r="AH69" s="309"/>
      <c r="AI69" s="309"/>
      <c r="AJ69" s="309"/>
      <c r="AK69" s="309"/>
      <c r="AL69" s="310"/>
      <c r="BD69" s="284" t="s">
        <v>410</v>
      </c>
      <c r="BE69" s="285"/>
      <c r="BF69" s="285"/>
      <c r="BG69" s="285"/>
      <c r="BH69" s="285"/>
      <c r="BI69" s="285"/>
      <c r="BJ69" s="285"/>
      <c r="BK69" s="285"/>
      <c r="BL69" s="285"/>
      <c r="BM69" s="286"/>
      <c r="CE69" s="284" t="s">
        <v>410</v>
      </c>
      <c r="CF69" s="285"/>
      <c r="CG69" s="285"/>
      <c r="CH69" s="285"/>
      <c r="CI69" s="285"/>
      <c r="CJ69" s="285"/>
      <c r="CK69" s="285"/>
      <c r="CL69" s="285"/>
      <c r="CM69" s="285"/>
      <c r="CN69" s="286"/>
      <c r="DF69" s="284" t="s">
        <v>410</v>
      </c>
      <c r="DG69" s="285"/>
      <c r="DH69" s="285"/>
      <c r="DI69" s="285"/>
      <c r="DJ69" s="285"/>
      <c r="DK69" s="285"/>
      <c r="DL69" s="285"/>
      <c r="DM69" s="285"/>
      <c r="DN69" s="285"/>
      <c r="DO69" s="286"/>
      <c r="EG69" s="284" t="s">
        <v>410</v>
      </c>
      <c r="EH69" s="285"/>
      <c r="EI69" s="285"/>
      <c r="EJ69" s="285"/>
      <c r="EK69" s="285"/>
      <c r="EL69" s="285"/>
      <c r="EM69" s="285"/>
      <c r="EN69" s="285"/>
      <c r="EO69" s="285"/>
      <c r="EP69" s="286"/>
    </row>
    <row r="70" spans="2:146">
      <c r="B70" s="283">
        <f>'MARZO SEMANA 1-2'!AA475</f>
        <v>7</v>
      </c>
      <c r="C70" s="283"/>
      <c r="D70" s="283"/>
      <c r="E70" s="283">
        <f>'MARZO SEMANA 1-2'!AA474</f>
        <v>0</v>
      </c>
      <c r="F70" s="283"/>
      <c r="G70" s="283"/>
      <c r="H70" s="283">
        <f>'MARZO SEMANA 1-2'!AA476</f>
        <v>0</v>
      </c>
      <c r="I70" s="283"/>
      <c r="J70" s="283"/>
      <c r="K70" s="85">
        <f>SUM(B70:J70)</f>
        <v>7</v>
      </c>
      <c r="AC70" s="305">
        <f>'MARZO SEMANA 3-4'!Z475</f>
        <v>8</v>
      </c>
      <c r="AD70" s="306"/>
      <c r="AE70" s="307"/>
      <c r="AF70" s="305">
        <f>'MARZO SEMANA 3-4'!Z474</f>
        <v>1</v>
      </c>
      <c r="AG70" s="306"/>
      <c r="AH70" s="307"/>
      <c r="AI70" s="305">
        <f>'MARZO SEMANA 3-4'!Z476</f>
        <v>0</v>
      </c>
      <c r="AJ70" s="306"/>
      <c r="AK70" s="307"/>
      <c r="AL70" s="85">
        <f>SUM(AC70:AK70)</f>
        <v>9</v>
      </c>
      <c r="BD70" s="283">
        <f>'ABRIL SEMANA 1-2'!Z475</f>
        <v>4</v>
      </c>
      <c r="BE70" s="283"/>
      <c r="BF70" s="283"/>
      <c r="BG70" s="283">
        <f>'ABRIL SEMANA 1-2'!Z474</f>
        <v>0</v>
      </c>
      <c r="BH70" s="283"/>
      <c r="BI70" s="283"/>
      <c r="BJ70" s="283">
        <f>'ABRIL SEMANA 1-2'!Z476</f>
        <v>0</v>
      </c>
      <c r="BK70" s="283"/>
      <c r="BL70" s="283"/>
      <c r="BM70" s="85">
        <f>SUM(BD70:BL70)</f>
        <v>4</v>
      </c>
      <c r="CE70" s="283">
        <f>'ABRIL SEMANA 3-4'!Z475</f>
        <v>4</v>
      </c>
      <c r="CF70" s="283"/>
      <c r="CG70" s="283"/>
      <c r="CH70" s="283">
        <f>'ABRIL SEMANA 3-4'!Z474</f>
        <v>0</v>
      </c>
      <c r="CI70" s="283"/>
      <c r="CJ70" s="283"/>
      <c r="CK70" s="283">
        <f>'ABRIL SEMANA 3-4'!Z476</f>
        <v>0</v>
      </c>
      <c r="CL70" s="283"/>
      <c r="CM70" s="283"/>
      <c r="CN70" s="85">
        <f>SUM(CE70:CM70)</f>
        <v>4</v>
      </c>
      <c r="DF70" s="283">
        <f>'MAYO SEMANA 1-2'!Z475</f>
        <v>0</v>
      </c>
      <c r="DG70" s="283"/>
      <c r="DH70" s="283"/>
      <c r="DI70" s="283">
        <f>'MAYO SEMANA 1-2'!Z474</f>
        <v>0</v>
      </c>
      <c r="DJ70" s="283"/>
      <c r="DK70" s="283"/>
      <c r="DL70" s="283">
        <f>'MAYO SEMANA 1-2'!Z476</f>
        <v>0</v>
      </c>
      <c r="DM70" s="283"/>
      <c r="DN70" s="283"/>
      <c r="DO70" s="85">
        <f>SUM(DF70:DN70)</f>
        <v>0</v>
      </c>
      <c r="EG70" s="283">
        <f>'MAYO SEMANA 3-4'!Z475</f>
        <v>0</v>
      </c>
      <c r="EH70" s="283"/>
      <c r="EI70" s="283"/>
      <c r="EJ70" s="283">
        <f>'MAYO SEMANA 3-4'!Z474</f>
        <v>0</v>
      </c>
      <c r="EK70" s="283"/>
      <c r="EL70" s="283"/>
      <c r="EM70" s="283">
        <f>'MAYO SEMANA 3-4'!Z476</f>
        <v>0</v>
      </c>
      <c r="EN70" s="283"/>
      <c r="EO70" s="283"/>
      <c r="EP70" s="85">
        <f>SUM(EG70:EO70)</f>
        <v>0</v>
      </c>
    </row>
    <row r="71" spans="2:146">
      <c r="B71" s="287">
        <f>B70/B68</f>
        <v>0.33333333333333331</v>
      </c>
      <c r="C71" s="287"/>
      <c r="D71" s="287"/>
      <c r="E71" s="287">
        <f>E70/E68</f>
        <v>0</v>
      </c>
      <c r="F71" s="287"/>
      <c r="G71" s="287"/>
      <c r="H71" s="287">
        <f>H70/H68</f>
        <v>0</v>
      </c>
      <c r="I71" s="287"/>
      <c r="J71" s="287"/>
      <c r="K71" s="160">
        <f>K70/K68</f>
        <v>0.18421052631578946</v>
      </c>
      <c r="AC71" s="302">
        <f>AC70/AC68</f>
        <v>0.4</v>
      </c>
      <c r="AD71" s="303"/>
      <c r="AE71" s="304"/>
      <c r="AF71" s="302">
        <f>AF70/AF68</f>
        <v>7.1428571428571425E-2</v>
      </c>
      <c r="AG71" s="303"/>
      <c r="AH71" s="304"/>
      <c r="AI71" s="302">
        <f>AI70/AI68</f>
        <v>0</v>
      </c>
      <c r="AJ71" s="303"/>
      <c r="AK71" s="304"/>
      <c r="AL71" s="160">
        <f>AL70/AL68</f>
        <v>0.25</v>
      </c>
      <c r="BD71" s="287">
        <f>BD70/BD68</f>
        <v>0.2</v>
      </c>
      <c r="BE71" s="287"/>
      <c r="BF71" s="287"/>
      <c r="BG71" s="287">
        <f>BG70/BG68</f>
        <v>0</v>
      </c>
      <c r="BH71" s="287"/>
      <c r="BI71" s="287"/>
      <c r="BJ71" s="287">
        <f>BJ70/BJ68</f>
        <v>0</v>
      </c>
      <c r="BK71" s="287"/>
      <c r="BL71" s="287"/>
      <c r="BM71" s="160">
        <f>BM70/BM68</f>
        <v>0.1111111111111111</v>
      </c>
      <c r="CE71" s="287">
        <f>CE70/CE68</f>
        <v>0.2</v>
      </c>
      <c r="CF71" s="287"/>
      <c r="CG71" s="287"/>
      <c r="CH71" s="287">
        <f>CH70/CH68</f>
        <v>0</v>
      </c>
      <c r="CI71" s="287"/>
      <c r="CJ71" s="287"/>
      <c r="CK71" s="287">
        <f>CK70/CK68</f>
        <v>0</v>
      </c>
      <c r="CL71" s="287"/>
      <c r="CM71" s="287"/>
      <c r="CN71" s="160">
        <f>CN70/CN68</f>
        <v>0.1111111111111111</v>
      </c>
      <c r="DF71" s="287">
        <f>DF70/DF68</f>
        <v>0</v>
      </c>
      <c r="DG71" s="287"/>
      <c r="DH71" s="287"/>
      <c r="DI71" s="287">
        <f>DI70/DI68</f>
        <v>0</v>
      </c>
      <c r="DJ71" s="287"/>
      <c r="DK71" s="287"/>
      <c r="DL71" s="287">
        <f>DL70/DL68</f>
        <v>0</v>
      </c>
      <c r="DM71" s="287"/>
      <c r="DN71" s="287"/>
      <c r="DO71" s="160">
        <f>DO70/DO68</f>
        <v>0</v>
      </c>
      <c r="EG71" s="287">
        <f>EG70/EG68</f>
        <v>0</v>
      </c>
      <c r="EH71" s="287"/>
      <c r="EI71" s="287"/>
      <c r="EJ71" s="287">
        <f>EJ70/EJ68</f>
        <v>0</v>
      </c>
      <c r="EK71" s="287"/>
      <c r="EL71" s="287"/>
      <c r="EM71" s="287">
        <f>EM70/EM68</f>
        <v>0</v>
      </c>
      <c r="EN71" s="287"/>
      <c r="EO71" s="287"/>
      <c r="EP71" s="160">
        <f>EP70/EP68</f>
        <v>0</v>
      </c>
    </row>
    <row r="73" spans="2:146">
      <c r="B73" s="288" t="s">
        <v>420</v>
      </c>
      <c r="C73" s="289"/>
      <c r="D73" s="289"/>
      <c r="E73" s="289"/>
      <c r="F73" s="289"/>
      <c r="G73" s="289"/>
      <c r="H73" s="289"/>
      <c r="I73" s="289"/>
      <c r="J73" s="289"/>
      <c r="K73" s="289"/>
      <c r="AC73" s="288" t="s">
        <v>420</v>
      </c>
      <c r="AD73" s="312"/>
      <c r="AE73" s="312"/>
      <c r="AF73" s="312"/>
      <c r="AG73" s="312"/>
      <c r="AH73" s="312"/>
      <c r="AI73" s="312"/>
      <c r="AJ73" s="312"/>
      <c r="AK73" s="312"/>
      <c r="AL73" s="312"/>
      <c r="BD73" s="288" t="s">
        <v>420</v>
      </c>
      <c r="BE73" s="289"/>
      <c r="BF73" s="289"/>
      <c r="BG73" s="289"/>
      <c r="BH73" s="289"/>
      <c r="BI73" s="289"/>
      <c r="BJ73" s="289"/>
      <c r="BK73" s="289"/>
      <c r="BL73" s="289"/>
      <c r="BM73" s="289"/>
      <c r="CE73" s="288" t="s">
        <v>420</v>
      </c>
      <c r="CF73" s="289"/>
      <c r="CG73" s="289"/>
      <c r="CH73" s="289"/>
      <c r="CI73" s="289"/>
      <c r="CJ73" s="289"/>
      <c r="CK73" s="289"/>
      <c r="CL73" s="289"/>
      <c r="CM73" s="289"/>
      <c r="CN73" s="289"/>
      <c r="DF73" s="288" t="s">
        <v>420</v>
      </c>
      <c r="DG73" s="289"/>
      <c r="DH73" s="289"/>
      <c r="DI73" s="289"/>
      <c r="DJ73" s="289"/>
      <c r="DK73" s="289"/>
      <c r="DL73" s="289"/>
      <c r="DM73" s="289"/>
      <c r="DN73" s="289"/>
      <c r="DO73" s="289"/>
      <c r="EG73" s="288" t="s">
        <v>420</v>
      </c>
      <c r="EH73" s="289"/>
      <c r="EI73" s="289"/>
      <c r="EJ73" s="289"/>
      <c r="EK73" s="289"/>
      <c r="EL73" s="289"/>
      <c r="EM73" s="289"/>
      <c r="EN73" s="289"/>
      <c r="EO73" s="289"/>
      <c r="EP73" s="289"/>
    </row>
    <row r="74" spans="2:146" ht="46.5">
      <c r="B74" s="290" t="s">
        <v>28</v>
      </c>
      <c r="C74" s="291"/>
      <c r="D74" s="291"/>
      <c r="E74" s="290" t="s">
        <v>25</v>
      </c>
      <c r="F74" s="291"/>
      <c r="G74" s="291"/>
      <c r="H74" s="292" t="s">
        <v>30</v>
      </c>
      <c r="I74" s="293"/>
      <c r="J74" s="293"/>
      <c r="K74" s="60" t="s">
        <v>406</v>
      </c>
      <c r="AC74" s="308" t="s">
        <v>28</v>
      </c>
      <c r="AD74" s="309"/>
      <c r="AE74" s="310"/>
      <c r="AF74" s="308" t="s">
        <v>25</v>
      </c>
      <c r="AG74" s="309"/>
      <c r="AH74" s="310"/>
      <c r="AI74" s="311" t="s">
        <v>30</v>
      </c>
      <c r="AJ74" s="309"/>
      <c r="AK74" s="310"/>
      <c r="AL74" s="60" t="s">
        <v>406</v>
      </c>
      <c r="BD74" s="290" t="s">
        <v>28</v>
      </c>
      <c r="BE74" s="291"/>
      <c r="BF74" s="291"/>
      <c r="BG74" s="290" t="s">
        <v>25</v>
      </c>
      <c r="BH74" s="291"/>
      <c r="BI74" s="291"/>
      <c r="BJ74" s="292" t="s">
        <v>30</v>
      </c>
      <c r="BK74" s="293"/>
      <c r="BL74" s="293"/>
      <c r="BM74" s="60" t="s">
        <v>406</v>
      </c>
      <c r="CE74" s="290" t="s">
        <v>28</v>
      </c>
      <c r="CF74" s="291"/>
      <c r="CG74" s="291"/>
      <c r="CH74" s="290" t="s">
        <v>25</v>
      </c>
      <c r="CI74" s="291"/>
      <c r="CJ74" s="291"/>
      <c r="CK74" s="292" t="s">
        <v>30</v>
      </c>
      <c r="CL74" s="293"/>
      <c r="CM74" s="293"/>
      <c r="CN74" s="60" t="s">
        <v>406</v>
      </c>
      <c r="DF74" s="290" t="s">
        <v>28</v>
      </c>
      <c r="DG74" s="291"/>
      <c r="DH74" s="291"/>
      <c r="DI74" s="290" t="s">
        <v>25</v>
      </c>
      <c r="DJ74" s="291"/>
      <c r="DK74" s="291"/>
      <c r="DL74" s="292" t="s">
        <v>30</v>
      </c>
      <c r="DM74" s="293"/>
      <c r="DN74" s="293"/>
      <c r="DO74" s="60" t="s">
        <v>406</v>
      </c>
      <c r="EG74" s="290" t="s">
        <v>28</v>
      </c>
      <c r="EH74" s="291"/>
      <c r="EI74" s="291"/>
      <c r="EJ74" s="290" t="s">
        <v>25</v>
      </c>
      <c r="EK74" s="291"/>
      <c r="EL74" s="291"/>
      <c r="EM74" s="292" t="s">
        <v>30</v>
      </c>
      <c r="EN74" s="293"/>
      <c r="EO74" s="293"/>
      <c r="EP74" s="60" t="s">
        <v>406</v>
      </c>
    </row>
    <row r="75" spans="2:146">
      <c r="B75" s="283">
        <f>COUNTIF('MARZO SEMANA 1-2'!E526:E567,"B")</f>
        <v>20</v>
      </c>
      <c r="C75" s="283"/>
      <c r="D75" s="283"/>
      <c r="E75" s="283">
        <f>COUNTIF('MARZO SEMANA 1-2'!E526:E567,"C")</f>
        <v>14</v>
      </c>
      <c r="F75" s="283"/>
      <c r="G75" s="283"/>
      <c r="H75" s="283">
        <f>COUNTIF('MARZO SEMANA 1-2'!E526:E567,"A")</f>
        <v>2</v>
      </c>
      <c r="I75" s="283"/>
      <c r="J75" s="283"/>
      <c r="K75" s="85">
        <f>SUM(B75:J75)</f>
        <v>36</v>
      </c>
      <c r="AC75" s="305">
        <f>COUNTIF('MARZO SEMANA 3-4'!E526:E567,"B")</f>
        <v>20</v>
      </c>
      <c r="AD75" s="306"/>
      <c r="AE75" s="307"/>
      <c r="AF75" s="305">
        <f>COUNTIF('MARZO SEMANA 3-4'!E526:E567,"C")</f>
        <v>14</v>
      </c>
      <c r="AG75" s="306"/>
      <c r="AH75" s="307"/>
      <c r="AI75" s="305">
        <f>COUNTIF('MARZO SEMANA 3-4'!E526:E567,"A")</f>
        <v>2</v>
      </c>
      <c r="AJ75" s="306"/>
      <c r="AK75" s="307"/>
      <c r="AL75" s="85">
        <f>SUM(AC75:AK75)</f>
        <v>36</v>
      </c>
      <c r="BD75" s="283">
        <f>COUNTIF('ABRIL SEMANA 1-2'!E526:E567,"B")</f>
        <v>19</v>
      </c>
      <c r="BE75" s="283"/>
      <c r="BF75" s="283"/>
      <c r="BG75" s="283">
        <f>COUNTIF('ABRIL SEMANA 1-2'!E526:E567,"C")</f>
        <v>14</v>
      </c>
      <c r="BH75" s="283"/>
      <c r="BI75" s="283"/>
      <c r="BJ75" s="283">
        <f>COUNTIF('ABRIL SEMANA 1-2'!E526:E567,"A")</f>
        <v>3</v>
      </c>
      <c r="BK75" s="283"/>
      <c r="BL75" s="283"/>
      <c r="BM75" s="85">
        <f>SUM(BD75:BL75)</f>
        <v>36</v>
      </c>
      <c r="CE75" s="283">
        <f>COUNTIF('ABRIL SEMANA 3-4'!E526:E567,"B")</f>
        <v>20</v>
      </c>
      <c r="CF75" s="283"/>
      <c r="CG75" s="283"/>
      <c r="CH75" s="283">
        <f>COUNTIF('ABRIL SEMANA 3-4'!E526:E567,"C")</f>
        <v>15</v>
      </c>
      <c r="CI75" s="283"/>
      <c r="CJ75" s="283"/>
      <c r="CK75" s="283">
        <f>COUNTIF('ABRIL SEMANA 3-4'!E526:E567,"A")</f>
        <v>2</v>
      </c>
      <c r="CL75" s="283"/>
      <c r="CM75" s="283"/>
      <c r="CN75" s="85">
        <f>SUM(CE75:CM75)</f>
        <v>37</v>
      </c>
      <c r="DF75" s="283">
        <f>COUNTIF('MAYO SEMANA 1-2'!E526:E567,"B")</f>
        <v>20</v>
      </c>
      <c r="DG75" s="283"/>
      <c r="DH75" s="283"/>
      <c r="DI75" s="283">
        <f>COUNTIF('MAYO SEMANA 1-2'!E526:E567,"C")</f>
        <v>15</v>
      </c>
      <c r="DJ75" s="283"/>
      <c r="DK75" s="283"/>
      <c r="DL75" s="283">
        <f>COUNTIF('MAYO SEMANA 1-2'!E526:E567,"A")</f>
        <v>2</v>
      </c>
      <c r="DM75" s="283"/>
      <c r="DN75" s="283"/>
      <c r="DO75" s="85">
        <f>SUM(DF75:DN75)</f>
        <v>37</v>
      </c>
      <c r="EG75" s="283">
        <f>COUNTIF('MAYO SEMANA 3-4'!E526:E567,"B")</f>
        <v>20</v>
      </c>
      <c r="EH75" s="283"/>
      <c r="EI75" s="283"/>
      <c r="EJ75" s="283">
        <f>COUNTIF('MAYO SEMANA 3-4'!E526:E567,"C")</f>
        <v>15</v>
      </c>
      <c r="EK75" s="283"/>
      <c r="EL75" s="283"/>
      <c r="EM75" s="283">
        <f>COUNTIF('MAYO SEMANA 3-4'!E526:E567,"A")</f>
        <v>2</v>
      </c>
      <c r="EN75" s="283"/>
      <c r="EO75" s="283"/>
      <c r="EP75" s="85">
        <f>SUM(EG75:EO75)</f>
        <v>37</v>
      </c>
    </row>
    <row r="76" spans="2:146">
      <c r="B76" s="284" t="s">
        <v>410</v>
      </c>
      <c r="C76" s="285"/>
      <c r="D76" s="285"/>
      <c r="E76" s="285"/>
      <c r="F76" s="285"/>
      <c r="G76" s="285"/>
      <c r="H76" s="285"/>
      <c r="I76" s="285"/>
      <c r="J76" s="285"/>
      <c r="K76" s="286"/>
      <c r="AC76" s="284" t="s">
        <v>410</v>
      </c>
      <c r="AD76" s="309"/>
      <c r="AE76" s="309"/>
      <c r="AF76" s="309"/>
      <c r="AG76" s="309"/>
      <c r="AH76" s="309"/>
      <c r="AI76" s="309"/>
      <c r="AJ76" s="309"/>
      <c r="AK76" s="309"/>
      <c r="AL76" s="310"/>
      <c r="BD76" s="284" t="s">
        <v>410</v>
      </c>
      <c r="BE76" s="285"/>
      <c r="BF76" s="285"/>
      <c r="BG76" s="285"/>
      <c r="BH76" s="285"/>
      <c r="BI76" s="285"/>
      <c r="BJ76" s="285"/>
      <c r="BK76" s="285"/>
      <c r="BL76" s="285"/>
      <c r="BM76" s="286"/>
      <c r="CE76" s="284" t="s">
        <v>410</v>
      </c>
      <c r="CF76" s="285"/>
      <c r="CG76" s="285"/>
      <c r="CH76" s="285"/>
      <c r="CI76" s="285"/>
      <c r="CJ76" s="285"/>
      <c r="CK76" s="285"/>
      <c r="CL76" s="285"/>
      <c r="CM76" s="285"/>
      <c r="CN76" s="286"/>
      <c r="DF76" s="284" t="s">
        <v>410</v>
      </c>
      <c r="DG76" s="285"/>
      <c r="DH76" s="285"/>
      <c r="DI76" s="285"/>
      <c r="DJ76" s="285"/>
      <c r="DK76" s="285"/>
      <c r="DL76" s="285"/>
      <c r="DM76" s="285"/>
      <c r="DN76" s="285"/>
      <c r="DO76" s="286"/>
      <c r="EG76" s="284" t="s">
        <v>410</v>
      </c>
      <c r="EH76" s="285"/>
      <c r="EI76" s="285"/>
      <c r="EJ76" s="285"/>
      <c r="EK76" s="285"/>
      <c r="EL76" s="285"/>
      <c r="EM76" s="285"/>
      <c r="EN76" s="285"/>
      <c r="EO76" s="285"/>
      <c r="EP76" s="286"/>
    </row>
    <row r="77" spans="2:146">
      <c r="B77" s="283">
        <f>'MARZO SEMANA 1-2'!AA527</f>
        <v>3</v>
      </c>
      <c r="C77" s="283"/>
      <c r="D77" s="283"/>
      <c r="E77" s="283">
        <f>'MARZO SEMANA 1-2'!AA526</f>
        <v>2</v>
      </c>
      <c r="F77" s="283"/>
      <c r="G77" s="283"/>
      <c r="H77" s="283">
        <f>'MARZO SEMANA 1-2'!AA528</f>
        <v>0</v>
      </c>
      <c r="I77" s="283"/>
      <c r="J77" s="283"/>
      <c r="K77" s="85">
        <f>SUM(B77:J77)</f>
        <v>5</v>
      </c>
      <c r="AC77" s="305">
        <f>'MARZO SEMANA 3-4'!Z527</f>
        <v>3</v>
      </c>
      <c r="AD77" s="306"/>
      <c r="AE77" s="307"/>
      <c r="AF77" s="305">
        <f>'MARZO SEMANA 3-4'!Z526</f>
        <v>2</v>
      </c>
      <c r="AG77" s="306"/>
      <c r="AH77" s="307"/>
      <c r="AI77" s="305">
        <f>'MARZO SEMANA 3-4'!Z528</f>
        <v>0</v>
      </c>
      <c r="AJ77" s="306"/>
      <c r="AK77" s="307"/>
      <c r="AL77" s="85">
        <f>SUM(AC77:AK77)</f>
        <v>5</v>
      </c>
      <c r="BD77" s="283">
        <f>'ABRIL SEMANA 1-2'!Z527</f>
        <v>3</v>
      </c>
      <c r="BE77" s="283"/>
      <c r="BF77" s="283"/>
      <c r="BG77" s="283">
        <f>'ABRIL SEMANA 1-2'!Z526</f>
        <v>2</v>
      </c>
      <c r="BH77" s="283"/>
      <c r="BI77" s="283"/>
      <c r="BJ77" s="283">
        <f>'ABRIL SEMANA 1-2'!Z528</f>
        <v>0</v>
      </c>
      <c r="BK77" s="283"/>
      <c r="BL77" s="283"/>
      <c r="BM77" s="85">
        <f>SUM(BD77:BL77)</f>
        <v>5</v>
      </c>
      <c r="CE77" s="283">
        <f>'ABRIL SEMANA 3-4'!Z527</f>
        <v>1</v>
      </c>
      <c r="CF77" s="283"/>
      <c r="CG77" s="283"/>
      <c r="CH77" s="283">
        <f>'ABRIL SEMANA 3-4'!Z526</f>
        <v>0</v>
      </c>
      <c r="CI77" s="283"/>
      <c r="CJ77" s="283"/>
      <c r="CK77" s="283">
        <f>'ABRIL SEMANA 3-4'!Z528</f>
        <v>0</v>
      </c>
      <c r="CL77" s="283"/>
      <c r="CM77" s="283"/>
      <c r="CN77" s="85">
        <f>SUM(CE77:CM77)</f>
        <v>1</v>
      </c>
      <c r="DF77" s="283">
        <f>'MAYO SEMANA 1-2'!Z527</f>
        <v>0</v>
      </c>
      <c r="DG77" s="283"/>
      <c r="DH77" s="283"/>
      <c r="DI77" s="283">
        <f>'MAYO SEMANA 1-2'!Z526</f>
        <v>0</v>
      </c>
      <c r="DJ77" s="283"/>
      <c r="DK77" s="283"/>
      <c r="DL77" s="283">
        <f>'MAYO SEMANA 1-2'!Z528</f>
        <v>0</v>
      </c>
      <c r="DM77" s="283"/>
      <c r="DN77" s="283"/>
      <c r="DO77" s="85">
        <f>SUM(DF77:DN77)</f>
        <v>0</v>
      </c>
      <c r="EG77" s="283">
        <f>'MAYO SEMANA 3-4'!Z527</f>
        <v>0</v>
      </c>
      <c r="EH77" s="283"/>
      <c r="EI77" s="283"/>
      <c r="EJ77" s="283">
        <f>'MAYO SEMANA 3-4'!Z526</f>
        <v>0</v>
      </c>
      <c r="EK77" s="283"/>
      <c r="EL77" s="283"/>
      <c r="EM77" s="283">
        <f>'MAYO SEMANA 3-4'!Z528</f>
        <v>0</v>
      </c>
      <c r="EN77" s="283"/>
      <c r="EO77" s="283"/>
      <c r="EP77" s="85">
        <f>SUM(EG77:EO77)</f>
        <v>0</v>
      </c>
    </row>
    <row r="78" spans="2:146">
      <c r="B78" s="287">
        <f>B77/B75</f>
        <v>0.15</v>
      </c>
      <c r="C78" s="287"/>
      <c r="D78" s="287"/>
      <c r="E78" s="287">
        <f>E77/E75</f>
        <v>0.14285714285714285</v>
      </c>
      <c r="F78" s="287"/>
      <c r="G78" s="287"/>
      <c r="H78" s="287">
        <f>H77/H75</f>
        <v>0</v>
      </c>
      <c r="I78" s="287"/>
      <c r="J78" s="287"/>
      <c r="K78" s="160">
        <f>K77/K75</f>
        <v>0.1388888888888889</v>
      </c>
      <c r="AC78" s="302">
        <f>AC77/AC75</f>
        <v>0.15</v>
      </c>
      <c r="AD78" s="303"/>
      <c r="AE78" s="304"/>
      <c r="AF78" s="302">
        <f>AF77/AF75</f>
        <v>0.14285714285714285</v>
      </c>
      <c r="AG78" s="303"/>
      <c r="AH78" s="304"/>
      <c r="AI78" s="302">
        <f>AI77/AI75</f>
        <v>0</v>
      </c>
      <c r="AJ78" s="303"/>
      <c r="AK78" s="304"/>
      <c r="AL78" s="160">
        <f>AL77/AL75</f>
        <v>0.1388888888888889</v>
      </c>
      <c r="BD78" s="287">
        <f>BD77/BD75</f>
        <v>0.15789473684210525</v>
      </c>
      <c r="BE78" s="287"/>
      <c r="BF78" s="287"/>
      <c r="BG78" s="287">
        <f>BG77/BG75</f>
        <v>0.14285714285714285</v>
      </c>
      <c r="BH78" s="287"/>
      <c r="BI78" s="287"/>
      <c r="BJ78" s="287">
        <f>BJ77/BJ75</f>
        <v>0</v>
      </c>
      <c r="BK78" s="287"/>
      <c r="BL78" s="287"/>
      <c r="BM78" s="160">
        <f>BM77/BM75</f>
        <v>0.1388888888888889</v>
      </c>
      <c r="CE78" s="287">
        <f>CE77/CE75</f>
        <v>0.05</v>
      </c>
      <c r="CF78" s="287"/>
      <c r="CG78" s="287"/>
      <c r="CH78" s="287">
        <f>CH77/CH75</f>
        <v>0</v>
      </c>
      <c r="CI78" s="287"/>
      <c r="CJ78" s="287"/>
      <c r="CK78" s="287">
        <f>CK77/CK75</f>
        <v>0</v>
      </c>
      <c r="CL78" s="287"/>
      <c r="CM78" s="287"/>
      <c r="CN78" s="160">
        <f>CN77/CN75</f>
        <v>2.7027027027027029E-2</v>
      </c>
      <c r="DF78" s="287">
        <f>DF77/DF75</f>
        <v>0</v>
      </c>
      <c r="DG78" s="287"/>
      <c r="DH78" s="287"/>
      <c r="DI78" s="287">
        <f>DI77/DI75</f>
        <v>0</v>
      </c>
      <c r="DJ78" s="287"/>
      <c r="DK78" s="287"/>
      <c r="DL78" s="287">
        <f>DL77/DL75</f>
        <v>0</v>
      </c>
      <c r="DM78" s="287"/>
      <c r="DN78" s="287"/>
      <c r="DO78" s="160">
        <f>DO77/DO75</f>
        <v>0</v>
      </c>
      <c r="EG78" s="287">
        <f>EG77/EG75</f>
        <v>0</v>
      </c>
      <c r="EH78" s="287"/>
      <c r="EI78" s="287"/>
      <c r="EJ78" s="287">
        <f>EJ77/EJ75</f>
        <v>0</v>
      </c>
      <c r="EK78" s="287"/>
      <c r="EL78" s="287"/>
      <c r="EM78" s="287">
        <f>EM77/EM75</f>
        <v>0</v>
      </c>
      <c r="EN78" s="287"/>
      <c r="EO78" s="287"/>
      <c r="EP78" s="160">
        <f>EP77/EP75</f>
        <v>0</v>
      </c>
    </row>
    <row r="80" spans="2:146">
      <c r="B80" s="288" t="s">
        <v>421</v>
      </c>
      <c r="C80" s="289"/>
      <c r="D80" s="289"/>
      <c r="E80" s="289"/>
      <c r="F80" s="289"/>
      <c r="G80" s="289"/>
      <c r="H80" s="289"/>
      <c r="I80" s="289"/>
      <c r="J80" s="289"/>
      <c r="K80" s="289"/>
      <c r="AC80" s="288" t="s">
        <v>421</v>
      </c>
      <c r="AD80" s="312"/>
      <c r="AE80" s="312"/>
      <c r="AF80" s="312"/>
      <c r="AG80" s="312"/>
      <c r="AH80" s="312"/>
      <c r="AI80" s="312"/>
      <c r="AJ80" s="312"/>
      <c r="AK80" s="312"/>
      <c r="AL80" s="312"/>
      <c r="BD80" s="288" t="s">
        <v>421</v>
      </c>
      <c r="BE80" s="289"/>
      <c r="BF80" s="289"/>
      <c r="BG80" s="289"/>
      <c r="BH80" s="289"/>
      <c r="BI80" s="289"/>
      <c r="BJ80" s="289"/>
      <c r="BK80" s="289"/>
      <c r="BL80" s="289"/>
      <c r="BM80" s="289"/>
      <c r="CE80" s="288" t="s">
        <v>421</v>
      </c>
      <c r="CF80" s="289"/>
      <c r="CG80" s="289"/>
      <c r="CH80" s="289"/>
      <c r="CI80" s="289"/>
      <c r="CJ80" s="289"/>
      <c r="CK80" s="289"/>
      <c r="CL80" s="289"/>
      <c r="CM80" s="289"/>
      <c r="CN80" s="289"/>
      <c r="DF80" s="288" t="s">
        <v>421</v>
      </c>
      <c r="DG80" s="289"/>
      <c r="DH80" s="289"/>
      <c r="DI80" s="289"/>
      <c r="DJ80" s="289"/>
      <c r="DK80" s="289"/>
      <c r="DL80" s="289"/>
      <c r="DM80" s="289"/>
      <c r="DN80" s="289"/>
      <c r="DO80" s="289"/>
      <c r="EG80" s="288" t="s">
        <v>421</v>
      </c>
      <c r="EH80" s="289"/>
      <c r="EI80" s="289"/>
      <c r="EJ80" s="289"/>
      <c r="EK80" s="289"/>
      <c r="EL80" s="289"/>
      <c r="EM80" s="289"/>
      <c r="EN80" s="289"/>
      <c r="EO80" s="289"/>
      <c r="EP80" s="289"/>
    </row>
    <row r="81" spans="2:146" ht="46.5">
      <c r="B81" s="290" t="s">
        <v>28</v>
      </c>
      <c r="C81" s="291"/>
      <c r="D81" s="291"/>
      <c r="E81" s="290" t="s">
        <v>25</v>
      </c>
      <c r="F81" s="291"/>
      <c r="G81" s="291"/>
      <c r="H81" s="292" t="s">
        <v>30</v>
      </c>
      <c r="I81" s="293"/>
      <c r="J81" s="293"/>
      <c r="K81" s="60" t="s">
        <v>406</v>
      </c>
      <c r="AC81" s="308" t="s">
        <v>28</v>
      </c>
      <c r="AD81" s="309"/>
      <c r="AE81" s="310"/>
      <c r="AF81" s="308" t="s">
        <v>25</v>
      </c>
      <c r="AG81" s="309"/>
      <c r="AH81" s="310"/>
      <c r="AI81" s="311" t="s">
        <v>30</v>
      </c>
      <c r="AJ81" s="309"/>
      <c r="AK81" s="310"/>
      <c r="AL81" s="60" t="s">
        <v>406</v>
      </c>
      <c r="BD81" s="290" t="s">
        <v>28</v>
      </c>
      <c r="BE81" s="291"/>
      <c r="BF81" s="291"/>
      <c r="BG81" s="290" t="s">
        <v>25</v>
      </c>
      <c r="BH81" s="291"/>
      <c r="BI81" s="291"/>
      <c r="BJ81" s="292" t="s">
        <v>30</v>
      </c>
      <c r="BK81" s="293"/>
      <c r="BL81" s="293"/>
      <c r="BM81" s="60" t="s">
        <v>406</v>
      </c>
      <c r="CE81" s="290" t="s">
        <v>28</v>
      </c>
      <c r="CF81" s="291"/>
      <c r="CG81" s="291"/>
      <c r="CH81" s="290" t="s">
        <v>25</v>
      </c>
      <c r="CI81" s="291"/>
      <c r="CJ81" s="291"/>
      <c r="CK81" s="292" t="s">
        <v>30</v>
      </c>
      <c r="CL81" s="293"/>
      <c r="CM81" s="293"/>
      <c r="CN81" s="60" t="s">
        <v>406</v>
      </c>
      <c r="DF81" s="290" t="s">
        <v>28</v>
      </c>
      <c r="DG81" s="291"/>
      <c r="DH81" s="291"/>
      <c r="DI81" s="290" t="s">
        <v>25</v>
      </c>
      <c r="DJ81" s="291"/>
      <c r="DK81" s="291"/>
      <c r="DL81" s="292" t="s">
        <v>30</v>
      </c>
      <c r="DM81" s="293"/>
      <c r="DN81" s="293"/>
      <c r="DO81" s="60" t="s">
        <v>406</v>
      </c>
      <c r="EG81" s="290" t="s">
        <v>28</v>
      </c>
      <c r="EH81" s="291"/>
      <c r="EI81" s="291"/>
      <c r="EJ81" s="290" t="s">
        <v>25</v>
      </c>
      <c r="EK81" s="291"/>
      <c r="EL81" s="291"/>
      <c r="EM81" s="292" t="s">
        <v>30</v>
      </c>
      <c r="EN81" s="293"/>
      <c r="EO81" s="293"/>
      <c r="EP81" s="60" t="s">
        <v>406</v>
      </c>
    </row>
    <row r="82" spans="2:146">
      <c r="B82" s="283">
        <f>COUNTIF('MARZO SEMANA 1-2'!E578:E619,"B")</f>
        <v>20</v>
      </c>
      <c r="C82" s="283"/>
      <c r="D82" s="283"/>
      <c r="E82" s="283">
        <f>COUNTIF('MARZO SEMANA 1-2'!E578:E619,"C")</f>
        <v>14</v>
      </c>
      <c r="F82" s="283"/>
      <c r="G82" s="283"/>
      <c r="H82" s="283">
        <f>COUNTIF('MARZO SEMANA 1-2'!E578:E619,"A")</f>
        <v>2</v>
      </c>
      <c r="I82" s="283"/>
      <c r="J82" s="283"/>
      <c r="K82" s="85">
        <f>SUM(B82:J82)</f>
        <v>36</v>
      </c>
      <c r="AC82" s="305">
        <f>COUNTIF('MARZO SEMANA 3-4'!E578:E619,"B")</f>
        <v>21</v>
      </c>
      <c r="AD82" s="306"/>
      <c r="AE82" s="307"/>
      <c r="AF82" s="305">
        <f>COUNTIF('MARZO SEMANA 3-4'!E578:E619,"C")</f>
        <v>13</v>
      </c>
      <c r="AG82" s="306"/>
      <c r="AH82" s="307"/>
      <c r="AI82" s="305">
        <f>COUNTIF('MARZO SEMANA 3-4'!E578:E619,"A")</f>
        <v>2</v>
      </c>
      <c r="AJ82" s="306"/>
      <c r="AK82" s="307"/>
      <c r="AL82" s="85">
        <f>SUM(AC82:AK82)</f>
        <v>36</v>
      </c>
      <c r="BD82" s="283">
        <f>COUNTIF('ABRIL SEMANA 1-2'!E578:E619,"B")</f>
        <v>21</v>
      </c>
      <c r="BE82" s="283"/>
      <c r="BF82" s="283"/>
      <c r="BG82" s="283">
        <f>COUNTIF('ABRIL SEMANA 1-2'!E578:E619,"C")</f>
        <v>13</v>
      </c>
      <c r="BH82" s="283"/>
      <c r="BI82" s="283"/>
      <c r="BJ82" s="283">
        <f>COUNTIF('ABRIL SEMANA 1-2'!E578:E619,"A")</f>
        <v>2</v>
      </c>
      <c r="BK82" s="283"/>
      <c r="BL82" s="283"/>
      <c r="BM82" s="85">
        <f>SUM(BD82:BL82)</f>
        <v>36</v>
      </c>
      <c r="CE82" s="283">
        <f>COUNTIF('ABRIL SEMANA 3-4'!E578:E619,"B")</f>
        <v>21</v>
      </c>
      <c r="CF82" s="283"/>
      <c r="CG82" s="283"/>
      <c r="CH82" s="283">
        <f>COUNTIF('ABRIL SEMANA 3-4'!E578:E619,"C")</f>
        <v>13</v>
      </c>
      <c r="CI82" s="283"/>
      <c r="CJ82" s="283"/>
      <c r="CK82" s="283">
        <f>COUNTIF('ABRIL SEMANA 3-4'!E578:E619,"A")</f>
        <v>2</v>
      </c>
      <c r="CL82" s="283"/>
      <c r="CM82" s="283"/>
      <c r="CN82" s="85">
        <f>SUM(CE82:CM82)</f>
        <v>36</v>
      </c>
      <c r="DF82" s="283">
        <f>COUNTIF('MAYO SEMANA 1-2'!E578:E619,"B")</f>
        <v>21</v>
      </c>
      <c r="DG82" s="283"/>
      <c r="DH82" s="283"/>
      <c r="DI82" s="283">
        <f>COUNTIF('MAYO SEMANA 1-2'!E578:E619,"C")</f>
        <v>13</v>
      </c>
      <c r="DJ82" s="283"/>
      <c r="DK82" s="283"/>
      <c r="DL82" s="283">
        <f>COUNTIF('MAYO SEMANA 1-2'!E578:E619,"A")</f>
        <v>2</v>
      </c>
      <c r="DM82" s="283"/>
      <c r="DN82" s="283"/>
      <c r="DO82" s="85">
        <f>SUM(DF82:DN82)</f>
        <v>36</v>
      </c>
      <c r="EG82" s="283">
        <f>COUNTIF('MAYO SEMANA 3-4'!E578:E619,"B")</f>
        <v>21</v>
      </c>
      <c r="EH82" s="283"/>
      <c r="EI82" s="283"/>
      <c r="EJ82" s="283">
        <f>COUNTIF('MAYO SEMANA 3-4'!E578:E619,"C")</f>
        <v>13</v>
      </c>
      <c r="EK82" s="283"/>
      <c r="EL82" s="283"/>
      <c r="EM82" s="283">
        <f>COUNTIF('MAYO SEMANA 3-4'!E578:E619,"A")</f>
        <v>2</v>
      </c>
      <c r="EN82" s="283"/>
      <c r="EO82" s="283"/>
      <c r="EP82" s="85">
        <f>SUM(EG82:EO82)</f>
        <v>36</v>
      </c>
    </row>
    <row r="83" spans="2:146">
      <c r="B83" s="284" t="s">
        <v>410</v>
      </c>
      <c r="C83" s="285"/>
      <c r="D83" s="285"/>
      <c r="E83" s="285"/>
      <c r="F83" s="285"/>
      <c r="G83" s="285"/>
      <c r="H83" s="285"/>
      <c r="I83" s="285"/>
      <c r="J83" s="285"/>
      <c r="K83" s="286"/>
      <c r="AC83" s="284" t="s">
        <v>410</v>
      </c>
      <c r="AD83" s="309"/>
      <c r="AE83" s="309"/>
      <c r="AF83" s="309"/>
      <c r="AG83" s="309"/>
      <c r="AH83" s="309"/>
      <c r="AI83" s="309"/>
      <c r="AJ83" s="309"/>
      <c r="AK83" s="309"/>
      <c r="AL83" s="310"/>
      <c r="BD83" s="284" t="s">
        <v>410</v>
      </c>
      <c r="BE83" s="285"/>
      <c r="BF83" s="285"/>
      <c r="BG83" s="285"/>
      <c r="BH83" s="285"/>
      <c r="BI83" s="285"/>
      <c r="BJ83" s="285"/>
      <c r="BK83" s="285"/>
      <c r="BL83" s="285"/>
      <c r="BM83" s="286"/>
      <c r="CE83" s="284" t="s">
        <v>410</v>
      </c>
      <c r="CF83" s="285"/>
      <c r="CG83" s="285"/>
      <c r="CH83" s="285"/>
      <c r="CI83" s="285"/>
      <c r="CJ83" s="285"/>
      <c r="CK83" s="285"/>
      <c r="CL83" s="285"/>
      <c r="CM83" s="285"/>
      <c r="CN83" s="286"/>
      <c r="DF83" s="284" t="s">
        <v>410</v>
      </c>
      <c r="DG83" s="285"/>
      <c r="DH83" s="285"/>
      <c r="DI83" s="285"/>
      <c r="DJ83" s="285"/>
      <c r="DK83" s="285"/>
      <c r="DL83" s="285"/>
      <c r="DM83" s="285"/>
      <c r="DN83" s="285"/>
      <c r="DO83" s="286"/>
      <c r="EG83" s="284" t="s">
        <v>410</v>
      </c>
      <c r="EH83" s="285"/>
      <c r="EI83" s="285"/>
      <c r="EJ83" s="285"/>
      <c r="EK83" s="285"/>
      <c r="EL83" s="285"/>
      <c r="EM83" s="285"/>
      <c r="EN83" s="285"/>
      <c r="EO83" s="285"/>
      <c r="EP83" s="286"/>
    </row>
    <row r="84" spans="2:146">
      <c r="B84" s="283">
        <f>'MARZO SEMANA 1-2'!AA579</f>
        <v>5</v>
      </c>
      <c r="C84" s="283"/>
      <c r="D84" s="283"/>
      <c r="E84" s="283">
        <f>'MARZO SEMANA 1-2'!AA578</f>
        <v>5</v>
      </c>
      <c r="F84" s="283"/>
      <c r="G84" s="283"/>
      <c r="H84" s="283">
        <f>'MARZO SEMANA 1-2'!AA580</f>
        <v>0</v>
      </c>
      <c r="I84" s="283"/>
      <c r="J84" s="283"/>
      <c r="K84" s="85">
        <f>SUM(B84:J84)</f>
        <v>10</v>
      </c>
      <c r="AC84" s="305">
        <f>'MARZO SEMANA 3-4'!Z579</f>
        <v>2</v>
      </c>
      <c r="AD84" s="306"/>
      <c r="AE84" s="307"/>
      <c r="AF84" s="305">
        <f>'MARZO SEMANA 3-4'!Z578</f>
        <v>3</v>
      </c>
      <c r="AG84" s="306"/>
      <c r="AH84" s="307"/>
      <c r="AI84" s="305">
        <f>'MARZO SEMANA 3-4'!Z580</f>
        <v>0</v>
      </c>
      <c r="AJ84" s="306"/>
      <c r="AK84" s="307"/>
      <c r="AL84" s="85">
        <f>SUM(AC84:AK84)</f>
        <v>5</v>
      </c>
      <c r="BD84" s="283">
        <f>'ABRIL SEMANA 1-2'!Z579</f>
        <v>1</v>
      </c>
      <c r="BE84" s="283"/>
      <c r="BF84" s="283"/>
      <c r="BG84" s="283">
        <f>'ABRIL SEMANA 1-2'!Z578</f>
        <v>3</v>
      </c>
      <c r="BH84" s="283"/>
      <c r="BI84" s="283"/>
      <c r="BJ84" s="283">
        <f>'ABRIL SEMANA 1-2'!Z580</f>
        <v>0</v>
      </c>
      <c r="BK84" s="283"/>
      <c r="BL84" s="283"/>
      <c r="BM84" s="85">
        <f>SUM(BD84:BL84)</f>
        <v>4</v>
      </c>
      <c r="CE84" s="283">
        <f>'ABRIL SEMANA 3-4'!Z579</f>
        <v>1</v>
      </c>
      <c r="CF84" s="283"/>
      <c r="CG84" s="283"/>
      <c r="CH84" s="283">
        <f>'ABRIL SEMANA 3-4'!Z578</f>
        <v>1</v>
      </c>
      <c r="CI84" s="283"/>
      <c r="CJ84" s="283"/>
      <c r="CK84" s="283">
        <f>'ABRIL SEMANA 3-4'!Z580</f>
        <v>0</v>
      </c>
      <c r="CL84" s="283"/>
      <c r="CM84" s="283"/>
      <c r="CN84" s="85">
        <f>SUM(CE84:CM84)</f>
        <v>2</v>
      </c>
      <c r="DF84" s="283">
        <f>'MAYO SEMANA 1-2'!Z579</f>
        <v>0</v>
      </c>
      <c r="DG84" s="283"/>
      <c r="DH84" s="283"/>
      <c r="DI84" s="283">
        <f>'MAYO SEMANA 1-2'!Z578</f>
        <v>0</v>
      </c>
      <c r="DJ84" s="283"/>
      <c r="DK84" s="283"/>
      <c r="DL84" s="283">
        <f>'MAYO SEMANA 1-2'!Z580</f>
        <v>0</v>
      </c>
      <c r="DM84" s="283"/>
      <c r="DN84" s="283"/>
      <c r="DO84" s="85">
        <f>SUM(DF84:DN84)</f>
        <v>0</v>
      </c>
      <c r="EG84" s="283">
        <f>'MAYO SEMANA 3-4'!Z579</f>
        <v>0</v>
      </c>
      <c r="EH84" s="283"/>
      <c r="EI84" s="283"/>
      <c r="EJ84" s="283">
        <f>'MAYO SEMANA 3-4'!Z578</f>
        <v>0</v>
      </c>
      <c r="EK84" s="283"/>
      <c r="EL84" s="283"/>
      <c r="EM84" s="283">
        <f>'MAYO SEMANA 3-4'!Z580</f>
        <v>0</v>
      </c>
      <c r="EN84" s="283"/>
      <c r="EO84" s="283"/>
      <c r="EP84" s="85">
        <f>SUM(EG84:EO84)</f>
        <v>0</v>
      </c>
    </row>
    <row r="85" spans="2:146">
      <c r="B85" s="287">
        <f>B84/B82</f>
        <v>0.25</v>
      </c>
      <c r="C85" s="287"/>
      <c r="D85" s="287"/>
      <c r="E85" s="287">
        <f>E84/E82</f>
        <v>0.35714285714285715</v>
      </c>
      <c r="F85" s="287"/>
      <c r="G85" s="287"/>
      <c r="H85" s="287">
        <f>H84/H82</f>
        <v>0</v>
      </c>
      <c r="I85" s="287"/>
      <c r="J85" s="287"/>
      <c r="K85" s="160">
        <f>K84/K82</f>
        <v>0.27777777777777779</v>
      </c>
      <c r="AC85" s="302">
        <f>AC84/AC82</f>
        <v>9.5238095238095233E-2</v>
      </c>
      <c r="AD85" s="303"/>
      <c r="AE85" s="304"/>
      <c r="AF85" s="302">
        <f>AF84/AF82</f>
        <v>0.23076923076923078</v>
      </c>
      <c r="AG85" s="303"/>
      <c r="AH85" s="304"/>
      <c r="AI85" s="302">
        <f>AI84/AI82</f>
        <v>0</v>
      </c>
      <c r="AJ85" s="303"/>
      <c r="AK85" s="304"/>
      <c r="AL85" s="160">
        <f>AL84/AL82</f>
        <v>0.1388888888888889</v>
      </c>
      <c r="BD85" s="287">
        <f>BD84/BD82</f>
        <v>4.7619047619047616E-2</v>
      </c>
      <c r="BE85" s="287"/>
      <c r="BF85" s="287"/>
      <c r="BG85" s="287">
        <f>BG84/BG82</f>
        <v>0.23076923076923078</v>
      </c>
      <c r="BH85" s="287"/>
      <c r="BI85" s="287"/>
      <c r="BJ85" s="287">
        <f>BJ84/BJ82</f>
        <v>0</v>
      </c>
      <c r="BK85" s="287"/>
      <c r="BL85" s="287"/>
      <c r="BM85" s="160">
        <f>BM84/BM82</f>
        <v>0.1111111111111111</v>
      </c>
      <c r="CE85" s="287">
        <f>CE84/CE82</f>
        <v>4.7619047619047616E-2</v>
      </c>
      <c r="CF85" s="287"/>
      <c r="CG85" s="287"/>
      <c r="CH85" s="287">
        <f>CH84/CH82</f>
        <v>7.6923076923076927E-2</v>
      </c>
      <c r="CI85" s="287"/>
      <c r="CJ85" s="287"/>
      <c r="CK85" s="287">
        <f>CK84/CK82</f>
        <v>0</v>
      </c>
      <c r="CL85" s="287"/>
      <c r="CM85" s="287"/>
      <c r="CN85" s="160">
        <f>CN84/CN82</f>
        <v>5.5555555555555552E-2</v>
      </c>
      <c r="DF85" s="287">
        <f>DF84/DF82</f>
        <v>0</v>
      </c>
      <c r="DG85" s="287"/>
      <c r="DH85" s="287"/>
      <c r="DI85" s="287">
        <f>DI84/DI82</f>
        <v>0</v>
      </c>
      <c r="DJ85" s="287"/>
      <c r="DK85" s="287"/>
      <c r="DL85" s="287">
        <f>DL84/DL82</f>
        <v>0</v>
      </c>
      <c r="DM85" s="287"/>
      <c r="DN85" s="287"/>
      <c r="DO85" s="160">
        <f>DO84/DO82</f>
        <v>0</v>
      </c>
      <c r="EG85" s="287">
        <f>EG84/EG82</f>
        <v>0</v>
      </c>
      <c r="EH85" s="287"/>
      <c r="EI85" s="287"/>
      <c r="EJ85" s="287">
        <f>EJ84/EJ82</f>
        <v>0</v>
      </c>
      <c r="EK85" s="287"/>
      <c r="EL85" s="287"/>
      <c r="EM85" s="287">
        <f>EM84/EM82</f>
        <v>0</v>
      </c>
      <c r="EN85" s="287"/>
      <c r="EO85" s="287"/>
      <c r="EP85" s="160">
        <f>EP84/EP82</f>
        <v>0</v>
      </c>
    </row>
    <row r="87" spans="2:146">
      <c r="B87" s="314" t="s">
        <v>1651</v>
      </c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314"/>
      <c r="W87" s="314"/>
      <c r="X87" s="314"/>
      <c r="Y87" s="314"/>
      <c r="Z87" s="314"/>
      <c r="AA87" s="314"/>
      <c r="AB87" s="314"/>
      <c r="AC87" s="314"/>
      <c r="AD87" s="314"/>
      <c r="AE87" s="314"/>
      <c r="AF87" s="314"/>
      <c r="AG87" s="314"/>
      <c r="AH87" s="314"/>
      <c r="AI87" s="314"/>
    </row>
    <row r="88" spans="2:146"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314"/>
      <c r="W88" s="314"/>
      <c r="X88" s="314"/>
      <c r="Y88" s="314"/>
      <c r="Z88" s="314"/>
      <c r="AA88" s="314"/>
      <c r="AB88" s="314"/>
      <c r="AC88" s="314"/>
      <c r="AD88" s="314"/>
      <c r="AE88" s="314"/>
      <c r="AF88" s="314"/>
      <c r="AG88" s="314"/>
      <c r="AH88" s="314"/>
      <c r="AI88" s="314"/>
    </row>
    <row r="90" spans="2:146">
      <c r="B90" s="315" t="s">
        <v>946</v>
      </c>
      <c r="C90" s="315"/>
      <c r="D90" s="315"/>
      <c r="E90" s="315"/>
      <c r="F90" s="315"/>
      <c r="G90" s="315"/>
      <c r="H90" s="315"/>
      <c r="I90" s="315"/>
      <c r="J90" s="315"/>
      <c r="K90" s="316" t="s">
        <v>1652</v>
      </c>
      <c r="L90" s="316"/>
      <c r="M90" s="316"/>
      <c r="N90" s="316"/>
      <c r="O90" s="316"/>
      <c r="P90" s="316"/>
      <c r="Q90" s="316"/>
      <c r="R90" s="316"/>
      <c r="S90" s="316"/>
      <c r="T90" s="318" t="s">
        <v>1653</v>
      </c>
      <c r="U90" s="318"/>
      <c r="V90" s="318"/>
      <c r="W90" s="318"/>
      <c r="X90" s="318"/>
      <c r="Y90" s="318"/>
      <c r="Z90" s="318"/>
      <c r="AA90" s="318"/>
      <c r="AB90" s="318"/>
      <c r="AC90" s="317" t="s">
        <v>1653</v>
      </c>
      <c r="AD90" s="317"/>
      <c r="AE90" s="317"/>
      <c r="AF90" s="317"/>
      <c r="AG90" s="317"/>
      <c r="AH90" s="317"/>
      <c r="AI90" s="317"/>
      <c r="AJ90" s="317"/>
      <c r="AK90" s="317"/>
    </row>
    <row r="91" spans="2:146">
      <c r="B91" s="301" t="s">
        <v>12</v>
      </c>
      <c r="C91" s="301"/>
      <c r="D91" s="301"/>
      <c r="E91" s="301" t="s">
        <v>407</v>
      </c>
      <c r="F91" s="301"/>
      <c r="G91" s="301"/>
      <c r="H91" s="301" t="s">
        <v>408</v>
      </c>
      <c r="I91" s="301"/>
      <c r="J91" s="301"/>
      <c r="K91" s="301" t="s">
        <v>12</v>
      </c>
      <c r="L91" s="301"/>
      <c r="M91" s="301"/>
      <c r="N91" s="301" t="s">
        <v>407</v>
      </c>
      <c r="O91" s="301"/>
      <c r="P91" s="301"/>
      <c r="Q91" s="301" t="s">
        <v>408</v>
      </c>
      <c r="R91" s="301"/>
      <c r="S91" s="301"/>
      <c r="T91" s="301" t="s">
        <v>12</v>
      </c>
      <c r="U91" s="301"/>
      <c r="V91" s="301"/>
      <c r="W91" s="301" t="s">
        <v>407</v>
      </c>
      <c r="X91" s="301"/>
      <c r="Y91" s="301"/>
      <c r="Z91" s="301" t="s">
        <v>408</v>
      </c>
      <c r="AA91" s="301"/>
      <c r="AB91" s="301"/>
      <c r="AC91" s="301" t="s">
        <v>12</v>
      </c>
      <c r="AD91" s="301"/>
      <c r="AE91" s="301"/>
      <c r="AF91" s="301" t="s">
        <v>407</v>
      </c>
      <c r="AG91" s="301"/>
      <c r="AH91" s="301"/>
      <c r="AI91" s="301" t="s">
        <v>408</v>
      </c>
      <c r="AJ91" s="301"/>
      <c r="AK91" s="301"/>
    </row>
    <row r="92" spans="2:146">
      <c r="B92" s="158" t="s">
        <v>28</v>
      </c>
      <c r="C92" s="158" t="s">
        <v>409</v>
      </c>
      <c r="D92" s="158" t="s">
        <v>30</v>
      </c>
      <c r="E92" s="158" t="s">
        <v>28</v>
      </c>
      <c r="F92" s="158" t="s">
        <v>409</v>
      </c>
      <c r="G92" s="158" t="s">
        <v>30</v>
      </c>
      <c r="H92" s="158" t="s">
        <v>28</v>
      </c>
      <c r="I92" s="158" t="s">
        <v>409</v>
      </c>
      <c r="J92" s="158" t="s">
        <v>30</v>
      </c>
      <c r="K92" s="158" t="s">
        <v>28</v>
      </c>
      <c r="L92" s="158" t="s">
        <v>409</v>
      </c>
      <c r="M92" s="158" t="s">
        <v>30</v>
      </c>
      <c r="N92" s="158" t="s">
        <v>28</v>
      </c>
      <c r="O92" s="158" t="s">
        <v>409</v>
      </c>
      <c r="P92" s="158" t="s">
        <v>30</v>
      </c>
      <c r="Q92" s="158" t="s">
        <v>28</v>
      </c>
      <c r="R92" s="158" t="s">
        <v>409</v>
      </c>
      <c r="S92" s="158" t="s">
        <v>30</v>
      </c>
      <c r="T92" s="158" t="s">
        <v>28</v>
      </c>
      <c r="U92" s="158" t="s">
        <v>409</v>
      </c>
      <c r="V92" s="158" t="s">
        <v>30</v>
      </c>
      <c r="W92" s="158" t="s">
        <v>28</v>
      </c>
      <c r="X92" s="158" t="s">
        <v>409</v>
      </c>
      <c r="Y92" s="158" t="s">
        <v>30</v>
      </c>
      <c r="Z92" s="158" t="s">
        <v>28</v>
      </c>
      <c r="AA92" s="158" t="s">
        <v>409</v>
      </c>
      <c r="AB92" s="158" t="s">
        <v>30</v>
      </c>
      <c r="AC92" s="158" t="s">
        <v>28</v>
      </c>
      <c r="AD92" s="158" t="s">
        <v>409</v>
      </c>
      <c r="AE92" s="158" t="s">
        <v>30</v>
      </c>
      <c r="AF92" s="158" t="s">
        <v>28</v>
      </c>
      <c r="AG92" s="158" t="s">
        <v>409</v>
      </c>
      <c r="AH92" s="158" t="s">
        <v>30</v>
      </c>
      <c r="AI92" s="158" t="s">
        <v>28</v>
      </c>
      <c r="AJ92" s="158" t="s">
        <v>409</v>
      </c>
      <c r="AK92" s="158" t="s">
        <v>30</v>
      </c>
    </row>
    <row r="93" spans="2:146">
      <c r="B93" s="158">
        <f>S6</f>
        <v>175</v>
      </c>
      <c r="C93" s="158">
        <f t="shared" ref="C93:J93" si="2">T6</f>
        <v>147</v>
      </c>
      <c r="D93" s="158">
        <f t="shared" si="2"/>
        <v>96</v>
      </c>
      <c r="E93" s="158">
        <f t="shared" si="2"/>
        <v>32</v>
      </c>
      <c r="F93" s="158">
        <f t="shared" si="2"/>
        <v>10</v>
      </c>
      <c r="G93" s="158">
        <f t="shared" si="2"/>
        <v>2</v>
      </c>
      <c r="H93" s="159">
        <f t="shared" si="2"/>
        <v>0.18285714285714286</v>
      </c>
      <c r="I93" s="159">
        <f t="shared" si="2"/>
        <v>6.8027210884353748E-2</v>
      </c>
      <c r="J93" s="159">
        <f t="shared" si="2"/>
        <v>2.0833333333333332E-2</v>
      </c>
      <c r="K93" s="158">
        <f>AT6</f>
        <v>215</v>
      </c>
      <c r="L93" s="158">
        <f t="shared" ref="L93:S93" si="3">AU6</f>
        <v>155</v>
      </c>
      <c r="M93" s="158">
        <f t="shared" si="3"/>
        <v>58</v>
      </c>
      <c r="N93" s="158">
        <f t="shared" si="3"/>
        <v>37</v>
      </c>
      <c r="O93" s="158">
        <f t="shared" si="3"/>
        <v>11</v>
      </c>
      <c r="P93" s="158">
        <f t="shared" si="3"/>
        <v>1</v>
      </c>
      <c r="Q93" s="159">
        <f t="shared" si="3"/>
        <v>0.17209302325581396</v>
      </c>
      <c r="R93" s="159">
        <f t="shared" si="3"/>
        <v>7.0967741935483872E-2</v>
      </c>
      <c r="S93" s="159">
        <f t="shared" si="3"/>
        <v>1.7241379310344827E-2</v>
      </c>
      <c r="T93" s="158">
        <f>BU6</f>
        <v>218</v>
      </c>
      <c r="U93" s="158">
        <f t="shared" ref="U93:AB93" si="4">BV6</f>
        <v>155</v>
      </c>
      <c r="V93" s="158">
        <f t="shared" si="4"/>
        <v>61</v>
      </c>
      <c r="W93" s="158">
        <f t="shared" si="4"/>
        <v>37</v>
      </c>
      <c r="X93" s="158">
        <f t="shared" si="4"/>
        <v>8</v>
      </c>
      <c r="Y93" s="158">
        <f t="shared" si="4"/>
        <v>1</v>
      </c>
      <c r="Z93" s="159">
        <f t="shared" si="4"/>
        <v>0.16972477064220184</v>
      </c>
      <c r="AA93" s="159">
        <f t="shared" si="4"/>
        <v>5.1612903225806452E-2</v>
      </c>
      <c r="AB93" s="159">
        <f t="shared" si="4"/>
        <v>1.6393442622950821E-2</v>
      </c>
      <c r="AC93" s="158">
        <f>CV6</f>
        <v>235</v>
      </c>
      <c r="AD93" s="158">
        <f t="shared" ref="AD93:AK93" si="5">CW6</f>
        <v>126</v>
      </c>
      <c r="AE93" s="158">
        <f t="shared" si="5"/>
        <v>82</v>
      </c>
      <c r="AF93" s="158">
        <f t="shared" si="5"/>
        <v>23</v>
      </c>
      <c r="AG93" s="158">
        <f t="shared" si="5"/>
        <v>1</v>
      </c>
      <c r="AH93" s="158">
        <f t="shared" si="5"/>
        <v>1</v>
      </c>
      <c r="AI93" s="159">
        <f t="shared" si="5"/>
        <v>9.7872340425531917E-2</v>
      </c>
      <c r="AJ93" s="159">
        <f t="shared" si="5"/>
        <v>7.9365079365079361E-3</v>
      </c>
      <c r="AK93" s="159">
        <f t="shared" si="5"/>
        <v>1.2195121951219513E-2</v>
      </c>
    </row>
  </sheetData>
  <mergeCells count="1055">
    <mergeCell ref="B87:AI88"/>
    <mergeCell ref="B90:J90"/>
    <mergeCell ref="B91:D91"/>
    <mergeCell ref="E91:G91"/>
    <mergeCell ref="H91:J91"/>
    <mergeCell ref="K90:S90"/>
    <mergeCell ref="K91:M91"/>
    <mergeCell ref="AC90:AK90"/>
    <mergeCell ref="AC91:AE91"/>
    <mergeCell ref="AF91:AH91"/>
    <mergeCell ref="AI91:AK91"/>
    <mergeCell ref="N91:P91"/>
    <mergeCell ref="Q91:S91"/>
    <mergeCell ref="T90:AB90"/>
    <mergeCell ref="T91:V91"/>
    <mergeCell ref="W91:Y91"/>
    <mergeCell ref="Z91:AB91"/>
    <mergeCell ref="CE82:CG82"/>
    <mergeCell ref="CH82:CJ82"/>
    <mergeCell ref="CK82:CM82"/>
    <mergeCell ref="CE83:CN83"/>
    <mergeCell ref="CE84:CG84"/>
    <mergeCell ref="CH84:CJ84"/>
    <mergeCell ref="CK84:CM84"/>
    <mergeCell ref="CE78:CG78"/>
    <mergeCell ref="CH78:CJ78"/>
    <mergeCell ref="CK78:CM78"/>
    <mergeCell ref="CE80:CN80"/>
    <mergeCell ref="CE81:CG81"/>
    <mergeCell ref="CH81:CJ81"/>
    <mergeCell ref="CK81:CM81"/>
    <mergeCell ref="CE85:CG85"/>
    <mergeCell ref="CH85:CJ85"/>
    <mergeCell ref="CK85:CM85"/>
    <mergeCell ref="CE69:CN69"/>
    <mergeCell ref="CE70:CG70"/>
    <mergeCell ref="CH70:CJ70"/>
    <mergeCell ref="CK70:CM70"/>
    <mergeCell ref="CE64:CG64"/>
    <mergeCell ref="CH64:CJ64"/>
    <mergeCell ref="CK64:CM64"/>
    <mergeCell ref="CE66:CN66"/>
    <mergeCell ref="CE67:CG67"/>
    <mergeCell ref="CH67:CJ67"/>
    <mergeCell ref="CK67:CM67"/>
    <mergeCell ref="CE75:CG75"/>
    <mergeCell ref="CH75:CJ75"/>
    <mergeCell ref="CK75:CM75"/>
    <mergeCell ref="CE76:CN76"/>
    <mergeCell ref="CE77:CG77"/>
    <mergeCell ref="CH77:CJ77"/>
    <mergeCell ref="CK77:CM77"/>
    <mergeCell ref="CE71:CG71"/>
    <mergeCell ref="CH71:CJ71"/>
    <mergeCell ref="CK71:CM71"/>
    <mergeCell ref="CE73:CN73"/>
    <mergeCell ref="CE74:CG74"/>
    <mergeCell ref="CH74:CJ74"/>
    <mergeCell ref="CK74:CM74"/>
    <mergeCell ref="CE61:CG61"/>
    <mergeCell ref="CH61:CJ61"/>
    <mergeCell ref="CK61:CM61"/>
    <mergeCell ref="CE62:CN62"/>
    <mergeCell ref="CE63:CG63"/>
    <mergeCell ref="CH63:CJ63"/>
    <mergeCell ref="CK63:CM63"/>
    <mergeCell ref="CE57:CG57"/>
    <mergeCell ref="CH57:CJ57"/>
    <mergeCell ref="CK57:CM57"/>
    <mergeCell ref="CE59:CN59"/>
    <mergeCell ref="CE60:CG60"/>
    <mergeCell ref="CH60:CJ60"/>
    <mergeCell ref="CK60:CM60"/>
    <mergeCell ref="CE68:CG68"/>
    <mergeCell ref="CH68:CJ68"/>
    <mergeCell ref="CK68:CM68"/>
    <mergeCell ref="CE48:CN48"/>
    <mergeCell ref="CE49:CG49"/>
    <mergeCell ref="CH49:CJ49"/>
    <mergeCell ref="CK49:CM49"/>
    <mergeCell ref="CE43:CG43"/>
    <mergeCell ref="CH43:CJ43"/>
    <mergeCell ref="CK43:CM43"/>
    <mergeCell ref="CE45:CN45"/>
    <mergeCell ref="CE46:CG46"/>
    <mergeCell ref="CH46:CJ46"/>
    <mergeCell ref="CK46:CM46"/>
    <mergeCell ref="CE54:CG54"/>
    <mergeCell ref="CH54:CJ54"/>
    <mergeCell ref="CK54:CM54"/>
    <mergeCell ref="CE55:CN55"/>
    <mergeCell ref="CE56:CG56"/>
    <mergeCell ref="CH56:CJ56"/>
    <mergeCell ref="CK56:CM56"/>
    <mergeCell ref="CE50:CG50"/>
    <mergeCell ref="CH50:CJ50"/>
    <mergeCell ref="CK50:CM50"/>
    <mergeCell ref="CE52:CM52"/>
    <mergeCell ref="CE53:CG53"/>
    <mergeCell ref="CH53:CJ53"/>
    <mergeCell ref="CK53:CM53"/>
    <mergeCell ref="CE40:CG40"/>
    <mergeCell ref="CH40:CJ40"/>
    <mergeCell ref="CK40:CM40"/>
    <mergeCell ref="CE41:CN41"/>
    <mergeCell ref="CE42:CG42"/>
    <mergeCell ref="CH42:CJ42"/>
    <mergeCell ref="CK42:CM42"/>
    <mergeCell ref="CE36:CG36"/>
    <mergeCell ref="CH36:CJ36"/>
    <mergeCell ref="CK36:CM36"/>
    <mergeCell ref="CE38:CN38"/>
    <mergeCell ref="CE39:CG39"/>
    <mergeCell ref="CH39:CJ39"/>
    <mergeCell ref="CK39:CM39"/>
    <mergeCell ref="CE47:CG47"/>
    <mergeCell ref="CH47:CJ47"/>
    <mergeCell ref="CK47:CM47"/>
    <mergeCell ref="CE27:CN27"/>
    <mergeCell ref="CE28:CG28"/>
    <mergeCell ref="CH28:CJ28"/>
    <mergeCell ref="CK28:CM28"/>
    <mergeCell ref="CE22:CG22"/>
    <mergeCell ref="CH22:CJ22"/>
    <mergeCell ref="CK22:CM22"/>
    <mergeCell ref="CE24:CN24"/>
    <mergeCell ref="CE25:CG25"/>
    <mergeCell ref="CH25:CJ25"/>
    <mergeCell ref="CK25:CM25"/>
    <mergeCell ref="CE33:CG33"/>
    <mergeCell ref="CH33:CJ33"/>
    <mergeCell ref="CK33:CM33"/>
    <mergeCell ref="CE34:CN34"/>
    <mergeCell ref="CE35:CG35"/>
    <mergeCell ref="CH35:CJ35"/>
    <mergeCell ref="CK35:CM35"/>
    <mergeCell ref="CE29:CG29"/>
    <mergeCell ref="CH29:CJ29"/>
    <mergeCell ref="CK29:CM29"/>
    <mergeCell ref="CE31:CN31"/>
    <mergeCell ref="CE32:CG32"/>
    <mergeCell ref="CH32:CJ32"/>
    <mergeCell ref="CK32:CM32"/>
    <mergeCell ref="CH11:CJ11"/>
    <mergeCell ref="CK11:CM11"/>
    <mergeCell ref="CE19:CG19"/>
    <mergeCell ref="CH19:CJ19"/>
    <mergeCell ref="CK19:CM19"/>
    <mergeCell ref="CE20:CN20"/>
    <mergeCell ref="CE21:CG21"/>
    <mergeCell ref="CH21:CJ21"/>
    <mergeCell ref="CK21:CM21"/>
    <mergeCell ref="CE15:CG15"/>
    <mergeCell ref="CH15:CJ15"/>
    <mergeCell ref="CK15:CM15"/>
    <mergeCell ref="CE17:CN17"/>
    <mergeCell ref="CE18:CG18"/>
    <mergeCell ref="CH18:CJ18"/>
    <mergeCell ref="CK18:CM18"/>
    <mergeCell ref="CE26:CG26"/>
    <mergeCell ref="CH26:CJ26"/>
    <mergeCell ref="CK26:CM26"/>
    <mergeCell ref="BG78:BI78"/>
    <mergeCell ref="BJ78:BL78"/>
    <mergeCell ref="BD73:BM73"/>
    <mergeCell ref="BD74:BF74"/>
    <mergeCell ref="BG74:BI74"/>
    <mergeCell ref="BJ74:BL74"/>
    <mergeCell ref="BD75:BF75"/>
    <mergeCell ref="BG75:BI75"/>
    <mergeCell ref="BJ75:BL75"/>
    <mergeCell ref="BD69:BM69"/>
    <mergeCell ref="DB4:DD4"/>
    <mergeCell ref="CE5:CG5"/>
    <mergeCell ref="CH5:CJ5"/>
    <mergeCell ref="CK5:CM5"/>
    <mergeCell ref="CE6:CN6"/>
    <mergeCell ref="CE7:CG7"/>
    <mergeCell ref="CH7:CJ7"/>
    <mergeCell ref="CK7:CM7"/>
    <mergeCell ref="BX4:BZ4"/>
    <mergeCell ref="CA4:CC4"/>
    <mergeCell ref="CE12:CG12"/>
    <mergeCell ref="CH12:CJ12"/>
    <mergeCell ref="CK12:CM12"/>
    <mergeCell ref="CE13:CN13"/>
    <mergeCell ref="CE14:CG14"/>
    <mergeCell ref="CH14:CJ14"/>
    <mergeCell ref="CK14:CM14"/>
    <mergeCell ref="CE8:CG8"/>
    <mergeCell ref="CH8:CJ8"/>
    <mergeCell ref="CK8:CM8"/>
    <mergeCell ref="CE10:CN10"/>
    <mergeCell ref="CE11:CG11"/>
    <mergeCell ref="BD70:BF70"/>
    <mergeCell ref="BG70:BI70"/>
    <mergeCell ref="BJ70:BL70"/>
    <mergeCell ref="BD71:BF71"/>
    <mergeCell ref="BG71:BI71"/>
    <mergeCell ref="BJ71:BL71"/>
    <mergeCell ref="BD66:BM66"/>
    <mergeCell ref="BD67:BF67"/>
    <mergeCell ref="BG67:BI67"/>
    <mergeCell ref="BJ67:BL67"/>
    <mergeCell ref="BD68:BF68"/>
    <mergeCell ref="BG68:BI68"/>
    <mergeCell ref="BJ68:BL68"/>
    <mergeCell ref="BD84:BF84"/>
    <mergeCell ref="BG84:BI84"/>
    <mergeCell ref="BJ84:BL84"/>
    <mergeCell ref="BD85:BF85"/>
    <mergeCell ref="BG85:BI85"/>
    <mergeCell ref="BJ85:BL85"/>
    <mergeCell ref="BD80:BM80"/>
    <mergeCell ref="BD81:BF81"/>
    <mergeCell ref="BG81:BI81"/>
    <mergeCell ref="BJ81:BL81"/>
    <mergeCell ref="BD82:BF82"/>
    <mergeCell ref="BG82:BI82"/>
    <mergeCell ref="BJ82:BL82"/>
    <mergeCell ref="BD83:BM83"/>
    <mergeCell ref="BD76:BM76"/>
    <mergeCell ref="BD77:BF77"/>
    <mergeCell ref="BG77:BI77"/>
    <mergeCell ref="BJ77:BL77"/>
    <mergeCell ref="BD78:BF78"/>
    <mergeCell ref="BD57:BF57"/>
    <mergeCell ref="BG57:BI57"/>
    <mergeCell ref="BJ57:BL57"/>
    <mergeCell ref="BD52:BL52"/>
    <mergeCell ref="BD53:BF53"/>
    <mergeCell ref="BG53:BI53"/>
    <mergeCell ref="BJ53:BL53"/>
    <mergeCell ref="BD54:BF54"/>
    <mergeCell ref="BG54:BI54"/>
    <mergeCell ref="BJ54:BL54"/>
    <mergeCell ref="BD62:BM62"/>
    <mergeCell ref="BD63:BF63"/>
    <mergeCell ref="BG63:BI63"/>
    <mergeCell ref="BJ63:BL63"/>
    <mergeCell ref="BD64:BF64"/>
    <mergeCell ref="BG64:BI64"/>
    <mergeCell ref="BJ64:BL64"/>
    <mergeCell ref="BD59:BM59"/>
    <mergeCell ref="BD60:BF60"/>
    <mergeCell ref="BG60:BI60"/>
    <mergeCell ref="BJ60:BL60"/>
    <mergeCell ref="BD61:BF61"/>
    <mergeCell ref="BG61:BI61"/>
    <mergeCell ref="BJ61:BL61"/>
    <mergeCell ref="BD48:BM48"/>
    <mergeCell ref="BD49:BF49"/>
    <mergeCell ref="BG49:BI49"/>
    <mergeCell ref="BJ49:BL49"/>
    <mergeCell ref="BD50:BF50"/>
    <mergeCell ref="BG50:BI50"/>
    <mergeCell ref="BJ50:BL50"/>
    <mergeCell ref="BD45:BM45"/>
    <mergeCell ref="BD46:BF46"/>
    <mergeCell ref="BG46:BI46"/>
    <mergeCell ref="BJ46:BL46"/>
    <mergeCell ref="BD47:BF47"/>
    <mergeCell ref="BG47:BI47"/>
    <mergeCell ref="BJ47:BL47"/>
    <mergeCell ref="BD55:BM55"/>
    <mergeCell ref="BD56:BF56"/>
    <mergeCell ref="BG56:BI56"/>
    <mergeCell ref="BJ56:BL56"/>
    <mergeCell ref="BD36:BF36"/>
    <mergeCell ref="BG36:BI36"/>
    <mergeCell ref="BJ36:BL36"/>
    <mergeCell ref="BD31:BM31"/>
    <mergeCell ref="BD32:BF32"/>
    <mergeCell ref="BG32:BI32"/>
    <mergeCell ref="BJ32:BL32"/>
    <mergeCell ref="BD33:BF33"/>
    <mergeCell ref="BG33:BI33"/>
    <mergeCell ref="BJ33:BL33"/>
    <mergeCell ref="BD41:BM41"/>
    <mergeCell ref="BD42:BF42"/>
    <mergeCell ref="BG42:BI42"/>
    <mergeCell ref="BJ42:BL42"/>
    <mergeCell ref="BD43:BF43"/>
    <mergeCell ref="BG43:BI43"/>
    <mergeCell ref="BJ43:BL43"/>
    <mergeCell ref="BD38:BM38"/>
    <mergeCell ref="BD39:BF39"/>
    <mergeCell ref="BG39:BI39"/>
    <mergeCell ref="BJ39:BL39"/>
    <mergeCell ref="BD40:BF40"/>
    <mergeCell ref="BG40:BI40"/>
    <mergeCell ref="BJ40:BL40"/>
    <mergeCell ref="BD28:BF28"/>
    <mergeCell ref="BG28:BI28"/>
    <mergeCell ref="BJ28:BL28"/>
    <mergeCell ref="BD29:BF29"/>
    <mergeCell ref="BG29:BI29"/>
    <mergeCell ref="BJ29:BL29"/>
    <mergeCell ref="BD24:BM24"/>
    <mergeCell ref="BD25:BF25"/>
    <mergeCell ref="BG25:BI25"/>
    <mergeCell ref="BJ25:BL25"/>
    <mergeCell ref="BD26:BF26"/>
    <mergeCell ref="BG26:BI26"/>
    <mergeCell ref="BJ26:BL26"/>
    <mergeCell ref="BD34:BM34"/>
    <mergeCell ref="BD35:BF35"/>
    <mergeCell ref="BG35:BI35"/>
    <mergeCell ref="BJ35:BL35"/>
    <mergeCell ref="BD5:BF5"/>
    <mergeCell ref="BG5:BI5"/>
    <mergeCell ref="BJ5:BL5"/>
    <mergeCell ref="BU3:CC3"/>
    <mergeCell ref="BU4:BW4"/>
    <mergeCell ref="BD13:BM13"/>
    <mergeCell ref="BD14:BF14"/>
    <mergeCell ref="BG14:BI14"/>
    <mergeCell ref="BJ14:BL14"/>
    <mergeCell ref="BD15:BF15"/>
    <mergeCell ref="BG15:BI15"/>
    <mergeCell ref="BJ15:BL15"/>
    <mergeCell ref="BD10:BM10"/>
    <mergeCell ref="BD11:BF11"/>
    <mergeCell ref="BG11:BI11"/>
    <mergeCell ref="BJ11:BL11"/>
    <mergeCell ref="BD12:BF12"/>
    <mergeCell ref="BG12:BI12"/>
    <mergeCell ref="BJ12:BL12"/>
    <mergeCell ref="AC85:AE85"/>
    <mergeCell ref="AF85:AH85"/>
    <mergeCell ref="AI85:AK85"/>
    <mergeCell ref="AC80:AL80"/>
    <mergeCell ref="AC81:AE81"/>
    <mergeCell ref="AF81:AH81"/>
    <mergeCell ref="AI81:AK81"/>
    <mergeCell ref="AC82:AE82"/>
    <mergeCell ref="AF82:AH82"/>
    <mergeCell ref="AI82:AK82"/>
    <mergeCell ref="BD6:BM6"/>
    <mergeCell ref="BD7:BF7"/>
    <mergeCell ref="BG7:BI7"/>
    <mergeCell ref="BJ7:BL7"/>
    <mergeCell ref="BD8:BF8"/>
    <mergeCell ref="BG8:BI8"/>
    <mergeCell ref="BJ8:BL8"/>
    <mergeCell ref="BD20:BM20"/>
    <mergeCell ref="BD21:BF21"/>
    <mergeCell ref="BG21:BI21"/>
    <mergeCell ref="BJ21:BL21"/>
    <mergeCell ref="BD22:BF22"/>
    <mergeCell ref="BG22:BI22"/>
    <mergeCell ref="BJ22:BL22"/>
    <mergeCell ref="BD17:BM17"/>
    <mergeCell ref="BD18:BF18"/>
    <mergeCell ref="BG18:BI18"/>
    <mergeCell ref="BJ18:BL18"/>
    <mergeCell ref="BD19:BF19"/>
    <mergeCell ref="BG19:BI19"/>
    <mergeCell ref="BJ19:BL19"/>
    <mergeCell ref="BD27:BM27"/>
    <mergeCell ref="AC76:AL76"/>
    <mergeCell ref="AC77:AE77"/>
    <mergeCell ref="AF77:AH77"/>
    <mergeCell ref="AI77:AK77"/>
    <mergeCell ref="AC78:AE78"/>
    <mergeCell ref="AF78:AH78"/>
    <mergeCell ref="AI78:AK78"/>
    <mergeCell ref="AC73:AL73"/>
    <mergeCell ref="AC74:AE74"/>
    <mergeCell ref="AF74:AH74"/>
    <mergeCell ref="AI74:AK74"/>
    <mergeCell ref="AC75:AE75"/>
    <mergeCell ref="AF75:AH75"/>
    <mergeCell ref="AI75:AK75"/>
    <mergeCell ref="AC83:AL83"/>
    <mergeCell ref="AC84:AE84"/>
    <mergeCell ref="AF84:AH84"/>
    <mergeCell ref="AI84:AK84"/>
    <mergeCell ref="AC64:AE64"/>
    <mergeCell ref="AF64:AH64"/>
    <mergeCell ref="AI64:AK64"/>
    <mergeCell ref="AC59:AL59"/>
    <mergeCell ref="AC60:AE60"/>
    <mergeCell ref="AF60:AH60"/>
    <mergeCell ref="AI60:AK60"/>
    <mergeCell ref="AC61:AE61"/>
    <mergeCell ref="AF61:AH61"/>
    <mergeCell ref="AI61:AK61"/>
    <mergeCell ref="AC69:AL69"/>
    <mergeCell ref="AC70:AE70"/>
    <mergeCell ref="AF70:AH70"/>
    <mergeCell ref="AI70:AK70"/>
    <mergeCell ref="AC71:AE71"/>
    <mergeCell ref="AF71:AH71"/>
    <mergeCell ref="AI71:AK71"/>
    <mergeCell ref="AC66:AL66"/>
    <mergeCell ref="AC67:AE67"/>
    <mergeCell ref="AF67:AH67"/>
    <mergeCell ref="AI67:AK67"/>
    <mergeCell ref="AC68:AE68"/>
    <mergeCell ref="AF68:AH68"/>
    <mergeCell ref="AI68:AK68"/>
    <mergeCell ref="AC55:AL55"/>
    <mergeCell ref="AC56:AE56"/>
    <mergeCell ref="AF56:AH56"/>
    <mergeCell ref="AI56:AK56"/>
    <mergeCell ref="AC57:AE57"/>
    <mergeCell ref="AF57:AH57"/>
    <mergeCell ref="AI57:AK57"/>
    <mergeCell ref="AC52:AK52"/>
    <mergeCell ref="AC53:AE53"/>
    <mergeCell ref="AF53:AH53"/>
    <mergeCell ref="AI53:AK53"/>
    <mergeCell ref="AC54:AE54"/>
    <mergeCell ref="AF54:AH54"/>
    <mergeCell ref="AI54:AK54"/>
    <mergeCell ref="AC62:AL62"/>
    <mergeCell ref="AC63:AE63"/>
    <mergeCell ref="AF63:AH63"/>
    <mergeCell ref="AI63:AK63"/>
    <mergeCell ref="AC43:AE43"/>
    <mergeCell ref="AF43:AH43"/>
    <mergeCell ref="AI43:AK43"/>
    <mergeCell ref="AC38:AL38"/>
    <mergeCell ref="AC39:AE39"/>
    <mergeCell ref="AF39:AH39"/>
    <mergeCell ref="AI39:AK39"/>
    <mergeCell ref="AC40:AE40"/>
    <mergeCell ref="AF40:AH40"/>
    <mergeCell ref="AI40:AK40"/>
    <mergeCell ref="AC48:AL48"/>
    <mergeCell ref="AC49:AE49"/>
    <mergeCell ref="AF49:AH49"/>
    <mergeCell ref="AI49:AK49"/>
    <mergeCell ref="AC50:AE50"/>
    <mergeCell ref="AF50:AH50"/>
    <mergeCell ref="AI50:AK50"/>
    <mergeCell ref="AC45:AL45"/>
    <mergeCell ref="AC46:AE46"/>
    <mergeCell ref="AF46:AH46"/>
    <mergeCell ref="AI46:AK46"/>
    <mergeCell ref="AC47:AE47"/>
    <mergeCell ref="AF47:AH47"/>
    <mergeCell ref="AI47:AK47"/>
    <mergeCell ref="AC34:AL34"/>
    <mergeCell ref="AC35:AE35"/>
    <mergeCell ref="AF35:AH35"/>
    <mergeCell ref="AI35:AK35"/>
    <mergeCell ref="AC36:AE36"/>
    <mergeCell ref="AF36:AH36"/>
    <mergeCell ref="AI36:AK36"/>
    <mergeCell ref="AC31:AL31"/>
    <mergeCell ref="AC32:AE32"/>
    <mergeCell ref="AF32:AH32"/>
    <mergeCell ref="AI32:AK32"/>
    <mergeCell ref="AC33:AE33"/>
    <mergeCell ref="AF33:AH33"/>
    <mergeCell ref="AI33:AK33"/>
    <mergeCell ref="AC41:AL41"/>
    <mergeCell ref="AC42:AE42"/>
    <mergeCell ref="AF42:AH42"/>
    <mergeCell ref="AI42:AK42"/>
    <mergeCell ref="AC22:AE22"/>
    <mergeCell ref="AF22:AH22"/>
    <mergeCell ref="AI22:AK22"/>
    <mergeCell ref="AC17:AL17"/>
    <mergeCell ref="AC18:AE18"/>
    <mergeCell ref="AF18:AH18"/>
    <mergeCell ref="AI18:AK18"/>
    <mergeCell ref="AC19:AE19"/>
    <mergeCell ref="AF19:AH19"/>
    <mergeCell ref="AI19:AK19"/>
    <mergeCell ref="AC27:AL27"/>
    <mergeCell ref="AC28:AE28"/>
    <mergeCell ref="AF28:AH28"/>
    <mergeCell ref="AI28:AK28"/>
    <mergeCell ref="AC29:AE29"/>
    <mergeCell ref="AF29:AH29"/>
    <mergeCell ref="AI29:AK29"/>
    <mergeCell ref="AC24:AL24"/>
    <mergeCell ref="AC25:AE25"/>
    <mergeCell ref="AF25:AH25"/>
    <mergeCell ref="AI25:AK25"/>
    <mergeCell ref="AC26:AE26"/>
    <mergeCell ref="AF26:AH26"/>
    <mergeCell ref="AI26:AK26"/>
    <mergeCell ref="AC13:AL13"/>
    <mergeCell ref="AC14:AE14"/>
    <mergeCell ref="AF14:AH14"/>
    <mergeCell ref="AI14:AK14"/>
    <mergeCell ref="AC15:AE15"/>
    <mergeCell ref="AF15:AH15"/>
    <mergeCell ref="AI15:AK15"/>
    <mergeCell ref="AC10:AL10"/>
    <mergeCell ref="AC11:AE11"/>
    <mergeCell ref="AF11:AH11"/>
    <mergeCell ref="AI11:AK11"/>
    <mergeCell ref="AC12:AE12"/>
    <mergeCell ref="AF12:AH12"/>
    <mergeCell ref="AI12:AK12"/>
    <mergeCell ref="AC20:AL20"/>
    <mergeCell ref="AC21:AE21"/>
    <mergeCell ref="AF21:AH21"/>
    <mergeCell ref="AI21:AK21"/>
    <mergeCell ref="AC5:AE5"/>
    <mergeCell ref="AF5:AH5"/>
    <mergeCell ref="AI5:AK5"/>
    <mergeCell ref="B85:D85"/>
    <mergeCell ref="E85:G85"/>
    <mergeCell ref="H85:J85"/>
    <mergeCell ref="B1:AA2"/>
    <mergeCell ref="AC1:BB2"/>
    <mergeCell ref="AC3:AL3"/>
    <mergeCell ref="AT3:BB3"/>
    <mergeCell ref="AC4:AE4"/>
    <mergeCell ref="AF4:AH4"/>
    <mergeCell ref="AI4:AK4"/>
    <mergeCell ref="B82:D82"/>
    <mergeCell ref="E82:G82"/>
    <mergeCell ref="H82:J82"/>
    <mergeCell ref="B83:K83"/>
    <mergeCell ref="B84:D84"/>
    <mergeCell ref="E84:G84"/>
    <mergeCell ref="H84:J84"/>
    <mergeCell ref="B78:D78"/>
    <mergeCell ref="E78:G78"/>
    <mergeCell ref="H78:J78"/>
    <mergeCell ref="AC6:AL6"/>
    <mergeCell ref="AC7:AE7"/>
    <mergeCell ref="AF7:AH7"/>
    <mergeCell ref="AI7:AK7"/>
    <mergeCell ref="AC8:AE8"/>
    <mergeCell ref="AF8:AH8"/>
    <mergeCell ref="AI8:AK8"/>
    <mergeCell ref="AT4:AV4"/>
    <mergeCell ref="AW4:AY4"/>
    <mergeCell ref="B71:D71"/>
    <mergeCell ref="E71:G71"/>
    <mergeCell ref="H71:J71"/>
    <mergeCell ref="B73:K73"/>
    <mergeCell ref="B74:D74"/>
    <mergeCell ref="E74:G74"/>
    <mergeCell ref="H74:J74"/>
    <mergeCell ref="B68:D68"/>
    <mergeCell ref="E68:G68"/>
    <mergeCell ref="H68:J68"/>
    <mergeCell ref="B69:K69"/>
    <mergeCell ref="B70:D70"/>
    <mergeCell ref="E70:G70"/>
    <mergeCell ref="H70:J70"/>
    <mergeCell ref="B80:K80"/>
    <mergeCell ref="B81:D81"/>
    <mergeCell ref="E81:G81"/>
    <mergeCell ref="H81:J81"/>
    <mergeCell ref="B75:D75"/>
    <mergeCell ref="E75:G75"/>
    <mergeCell ref="H75:J75"/>
    <mergeCell ref="B76:K76"/>
    <mergeCell ref="B77:D77"/>
    <mergeCell ref="E77:G77"/>
    <mergeCell ref="H77:J77"/>
    <mergeCell ref="B59:K59"/>
    <mergeCell ref="B60:D60"/>
    <mergeCell ref="E60:G60"/>
    <mergeCell ref="H60:J60"/>
    <mergeCell ref="B54:D54"/>
    <mergeCell ref="E54:G54"/>
    <mergeCell ref="H54:J54"/>
    <mergeCell ref="B55:K55"/>
    <mergeCell ref="B56:D56"/>
    <mergeCell ref="E56:G56"/>
    <mergeCell ref="H56:J56"/>
    <mergeCell ref="B64:D64"/>
    <mergeCell ref="E64:G64"/>
    <mergeCell ref="H64:J64"/>
    <mergeCell ref="B66:K66"/>
    <mergeCell ref="B67:D67"/>
    <mergeCell ref="E67:G67"/>
    <mergeCell ref="H67:J67"/>
    <mergeCell ref="B61:D61"/>
    <mergeCell ref="E61:G61"/>
    <mergeCell ref="H61:J61"/>
    <mergeCell ref="B62:K62"/>
    <mergeCell ref="B63:D63"/>
    <mergeCell ref="E63:G63"/>
    <mergeCell ref="H63:J63"/>
    <mergeCell ref="B50:D50"/>
    <mergeCell ref="E50:G50"/>
    <mergeCell ref="H50:J50"/>
    <mergeCell ref="B52:J52"/>
    <mergeCell ref="B53:D53"/>
    <mergeCell ref="E53:G53"/>
    <mergeCell ref="H53:J53"/>
    <mergeCell ref="B47:D47"/>
    <mergeCell ref="E47:G47"/>
    <mergeCell ref="H47:J47"/>
    <mergeCell ref="B48:K48"/>
    <mergeCell ref="B49:D49"/>
    <mergeCell ref="E49:G49"/>
    <mergeCell ref="H49:J49"/>
    <mergeCell ref="B57:D57"/>
    <mergeCell ref="E57:G57"/>
    <mergeCell ref="H57:J57"/>
    <mergeCell ref="B38:K38"/>
    <mergeCell ref="B39:D39"/>
    <mergeCell ref="E39:G39"/>
    <mergeCell ref="H39:J39"/>
    <mergeCell ref="B33:D33"/>
    <mergeCell ref="E33:G33"/>
    <mergeCell ref="H33:J33"/>
    <mergeCell ref="B34:K34"/>
    <mergeCell ref="B35:D35"/>
    <mergeCell ref="E35:G35"/>
    <mergeCell ref="H35:J35"/>
    <mergeCell ref="B43:D43"/>
    <mergeCell ref="E43:G43"/>
    <mergeCell ref="H43:J43"/>
    <mergeCell ref="B45:K45"/>
    <mergeCell ref="B46:D46"/>
    <mergeCell ref="E46:G46"/>
    <mergeCell ref="H46:J46"/>
    <mergeCell ref="B40:D40"/>
    <mergeCell ref="E40:G40"/>
    <mergeCell ref="H40:J40"/>
    <mergeCell ref="B41:K41"/>
    <mergeCell ref="B42:D42"/>
    <mergeCell ref="E42:G42"/>
    <mergeCell ref="H42:J42"/>
    <mergeCell ref="B29:D29"/>
    <mergeCell ref="E29:G29"/>
    <mergeCell ref="H29:J29"/>
    <mergeCell ref="B31:K31"/>
    <mergeCell ref="B32:D32"/>
    <mergeCell ref="E32:G32"/>
    <mergeCell ref="H32:J32"/>
    <mergeCell ref="B26:D26"/>
    <mergeCell ref="E26:G26"/>
    <mergeCell ref="H26:J26"/>
    <mergeCell ref="B27:K27"/>
    <mergeCell ref="B28:D28"/>
    <mergeCell ref="E28:G28"/>
    <mergeCell ref="H28:J28"/>
    <mergeCell ref="B36:D36"/>
    <mergeCell ref="E36:G36"/>
    <mergeCell ref="H36:J36"/>
    <mergeCell ref="B17:K17"/>
    <mergeCell ref="B18:D18"/>
    <mergeCell ref="E18:G18"/>
    <mergeCell ref="H18:J18"/>
    <mergeCell ref="B12:D12"/>
    <mergeCell ref="E12:G12"/>
    <mergeCell ref="H12:J12"/>
    <mergeCell ref="B13:K13"/>
    <mergeCell ref="B14:D14"/>
    <mergeCell ref="E14:G14"/>
    <mergeCell ref="H14:J14"/>
    <mergeCell ref="B22:D22"/>
    <mergeCell ref="E22:G22"/>
    <mergeCell ref="H22:J22"/>
    <mergeCell ref="B24:K24"/>
    <mergeCell ref="B25:D25"/>
    <mergeCell ref="E25:G25"/>
    <mergeCell ref="H25:J25"/>
    <mergeCell ref="B19:D19"/>
    <mergeCell ref="E19:G19"/>
    <mergeCell ref="H19:J19"/>
    <mergeCell ref="B20:K20"/>
    <mergeCell ref="B21:D21"/>
    <mergeCell ref="E21:G21"/>
    <mergeCell ref="H21:J21"/>
    <mergeCell ref="B8:D8"/>
    <mergeCell ref="E8:G8"/>
    <mergeCell ref="H8:J8"/>
    <mergeCell ref="B10:K10"/>
    <mergeCell ref="B11:D11"/>
    <mergeCell ref="E11:G11"/>
    <mergeCell ref="H11:J11"/>
    <mergeCell ref="B5:D5"/>
    <mergeCell ref="E5:G5"/>
    <mergeCell ref="H5:J5"/>
    <mergeCell ref="B6:K6"/>
    <mergeCell ref="B7:D7"/>
    <mergeCell ref="E7:G7"/>
    <mergeCell ref="H7:J7"/>
    <mergeCell ref="B15:D15"/>
    <mergeCell ref="E15:G15"/>
    <mergeCell ref="H15:J15"/>
    <mergeCell ref="DF1:EE2"/>
    <mergeCell ref="DF3:DO3"/>
    <mergeCell ref="DW3:EE3"/>
    <mergeCell ref="DF4:DH4"/>
    <mergeCell ref="DI4:DK4"/>
    <mergeCell ref="DL4:DN4"/>
    <mergeCell ref="DW4:DY4"/>
    <mergeCell ref="DZ4:EB4"/>
    <mergeCell ref="EC4:EE4"/>
    <mergeCell ref="B3:K3"/>
    <mergeCell ref="S3:AA3"/>
    <mergeCell ref="B4:D4"/>
    <mergeCell ref="E4:G4"/>
    <mergeCell ref="H4:J4"/>
    <mergeCell ref="S4:U4"/>
    <mergeCell ref="V4:X4"/>
    <mergeCell ref="Y4:AA4"/>
    <mergeCell ref="AZ4:BB4"/>
    <mergeCell ref="BD1:CC2"/>
    <mergeCell ref="BD3:BM3"/>
    <mergeCell ref="BD4:BF4"/>
    <mergeCell ref="BG4:BI4"/>
    <mergeCell ref="BJ4:BL4"/>
    <mergeCell ref="CE1:DD2"/>
    <mergeCell ref="CE3:CN3"/>
    <mergeCell ref="CV3:DD3"/>
    <mergeCell ref="CE4:CG4"/>
    <mergeCell ref="CH4:CJ4"/>
    <mergeCell ref="CK4:CM4"/>
    <mergeCell ref="CV4:CX4"/>
    <mergeCell ref="CY4:DA4"/>
    <mergeCell ref="DF10:DO10"/>
    <mergeCell ref="DF11:DH11"/>
    <mergeCell ref="DI11:DK11"/>
    <mergeCell ref="DL11:DN11"/>
    <mergeCell ref="DF12:DH12"/>
    <mergeCell ref="DI12:DK12"/>
    <mergeCell ref="DL12:DN12"/>
    <mergeCell ref="DF13:DO13"/>
    <mergeCell ref="DF14:DH14"/>
    <mergeCell ref="DI14:DK14"/>
    <mergeCell ref="DL14:DN14"/>
    <mergeCell ref="DF5:DH5"/>
    <mergeCell ref="DI5:DK5"/>
    <mergeCell ref="DL5:DN5"/>
    <mergeCell ref="DF6:DO6"/>
    <mergeCell ref="DF7:DH7"/>
    <mergeCell ref="DI7:DK7"/>
    <mergeCell ref="DL7:DN7"/>
    <mergeCell ref="DF8:DH8"/>
    <mergeCell ref="DI8:DK8"/>
    <mergeCell ref="DL8:DN8"/>
    <mergeCell ref="DF20:DO20"/>
    <mergeCell ref="DF21:DH21"/>
    <mergeCell ref="DI21:DK21"/>
    <mergeCell ref="DL21:DN21"/>
    <mergeCell ref="DF22:DH22"/>
    <mergeCell ref="DI22:DK22"/>
    <mergeCell ref="DL22:DN22"/>
    <mergeCell ref="DF24:DO24"/>
    <mergeCell ref="DF25:DH25"/>
    <mergeCell ref="DI25:DK25"/>
    <mergeCell ref="DL25:DN25"/>
    <mergeCell ref="DF15:DH15"/>
    <mergeCell ref="DI15:DK15"/>
    <mergeCell ref="DL15:DN15"/>
    <mergeCell ref="DF17:DO17"/>
    <mergeCell ref="DF18:DH18"/>
    <mergeCell ref="DI18:DK18"/>
    <mergeCell ref="DL18:DN18"/>
    <mergeCell ref="DF19:DH19"/>
    <mergeCell ref="DI19:DK19"/>
    <mergeCell ref="DL19:DN19"/>
    <mergeCell ref="DF31:DO31"/>
    <mergeCell ref="DF32:DH32"/>
    <mergeCell ref="DI32:DK32"/>
    <mergeCell ref="DL32:DN32"/>
    <mergeCell ref="DF33:DH33"/>
    <mergeCell ref="DI33:DK33"/>
    <mergeCell ref="DL33:DN33"/>
    <mergeCell ref="DF34:DO34"/>
    <mergeCell ref="DF35:DH35"/>
    <mergeCell ref="DI35:DK35"/>
    <mergeCell ref="DL35:DN35"/>
    <mergeCell ref="DF26:DH26"/>
    <mergeCell ref="DI26:DK26"/>
    <mergeCell ref="DL26:DN26"/>
    <mergeCell ref="DF27:DO27"/>
    <mergeCell ref="DF28:DH28"/>
    <mergeCell ref="DI28:DK28"/>
    <mergeCell ref="DL28:DN28"/>
    <mergeCell ref="DF29:DH29"/>
    <mergeCell ref="DI29:DK29"/>
    <mergeCell ref="DL29:DN29"/>
    <mergeCell ref="DF41:DO41"/>
    <mergeCell ref="DF42:DH42"/>
    <mergeCell ref="DI42:DK42"/>
    <mergeCell ref="DL42:DN42"/>
    <mergeCell ref="DF43:DH43"/>
    <mergeCell ref="DI43:DK43"/>
    <mergeCell ref="DL43:DN43"/>
    <mergeCell ref="DF45:DO45"/>
    <mergeCell ref="DF46:DH46"/>
    <mergeCell ref="DI46:DK46"/>
    <mergeCell ref="DL46:DN46"/>
    <mergeCell ref="DF36:DH36"/>
    <mergeCell ref="DI36:DK36"/>
    <mergeCell ref="DL36:DN36"/>
    <mergeCell ref="DF38:DO38"/>
    <mergeCell ref="DF39:DH39"/>
    <mergeCell ref="DI39:DK39"/>
    <mergeCell ref="DL39:DN39"/>
    <mergeCell ref="DF40:DH40"/>
    <mergeCell ref="DI40:DK40"/>
    <mergeCell ref="DL40:DN40"/>
    <mergeCell ref="DF52:DN52"/>
    <mergeCell ref="DF53:DH53"/>
    <mergeCell ref="DI53:DK53"/>
    <mergeCell ref="DL53:DN53"/>
    <mergeCell ref="DF54:DH54"/>
    <mergeCell ref="DI54:DK54"/>
    <mergeCell ref="DL54:DN54"/>
    <mergeCell ref="DF55:DO55"/>
    <mergeCell ref="DF56:DH56"/>
    <mergeCell ref="DI56:DK56"/>
    <mergeCell ref="DL56:DN56"/>
    <mergeCell ref="DF47:DH47"/>
    <mergeCell ref="DI47:DK47"/>
    <mergeCell ref="DL47:DN47"/>
    <mergeCell ref="DF48:DO48"/>
    <mergeCell ref="DF49:DH49"/>
    <mergeCell ref="DI49:DK49"/>
    <mergeCell ref="DL49:DN49"/>
    <mergeCell ref="DF50:DH50"/>
    <mergeCell ref="DI50:DK50"/>
    <mergeCell ref="DL50:DN50"/>
    <mergeCell ref="DF62:DO62"/>
    <mergeCell ref="DF63:DH63"/>
    <mergeCell ref="DI63:DK63"/>
    <mergeCell ref="DL63:DN63"/>
    <mergeCell ref="DF64:DH64"/>
    <mergeCell ref="DI64:DK64"/>
    <mergeCell ref="DL64:DN64"/>
    <mergeCell ref="DF66:DO66"/>
    <mergeCell ref="DF67:DH67"/>
    <mergeCell ref="DI67:DK67"/>
    <mergeCell ref="DL67:DN67"/>
    <mergeCell ref="DF57:DH57"/>
    <mergeCell ref="DI57:DK57"/>
    <mergeCell ref="DL57:DN57"/>
    <mergeCell ref="DF59:DO59"/>
    <mergeCell ref="DF60:DH60"/>
    <mergeCell ref="DI60:DK60"/>
    <mergeCell ref="DL60:DN60"/>
    <mergeCell ref="DF61:DH61"/>
    <mergeCell ref="DI61:DK61"/>
    <mergeCell ref="DL61:DN61"/>
    <mergeCell ref="EG8:EI8"/>
    <mergeCell ref="DF78:DH78"/>
    <mergeCell ref="DI78:DK78"/>
    <mergeCell ref="DL78:DN78"/>
    <mergeCell ref="DF80:DO80"/>
    <mergeCell ref="DF81:DH81"/>
    <mergeCell ref="DI81:DK81"/>
    <mergeCell ref="DL81:DN81"/>
    <mergeCell ref="DF82:DH82"/>
    <mergeCell ref="DI82:DK82"/>
    <mergeCell ref="DL82:DN82"/>
    <mergeCell ref="DF73:DO73"/>
    <mergeCell ref="DF74:DH74"/>
    <mergeCell ref="DI74:DK74"/>
    <mergeCell ref="DL74:DN74"/>
    <mergeCell ref="DF75:DH75"/>
    <mergeCell ref="DI75:DK75"/>
    <mergeCell ref="DL75:DN75"/>
    <mergeCell ref="DF76:DO76"/>
    <mergeCell ref="DF77:DH77"/>
    <mergeCell ref="DI77:DK77"/>
    <mergeCell ref="DL77:DN77"/>
    <mergeCell ref="DF68:DH68"/>
    <mergeCell ref="DI68:DK68"/>
    <mergeCell ref="DL68:DN68"/>
    <mergeCell ref="DF69:DO69"/>
    <mergeCell ref="DF70:DH70"/>
    <mergeCell ref="DI70:DK70"/>
    <mergeCell ref="DL70:DN70"/>
    <mergeCell ref="DF71:DH71"/>
    <mergeCell ref="DI71:DK71"/>
    <mergeCell ref="DL71:DN71"/>
    <mergeCell ref="EJ8:EL8"/>
    <mergeCell ref="EM8:EO8"/>
    <mergeCell ref="EG10:EP10"/>
    <mergeCell ref="EG11:EI11"/>
    <mergeCell ref="EJ11:EL11"/>
    <mergeCell ref="EM11:EO11"/>
    <mergeCell ref="EG12:EI12"/>
    <mergeCell ref="EJ12:EL12"/>
    <mergeCell ref="EM12:EO12"/>
    <mergeCell ref="DF83:DO83"/>
    <mergeCell ref="DF84:DH84"/>
    <mergeCell ref="DI84:DK84"/>
    <mergeCell ref="DL84:DN84"/>
    <mergeCell ref="DF85:DH85"/>
    <mergeCell ref="DI85:DK85"/>
    <mergeCell ref="DL85:DN85"/>
    <mergeCell ref="EG1:FF2"/>
    <mergeCell ref="EG3:EP3"/>
    <mergeCell ref="EX3:FF3"/>
    <mergeCell ref="EG4:EI4"/>
    <mergeCell ref="EJ4:EL4"/>
    <mergeCell ref="EM4:EO4"/>
    <mergeCell ref="EX4:EZ4"/>
    <mergeCell ref="FA4:FC4"/>
    <mergeCell ref="FD4:FF4"/>
    <mergeCell ref="EG5:EI5"/>
    <mergeCell ref="EJ5:EL5"/>
    <mergeCell ref="EM5:EO5"/>
    <mergeCell ref="EG6:EP6"/>
    <mergeCell ref="EG7:EI7"/>
    <mergeCell ref="EJ7:EL7"/>
    <mergeCell ref="EM7:EO7"/>
    <mergeCell ref="EG19:EI19"/>
    <mergeCell ref="EJ19:EL19"/>
    <mergeCell ref="EM19:EO19"/>
    <mergeCell ref="EG20:EP20"/>
    <mergeCell ref="EG21:EI21"/>
    <mergeCell ref="EJ21:EL21"/>
    <mergeCell ref="EM21:EO21"/>
    <mergeCell ref="EG22:EI22"/>
    <mergeCell ref="EJ22:EL22"/>
    <mergeCell ref="EM22:EO22"/>
    <mergeCell ref="EG13:EP13"/>
    <mergeCell ref="EG14:EI14"/>
    <mergeCell ref="EJ14:EL14"/>
    <mergeCell ref="EM14:EO14"/>
    <mergeCell ref="EG15:EI15"/>
    <mergeCell ref="EJ15:EL15"/>
    <mergeCell ref="EM15:EO15"/>
    <mergeCell ref="EG17:EP17"/>
    <mergeCell ref="EG18:EI18"/>
    <mergeCell ref="EJ18:EL18"/>
    <mergeCell ref="EM18:EO18"/>
    <mergeCell ref="EG29:EI29"/>
    <mergeCell ref="EJ29:EL29"/>
    <mergeCell ref="EM29:EO29"/>
    <mergeCell ref="EG31:EP31"/>
    <mergeCell ref="EG32:EI32"/>
    <mergeCell ref="EJ32:EL32"/>
    <mergeCell ref="EM32:EO32"/>
    <mergeCell ref="EG33:EI33"/>
    <mergeCell ref="EJ33:EL33"/>
    <mergeCell ref="EM33:EO33"/>
    <mergeCell ref="EG24:EP24"/>
    <mergeCell ref="EG25:EI25"/>
    <mergeCell ref="EJ25:EL25"/>
    <mergeCell ref="EM25:EO25"/>
    <mergeCell ref="EG26:EI26"/>
    <mergeCell ref="EJ26:EL26"/>
    <mergeCell ref="EM26:EO26"/>
    <mergeCell ref="EG27:EP27"/>
    <mergeCell ref="EG28:EI28"/>
    <mergeCell ref="EJ28:EL28"/>
    <mergeCell ref="EM28:EO28"/>
    <mergeCell ref="EG40:EI40"/>
    <mergeCell ref="EJ40:EL40"/>
    <mergeCell ref="EM40:EO40"/>
    <mergeCell ref="EG41:EP41"/>
    <mergeCell ref="EG42:EI42"/>
    <mergeCell ref="EJ42:EL42"/>
    <mergeCell ref="EM42:EO42"/>
    <mergeCell ref="EG43:EI43"/>
    <mergeCell ref="EJ43:EL43"/>
    <mergeCell ref="EM43:EO43"/>
    <mergeCell ref="EG34:EP34"/>
    <mergeCell ref="EG35:EI35"/>
    <mergeCell ref="EJ35:EL35"/>
    <mergeCell ref="EM35:EO35"/>
    <mergeCell ref="EG36:EI36"/>
    <mergeCell ref="EJ36:EL36"/>
    <mergeCell ref="EM36:EO36"/>
    <mergeCell ref="EG38:EP38"/>
    <mergeCell ref="EG39:EI39"/>
    <mergeCell ref="EJ39:EL39"/>
    <mergeCell ref="EM39:EO39"/>
    <mergeCell ref="EG50:EI50"/>
    <mergeCell ref="EJ50:EL50"/>
    <mergeCell ref="EM50:EO50"/>
    <mergeCell ref="EG52:EO52"/>
    <mergeCell ref="EG53:EI53"/>
    <mergeCell ref="EJ53:EL53"/>
    <mergeCell ref="EM53:EO53"/>
    <mergeCell ref="EG54:EI54"/>
    <mergeCell ref="EJ54:EL54"/>
    <mergeCell ref="EM54:EO54"/>
    <mergeCell ref="EG45:EP45"/>
    <mergeCell ref="EG46:EI46"/>
    <mergeCell ref="EJ46:EL46"/>
    <mergeCell ref="EM46:EO46"/>
    <mergeCell ref="EG47:EI47"/>
    <mergeCell ref="EJ47:EL47"/>
    <mergeCell ref="EM47:EO47"/>
    <mergeCell ref="EG48:EP48"/>
    <mergeCell ref="EG49:EI49"/>
    <mergeCell ref="EJ49:EL49"/>
    <mergeCell ref="EM49:EO49"/>
    <mergeCell ref="EG61:EI61"/>
    <mergeCell ref="EJ61:EL61"/>
    <mergeCell ref="EM61:EO61"/>
    <mergeCell ref="EG62:EP62"/>
    <mergeCell ref="EG63:EI63"/>
    <mergeCell ref="EJ63:EL63"/>
    <mergeCell ref="EM63:EO63"/>
    <mergeCell ref="EG64:EI64"/>
    <mergeCell ref="EJ64:EL64"/>
    <mergeCell ref="EM64:EO64"/>
    <mergeCell ref="EG55:EP55"/>
    <mergeCell ref="EG56:EI56"/>
    <mergeCell ref="EJ56:EL56"/>
    <mergeCell ref="EM56:EO56"/>
    <mergeCell ref="EG57:EI57"/>
    <mergeCell ref="EJ57:EL57"/>
    <mergeCell ref="EM57:EO57"/>
    <mergeCell ref="EG59:EP59"/>
    <mergeCell ref="EG60:EI60"/>
    <mergeCell ref="EJ60:EL60"/>
    <mergeCell ref="EM60:EO60"/>
    <mergeCell ref="EG71:EI71"/>
    <mergeCell ref="EJ71:EL71"/>
    <mergeCell ref="EM71:EO71"/>
    <mergeCell ref="EG73:EP73"/>
    <mergeCell ref="EG74:EI74"/>
    <mergeCell ref="EJ74:EL74"/>
    <mergeCell ref="EM74:EO74"/>
    <mergeCell ref="EG75:EI75"/>
    <mergeCell ref="EJ75:EL75"/>
    <mergeCell ref="EM75:EO75"/>
    <mergeCell ref="EG66:EP66"/>
    <mergeCell ref="EG67:EI67"/>
    <mergeCell ref="EJ67:EL67"/>
    <mergeCell ref="EM67:EO67"/>
    <mergeCell ref="EG68:EI68"/>
    <mergeCell ref="EJ68:EL68"/>
    <mergeCell ref="EM68:EO68"/>
    <mergeCell ref="EG69:EP69"/>
    <mergeCell ref="EG70:EI70"/>
    <mergeCell ref="EJ70:EL70"/>
    <mergeCell ref="EM70:EO70"/>
    <mergeCell ref="EG82:EI82"/>
    <mergeCell ref="EJ82:EL82"/>
    <mergeCell ref="EM82:EO82"/>
    <mergeCell ref="EG83:EP83"/>
    <mergeCell ref="EG84:EI84"/>
    <mergeCell ref="EJ84:EL84"/>
    <mergeCell ref="EM84:EO84"/>
    <mergeCell ref="EG85:EI85"/>
    <mergeCell ref="EJ85:EL85"/>
    <mergeCell ref="EM85:EO85"/>
    <mergeCell ref="EG76:EP76"/>
    <mergeCell ref="EG77:EI77"/>
    <mergeCell ref="EJ77:EL77"/>
    <mergeCell ref="EM77:EO77"/>
    <mergeCell ref="EG78:EI78"/>
    <mergeCell ref="EJ78:EL78"/>
    <mergeCell ref="EM78:EO78"/>
    <mergeCell ref="EG80:EP80"/>
    <mergeCell ref="EG81:EI81"/>
    <mergeCell ref="EJ81:EL81"/>
    <mergeCell ref="EM81:EO81"/>
  </mergeCells>
  <phoneticPr fontId="5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MARZO SEMANA 1-2</vt:lpstr>
      <vt:lpstr>MARZO SEMANA 3-4</vt:lpstr>
      <vt:lpstr>ABRIL SEMANA 1-2</vt:lpstr>
      <vt:lpstr>ABRIL SEMANA 3-4</vt:lpstr>
      <vt:lpstr>MAYO SEMANA 1-2</vt:lpstr>
      <vt:lpstr>MAYO SEMANA 3-4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2021-04-25T21:56:56Z</dcterms:modified>
</cp:coreProperties>
</file>