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чёт" sheetId="1" r:id="rId3"/>
    <sheet state="visible" name="Лента" sheetId="2" r:id="rId4"/>
    <sheet state="visible" name="Метро" sheetId="3" r:id="rId5"/>
    <sheet state="visible" name="ГиперГлобус" sheetId="4" r:id="rId6"/>
    <sheet state="visible" name="Верный" sheetId="5" r:id="rId7"/>
    <sheet state="visible" name="Перекрёсток" sheetId="6" r:id="rId8"/>
    <sheet state="visible" name="Ашан" sheetId="7" r:id="rId9"/>
    <sheet state="visible" name="Карусель" sheetId="8" r:id="rId10"/>
    <sheet state="visible" name="Билла" sheetId="9" r:id="rId11"/>
    <sheet state="visible" name="Окей" sheetId="10" r:id="rId12"/>
    <sheet state="visible" name="Атак" sheetId="11" r:id="rId13"/>
    <sheet state="visible" name="Ассортимент" sheetId="12" r:id="rId14"/>
    <sheet state="visible" name="Ппшпшп" sheetId="13" r:id="rId15"/>
  </sheets>
  <definedNames>
    <definedName localSheetId="7" name="__xlnm._FilterDatabase">'Карусель'!$A$1:$T$16</definedName>
    <definedName name="__xlnm._FilterDatabase_1">'Карусель'!$A$1:$T$16</definedName>
    <definedName hidden="1" localSheetId="1" name="_xlnm._FilterDatabase">'Лента'!$A$1:$X$32</definedName>
    <definedName hidden="1" localSheetId="4" name="_xlnm._FilterDatabase">'Верный'!$A$1:$Q$32</definedName>
    <definedName hidden="1" localSheetId="5" name="_xlnm._FilterDatabase">'Перекрёсток'!$A$1:$S$96</definedName>
    <definedName hidden="1" localSheetId="7" name="_xlnm._FilterDatabase">'Карусель'!$A$1:$T$16</definedName>
    <definedName hidden="1" localSheetId="6" name="_xlnm._FilterDatabase">'Ашан'!$A$2:$S$29</definedName>
    <definedName hidden="1" localSheetId="8" name="_xlnm._FilterDatabase">'Билла'!$A$1:$Q$77</definedName>
    <definedName hidden="1" localSheetId="9" name="_xlnm._FilterDatabase">'Окей'!$A$2:$T$14</definedName>
    <definedName hidden="1" localSheetId="10" name="_xlnm._FilterDatabase">'Атак'!$A$1:$Q$49</definedName>
  </definedNames>
  <calcPr/>
</workbook>
</file>

<file path=xl/sharedStrings.xml><?xml version="1.0" encoding="utf-8"?>
<sst xmlns="http://schemas.openxmlformats.org/spreadsheetml/2006/main" count="2338" uniqueCount="675">
  <si>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</si>
  <si>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</si>
  <si>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</si>
  <si>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</si>
  <si>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</si>
  <si>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</si>
  <si>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</si>
  <si>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</si>
  <si>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Верный</t>
  </si>
  <si>
    <t>Карусель</t>
  </si>
  <si>
    <t>Метро</t>
  </si>
  <si>
    <t>Билла</t>
  </si>
  <si>
    <t>Атак</t>
  </si>
  <si>
    <t>ГиперГлобус</t>
  </si>
  <si>
    <t>Окей</t>
  </si>
  <si>
    <t>Ашан</t>
  </si>
  <si>
    <t>Перекресток</t>
  </si>
  <si>
    <t>Лента</t>
  </si>
  <si>
    <t>среднее:</t>
  </si>
  <si>
    <t>Отчётов по магазинам сегодня:</t>
  </si>
  <si>
    <t>Новых магазинов:</t>
  </si>
  <si>
    <t>№</t>
  </si>
  <si>
    <t>Супервайзер</t>
  </si>
  <si>
    <t>Регион</t>
  </si>
  <si>
    <t>Адрес</t>
  </si>
  <si>
    <t>Дата</t>
  </si>
  <si>
    <t>Формат магазина</t>
  </si>
  <si>
    <t>Кол-во SKU ПЛАН, шт</t>
  </si>
  <si>
    <t>Теди 0,3_морковь - нектар</t>
  </si>
  <si>
    <t xml:space="preserve">Теди 0,3_морковь-малина-яблоко - напиток сокосодержащий </t>
  </si>
  <si>
    <t xml:space="preserve">Теди 0,3_морковь-персик-яблоко - нектар </t>
  </si>
  <si>
    <t>Теди 0,3_РАДУЖНЫЙ морковь-яблоко-банан-КЛУБНИКА</t>
  </si>
  <si>
    <t xml:space="preserve">Теди 0,3_РАДУЖНЫЙ морковь- банан -яблоко- КИВИ </t>
  </si>
  <si>
    <t>ПЮРЕ ЯБЛ/БАНАН С РИС КАШ</t>
  </si>
  <si>
    <t>ПЮРЕ ЯБЛ/АБР С РИС КАШ</t>
  </si>
  <si>
    <t>ПЮРЕ ЯБЛОКО/БАНАН</t>
  </si>
  <si>
    <t>ПЮРЕ ЯБЛ/ПЕРС/МОРК/БАН</t>
  </si>
  <si>
    <t>ПЮРЕ ЯБЛОКО/МОРКОВЬ</t>
  </si>
  <si>
    <t>Хрен столовый</t>
  </si>
  <si>
    <t>Хрен столовый с клюквой Krakus 190 г</t>
  </si>
  <si>
    <t>Огурцы соленые Krakus 630 г</t>
  </si>
  <si>
    <t>Огурцы маринованные Krakus 670 г</t>
  </si>
  <si>
    <t>Кол-во SKU ФАКТ, шт</t>
  </si>
  <si>
    <t>Комментарий</t>
  </si>
  <si>
    <t>Евгений</t>
  </si>
  <si>
    <t>1-я Дубровская 13А</t>
  </si>
  <si>
    <t>х</t>
  </si>
  <si>
    <t>Шоссейная 2Б</t>
  </si>
  <si>
    <t>Руслан Нурмиев</t>
  </si>
  <si>
    <t>Проспект Мира 211 стр. 1</t>
  </si>
  <si>
    <t>ожидается поставка с 24.03.18</t>
  </si>
  <si>
    <t>Татьяна Якунина</t>
  </si>
  <si>
    <t>Рябиновая 59</t>
  </si>
  <si>
    <t>ожидается поставка с 26.03.18, огурцы заблокированы</t>
  </si>
  <si>
    <t>Маршала Прошлякова 14</t>
  </si>
  <si>
    <t>ожидается поставка с 26.03.18, пюре и огурцы заблокированы, Автозаказ РЦ</t>
  </si>
  <si>
    <t>Ленинградское шоссе 71Г</t>
  </si>
  <si>
    <t>ожидается поставка с 26.03.18</t>
  </si>
  <si>
    <t>Дмитровское шоссе 165Б</t>
  </si>
  <si>
    <t>ожидается поставка с 27.03.18</t>
  </si>
  <si>
    <t>Лобня</t>
  </si>
  <si>
    <t>Горки Киовские владение 15</t>
  </si>
  <si>
    <t>Чёрная грязь</t>
  </si>
  <si>
    <t>Торгово-Промышленная 5 (с.п. Луневское)</t>
  </si>
  <si>
    <t>Новые Псарьки</t>
  </si>
  <si>
    <t>Парковая 4</t>
  </si>
  <si>
    <t>23 км Киевского ш., п. Московский, д. Картмазово 7</t>
  </si>
  <si>
    <t>Ольга Калиткина</t>
  </si>
  <si>
    <t>Подольск</t>
  </si>
  <si>
    <t>42 км автомагистрали "Крым" 1 стр. 1</t>
  </si>
  <si>
    <t>морковь заблокирована, ожидается поставка с 13.03</t>
  </si>
  <si>
    <t>Серпухов</t>
  </si>
  <si>
    <t>Бульвар 65 летия Победы</t>
  </si>
  <si>
    <t>ожидается поставка с 17.03</t>
  </si>
  <si>
    <t>Всего</t>
  </si>
  <si>
    <t>Сегодня</t>
  </si>
  <si>
    <t>А</t>
  </si>
  <si>
    <t>ТЕДИ морковь, персик, яблоко0.75L</t>
  </si>
  <si>
    <t>ТЕДИ морковь банан яблоко 0.75L</t>
  </si>
  <si>
    <t>ТЕДИ морковный 0.75L</t>
  </si>
  <si>
    <t>ТЕДИ морковь 0.3L</t>
  </si>
  <si>
    <t>ТЕДИ морковь-малина-яблоко 0,3л</t>
  </si>
  <si>
    <t>ТЕДИ морковь-персик-яблоко 0.3L</t>
  </si>
  <si>
    <t>ТЕДИ РАДУЖ МоркКиви0.3L</t>
  </si>
  <si>
    <t>ТЕДИ РАДУЖ МоркКлубн0.3L</t>
  </si>
  <si>
    <t>ТЕДИ мультифрукт - нектар 0.3L</t>
  </si>
  <si>
    <t>LA FESTA "Cappuccino" напиток растворимый с натуральным кофе _"Maximo"_27г*10шт</t>
  </si>
  <si>
    <t>LA FESTA "Cappuccino" напиток растворимый с натуральным кофе_Сливочный_12,5г*10шт</t>
  </si>
  <si>
    <t>Какао-напиток LA FESTA горячий шоколад растворимый классический(Россия)10*22г.</t>
  </si>
  <si>
    <t>Какао-напиток LA FESTA горячий шоколад растворимый карамель(Россия)10*22г.</t>
  </si>
  <si>
    <t>Какао Van 200 г.</t>
  </si>
  <si>
    <t>Евгений Мешков</t>
  </si>
  <si>
    <t>Моск.обл. г.Балашиха ш. Энтузиастов 80</t>
  </si>
  <si>
    <t>ГП</t>
  </si>
  <si>
    <t>8 позиций доступно</t>
  </si>
  <si>
    <t>Москва ул. Борисовские пруды вл. 26</t>
  </si>
  <si>
    <t>ожидается поставка с 19.03</t>
  </si>
  <si>
    <t xml:space="preserve">Моск.обл.сп Луневское, д. Елино 20, корп.2 </t>
  </si>
  <si>
    <t>ожидатся поставка с 20.03.18, в наличии пюре банан, персик, морковь, клубника</t>
  </si>
  <si>
    <t>(взросл)</t>
  </si>
  <si>
    <t xml:space="preserve">Москва г. 7-я Кожуховская ул., вл. 3А и вл. 5  </t>
  </si>
  <si>
    <t>0.7 персик., чай "Ekoland"   выведен из матрицы</t>
  </si>
  <si>
    <t>Моск. обл., Железнодорожный г. Пригородная ул. 119</t>
  </si>
  <si>
    <t>Моск.обл. г  Сергиев Посад Новоугличское ш.85</t>
  </si>
  <si>
    <t>ожидается поставка с 24.03.18, в наличии пюре банан, персик, морковь, клубника</t>
  </si>
  <si>
    <t>Москва г. 1-я Останкинская ул. 55</t>
  </si>
  <si>
    <t>СМ</t>
  </si>
  <si>
    <t>Москва г.  Привольная ул. 8</t>
  </si>
  <si>
    <t>заблокировано в РЦ, приходят только 3 позиции</t>
  </si>
  <si>
    <t xml:space="preserve">Москва г. Зеленодольская ул. 44 </t>
  </si>
  <si>
    <t>киви выведен из матрицы</t>
  </si>
  <si>
    <t>Москва г.  Твардовского ул., д.2, корп. 1</t>
  </si>
  <si>
    <t>в магазине активны 3 sku и присутствуют в наличии</t>
  </si>
  <si>
    <t xml:space="preserve">Москва г. Ивана Франко ул. 38 корп.1 г. </t>
  </si>
  <si>
    <t>все 6 sku активны, есть паста Nutti ожидается поставка с 16.03.18</t>
  </si>
  <si>
    <t>Москва, г. Тушинская ул., 17</t>
  </si>
  <si>
    <t>сократили кол-во позиций, ожидается поставка 28,03,18</t>
  </si>
  <si>
    <t>Моск.обл  Реутов г. Юбилейный пр. 2А</t>
  </si>
  <si>
    <t>в магазине активны 3 sku ожидается поставка с 14.03</t>
  </si>
  <si>
    <t>Моск.обл Егорьевс Советская ул. 4 стр.  4</t>
  </si>
  <si>
    <t xml:space="preserve">активны три позиции, другие позиции приходят во время акции. </t>
  </si>
  <si>
    <t>Московская обл., Ногинск г. Декабристов ул. д.2, стр.1</t>
  </si>
  <si>
    <t>Московская обл., Фрязино г. 60-летия СССР ул. 10</t>
  </si>
  <si>
    <t>ожидается поставка с 20.03.18</t>
  </si>
  <si>
    <t>Московская обл., Зеленоград г. Гоголя ул. 2</t>
  </si>
  <si>
    <t xml:space="preserve">Москва г., Гурьянова ул. 2 лит.А </t>
  </si>
  <si>
    <t>ожидается поставка с 14.03.18</t>
  </si>
  <si>
    <t>Московская обл. Ногинск г., 2 Глуховская ул. д.8</t>
  </si>
  <si>
    <t xml:space="preserve">к заказу доступны 3 позиции. </t>
  </si>
  <si>
    <t>Московская обл., г.Балашиха, мкр. Заря, ул. Гагарина, д.7</t>
  </si>
  <si>
    <t>Московская обл. Одинцово г.,Трёхгорка пос.,Трёхгорная ул д. 4</t>
  </si>
  <si>
    <t>сократили количество sku, иногда поступает 0,3 мультифрукт</t>
  </si>
  <si>
    <t xml:space="preserve">МО, Солнечногорский р-н, Голиково д. Усковский проезд 2 </t>
  </si>
  <si>
    <t>к заказу доступны четыре позиции. ожидается поставка с 27.03.18</t>
  </si>
  <si>
    <t>(детск)</t>
  </si>
  <si>
    <t xml:space="preserve">Московская обл,г.Ногинск, ул.Ильича, д.6 </t>
  </si>
  <si>
    <t>Московская обл.,г.Клин, ул. Карла Маркса, д.6</t>
  </si>
  <si>
    <t>к заказу доступны 4 позиции, ожидается поставка с 27.03.18</t>
  </si>
  <si>
    <t>Московская обл,г.Мытищи,ул.1-я Пролетарская, стр.12 Б</t>
  </si>
  <si>
    <t xml:space="preserve">активны две позиции, другие позиции приходят во время акции. </t>
  </si>
  <si>
    <t xml:space="preserve">Москва г. Красных Зорь ул. 19 </t>
  </si>
  <si>
    <t>Иногда поступают 4 sku ожидается поставка с 19.03.18</t>
  </si>
  <si>
    <t>Москва г. Буденного пр. д. 18 б</t>
  </si>
  <si>
    <t>3 sku активны в матрице,  мультифрукт приходит по акции</t>
  </si>
  <si>
    <t>МО, Серпухов г. Ворошилова ул. д. 139</t>
  </si>
  <si>
    <t>ожидается поставка с 24.03</t>
  </si>
  <si>
    <t>Днеу</t>
  </si>
  <si>
    <t>СПб</t>
  </si>
  <si>
    <t>Нектар ТЕДИ морковь, персик, яблоко0.75L</t>
  </si>
  <si>
    <t>Cегодня</t>
  </si>
  <si>
    <t>Напиток ТЕДИ морковь малина яблоко 0.75L</t>
  </si>
  <si>
    <t>Нектар ТЕДИ морковный 0.75L</t>
  </si>
  <si>
    <t>Нектар ТЕДИ морковь 0.3L</t>
  </si>
  <si>
    <t>Напиток ТЕДИ морковь-малина-яблоко 0,3л</t>
  </si>
  <si>
    <t>Нектар ТЕДИ морковь-персик-яблоко 0.3L</t>
  </si>
  <si>
    <t>Теди 0,3_морковь-банан-яблоко - нектар</t>
  </si>
  <si>
    <t>Напиток сокосод ТЕДИ РАДУЖ МоркКиви0.3L</t>
  </si>
  <si>
    <t>Напиток сокосод ТЕДИ РАДУЖ МоркКлубн0.3L</t>
  </si>
  <si>
    <t>Теди 0,3_МОНО Яблако - нектар</t>
  </si>
  <si>
    <t xml:space="preserve">Теди 0,3_МОНО Вишня - нектар </t>
  </si>
  <si>
    <t xml:space="preserve">Теди 0,3_МОНО Томат с морской солью - сок </t>
  </si>
  <si>
    <t>Напиток кофейный LA FESTA Капучино растворимый классический (Россия) 270г</t>
  </si>
  <si>
    <t>Nutti 330 г_шоколадно-молочная паста орех. с доб.какао</t>
  </si>
  <si>
    <t>Nutti  330 г_шоколадная паста орехов с доб.какао</t>
  </si>
  <si>
    <t>Проверка рабочих дней</t>
  </si>
  <si>
    <t>Климовск, Молодежная д.11</t>
  </si>
  <si>
    <t>Щелково, Пролетарский пр-т</t>
  </si>
  <si>
    <t>МО</t>
  </si>
  <si>
    <t>г. Пушкино, Красноармейское ш., вл. 105</t>
  </si>
  <si>
    <t>г. Королев, ул. Коммунальная, д. 1</t>
  </si>
  <si>
    <t>Новорижское ш., 22‑й км, вл. 1, стр. 1</t>
  </si>
  <si>
    <t>Одинцовский р-н, с⁄п Жаворонковское, с. Юдино, д. 55Е</t>
  </si>
  <si>
    <t>Ногинский р-н, пос. Случайный, массив 1, стр. 2</t>
  </si>
  <si>
    <t>За сегодня</t>
  </si>
  <si>
    <t>Дней</t>
  </si>
  <si>
    <t>Формат</t>
  </si>
  <si>
    <t xml:space="preserve">Nutti 330 г_шоколадно-молочная паста орех. с доб.какао </t>
  </si>
  <si>
    <t xml:space="preserve">Nutti 330 г_шоколадная паста орехов с доб.какао </t>
  </si>
  <si>
    <t>Беговая аллея, 7Б</t>
  </si>
  <si>
    <t>ожидается поставка с 28.03.18</t>
  </si>
  <si>
    <t>Вернадского пр-кт, 15</t>
  </si>
  <si>
    <t>в матрице доступны для заказа только 3 sku</t>
  </si>
  <si>
    <t>Зеленый проспект, 8</t>
  </si>
  <si>
    <t>в магазине открыто только 4 позиции</t>
  </si>
  <si>
    <t>Новочеркасский б-р, 13 А</t>
  </si>
  <si>
    <t>Новочеркасский б-р, 44,</t>
  </si>
  <si>
    <t>Севастопольский пр-т, 15 к.3</t>
  </si>
  <si>
    <t>в магазине открыто только 4 позиции</t>
  </si>
  <si>
    <t>Южнобутовская, 117</t>
  </si>
  <si>
    <t>в магазине открыто только 6 позиций</t>
  </si>
  <si>
    <t>Коровинское шоссе, 9</t>
  </si>
  <si>
    <t xml:space="preserve">поставка ожидается с 20.03.18, шок орех паста заблокирована в матрице, </t>
  </si>
  <si>
    <t>Шокальского, 61</t>
  </si>
  <si>
    <t xml:space="preserve"> шок орех паста заблокирована в матрице</t>
  </si>
  <si>
    <t>Демьяна Бедного24</t>
  </si>
  <si>
    <t>Лукинская ул,13</t>
  </si>
  <si>
    <t>к заказу доступно только 5 позиций</t>
  </si>
  <si>
    <t>Пятницкое ш. 43</t>
  </si>
  <si>
    <t>Салтыковская 7</t>
  </si>
  <si>
    <t>1-ый Щипковский пер.3</t>
  </si>
  <si>
    <t>Бартеневская ул.61</t>
  </si>
  <si>
    <t>для заказа доступно только 4 sku</t>
  </si>
  <si>
    <t>Ярославское ш., д.144</t>
  </si>
  <si>
    <t>Вешних вод, д. 6, корп. 2</t>
  </si>
  <si>
    <t>Волжский бульвар, д.8 к.1.</t>
  </si>
  <si>
    <t>ул. Пырьева, д. 20</t>
  </si>
  <si>
    <t>ул. Маршала Федоренко</t>
  </si>
  <si>
    <t>ул. Главная 19</t>
  </si>
  <si>
    <t>ул. Декабристов 10к2</t>
  </si>
  <si>
    <t>автозаказ РЦ.</t>
  </si>
  <si>
    <t>Большая Спасская 8</t>
  </si>
  <si>
    <t>ожидается поставка с 26.03</t>
  </si>
  <si>
    <t>ул.Коломенская д.9</t>
  </si>
  <si>
    <t>для заказа доступны 6 позиций</t>
  </si>
  <si>
    <t>Квессиская 18стр.10</t>
  </si>
  <si>
    <t xml:space="preserve"> шок паста заблокирована в матрице, ожидается поставка с 20.03.18</t>
  </si>
  <si>
    <t>Коненкова 13/2</t>
  </si>
  <si>
    <t>шок паста заблокирована в матрице</t>
  </si>
  <si>
    <t>Чонгарский бульвар, д. 19</t>
  </si>
  <si>
    <t>для заказа доступно 6 позиций</t>
  </si>
  <si>
    <t>ул. 1-я Машиностроения, д.10</t>
  </si>
  <si>
    <t>ул. Наташи Ковшовой, д.8А</t>
  </si>
  <si>
    <t>Пасты недоступны к заказу</t>
  </si>
  <si>
    <t>Волоколамское ш д. 20 корп. 2</t>
  </si>
  <si>
    <t>4 сетуньский проезд, д.10а</t>
  </si>
  <si>
    <t>ожидается поставка с 26.03.18 по 30.03.18</t>
  </si>
  <si>
    <t>.</t>
  </si>
  <si>
    <t>г.Москва</t>
  </si>
  <si>
    <t>3-я Парковая ул. Вл. 24</t>
  </si>
  <si>
    <t>ожидается поставка с27.03</t>
  </si>
  <si>
    <t>Ольга</t>
  </si>
  <si>
    <t>Академика Челомея ул 3</t>
  </si>
  <si>
    <t>магазин закрывается</t>
  </si>
  <si>
    <t>г.Москва,п.Сосенское,п.Коммунарка</t>
  </si>
  <si>
    <t>Александры Монаховой ул 30</t>
  </si>
  <si>
    <t>ожидается поставка с 13.03</t>
  </si>
  <si>
    <t>Борисовский проезд 3</t>
  </si>
  <si>
    <t>Вернадского пр-кт 86А</t>
  </si>
  <si>
    <t>0,3 персик на вирт. остатке</t>
  </si>
  <si>
    <t>Руслан</t>
  </si>
  <si>
    <t>Дубнинская ул. 30</t>
  </si>
  <si>
    <t>г.Москва,г.Щербинка</t>
  </si>
  <si>
    <t>Щербинка, Железнодорожная ул. 44</t>
  </si>
  <si>
    <t>г.Москва,г.Зеленоград</t>
  </si>
  <si>
    <t>Зеленоград корп. 1446</t>
  </si>
  <si>
    <t>Татьяна</t>
  </si>
  <si>
    <t>Кутузовский пр-кт 57</t>
  </si>
  <si>
    <t>Лескова ул 19А</t>
  </si>
  <si>
    <t>Малыгина ул. 7</t>
  </si>
  <si>
    <t>ожидается поставка с 21.03.18</t>
  </si>
  <si>
    <t>Марксистская ул. 1</t>
  </si>
  <si>
    <t>ожидается поставка с 26.03 по 30.03</t>
  </si>
  <si>
    <t>Милашенкова ул. 8</t>
  </si>
  <si>
    <t>Мира пр-кт 122</t>
  </si>
  <si>
    <t>Мичуринский проспект 3</t>
  </si>
  <si>
    <t>0,3 клубника на вирт. остатке</t>
  </si>
  <si>
    <t>Наметкина ул 3</t>
  </si>
  <si>
    <t>Паперника ул 9</t>
  </si>
  <si>
    <t>Римского-Корсакова ул. 20</t>
  </si>
  <si>
    <t>г.Москва,д.Румянцево</t>
  </si>
  <si>
    <t>Румянцево д. 1</t>
  </si>
  <si>
    <t>г.Москва,п.Щаповское</t>
  </si>
  <si>
    <t>с.Ознобишено 187А</t>
  </si>
  <si>
    <t>Зеленоград, Солнечная аллея, корп. 900</t>
  </si>
  <si>
    <t>Таллинская ул. 7</t>
  </si>
  <si>
    <t>Ожидается поставка с 28.03.18</t>
  </si>
  <si>
    <t>Тимирязевская ул. 2/3</t>
  </si>
  <si>
    <t>Хорошевское ш. вл. 27</t>
  </si>
  <si>
    <t>Шереметьевская ул. 6</t>
  </si>
  <si>
    <t>Щелковское ш 2А</t>
  </si>
  <si>
    <t>г.Мытищи</t>
  </si>
  <si>
    <t>Селезнева ул. 33</t>
  </si>
  <si>
    <t>морковь 0.33 виртуальный остаток</t>
  </si>
  <si>
    <t>п.Горки-10</t>
  </si>
  <si>
    <t>Горки-10, дом 23</t>
  </si>
  <si>
    <t>п.Совхоза им.Ленина</t>
  </si>
  <si>
    <t>Совхоз им. ленина, дом 5А</t>
  </si>
  <si>
    <t>Москва, Боровское ш, 6</t>
  </si>
  <si>
    <t>Солнцевский пр-кт, дом № 21</t>
  </si>
  <si>
    <t>Ленинградское шоссе, д. 16А, стр.4</t>
  </si>
  <si>
    <t>Москва, Алтуфьевское ш, 70стр1</t>
  </si>
  <si>
    <t>Москва, Домодедовская ул, 12</t>
  </si>
  <si>
    <t xml:space="preserve">0,3 томат виртуальный остаток </t>
  </si>
  <si>
    <t>Москва, Кавказский б-р, 26</t>
  </si>
  <si>
    <t>Москва, Кутузовский пр-кт, 88</t>
  </si>
  <si>
    <t>Москва, Литовский б-р, 22</t>
  </si>
  <si>
    <t>Москва, Маршала Полубоярова ул, 16</t>
  </si>
  <si>
    <t>Москва, Новослободская ул, 4</t>
  </si>
  <si>
    <t>в магазине перестановка отделов, ожидается поставка 26.03.18</t>
  </si>
  <si>
    <t>Москва, Паустовского ул, 6\1</t>
  </si>
  <si>
    <t>Москва, Полянка Б. ул, 28стр1</t>
  </si>
  <si>
    <t>Москва, Пришвина ул, 22</t>
  </si>
  <si>
    <t>Москва, Рязанский пр-кт, 28/1</t>
  </si>
  <si>
    <t>Москва, Скульптора Мухиной ул, 12</t>
  </si>
  <si>
    <t>Москва, Смоленская пл, 3стр1</t>
  </si>
  <si>
    <t>виртуальный остаток 0,3 морковь 4 шт., ожидается поставка с 23.03.18</t>
  </si>
  <si>
    <t>Москва, Фестивальная ул, 2стрБ</t>
  </si>
  <si>
    <t>Москва, Онежская ул, 34</t>
  </si>
  <si>
    <t>ожидается поставка с 28.03</t>
  </si>
  <si>
    <t>Москва, Чертаново Северное мкр, 1Астр1</t>
  </si>
  <si>
    <t>Москва, Шипиловская ул, 50стр1</t>
  </si>
  <si>
    <t xml:space="preserve">вирт. остаток 0,7 морковь, </t>
  </si>
  <si>
    <t>Плещеева ул, 4</t>
  </si>
  <si>
    <t>Домодедовская ул, 28</t>
  </si>
  <si>
    <t>Москва, Андропова пр-кт, 36</t>
  </si>
  <si>
    <t>ожидается поставка с 23.03</t>
  </si>
  <si>
    <t>Москва, Дежнева проезд, 21</t>
  </si>
  <si>
    <t>Москва, Кировоградская ул, 14</t>
  </si>
  <si>
    <t>малина и клубника на виртуальном остатке</t>
  </si>
  <si>
    <t>Москва, Коломенская ул, 7стр1</t>
  </si>
  <si>
    <t>Москва, Нагатинская ул, 16</t>
  </si>
  <si>
    <t>ожидается поставка с 21.03</t>
  </si>
  <si>
    <t>Москва, Новоясеневский пр-кт, 11</t>
  </si>
  <si>
    <t>томат на вирт. остатке</t>
  </si>
  <si>
    <t>Москва, Осенний б-р, 12стр1</t>
  </si>
  <si>
    <t>Москва, Раменки ул, 3</t>
  </si>
  <si>
    <t>Москва, Тишинская пл, 1стр1</t>
  </si>
  <si>
    <t>Елецкая ул, дом № 15</t>
  </si>
  <si>
    <t>Москва, Бирюлевская ул, 51</t>
  </si>
  <si>
    <t>Москва, Кустанайская ул, 6</t>
  </si>
  <si>
    <t>ожидается поставка с 01.03</t>
  </si>
  <si>
    <t>Москва, Россошанский проезд, 3</t>
  </si>
  <si>
    <t>Москва, Старокачаловская ул, 1б</t>
  </si>
  <si>
    <t>Москва, Сходненская ул, 25</t>
  </si>
  <si>
    <t>Зеленоград, 1549</t>
  </si>
  <si>
    <t>Москва, Вавилова ул, 69/75</t>
  </si>
  <si>
    <t>0,7 недоступны к заказу</t>
  </si>
  <si>
    <t>Москва, Гарибальди ул, 23</t>
  </si>
  <si>
    <t>Москва, Голубинская ул, 5стр1</t>
  </si>
  <si>
    <t>0,3 малина на вирт. остатке, инвентаризация 17.04</t>
  </si>
  <si>
    <t>Москва, Ленинградский пр-кт, 80стр17</t>
  </si>
  <si>
    <t>Москва, Маршала Бирюзова ул, 32</t>
  </si>
  <si>
    <t>Москва, Варшавское ш, 124</t>
  </si>
  <si>
    <t>0,7 малина на вирт. остатке</t>
  </si>
  <si>
    <t>Москва, Дмитровское ш, 89</t>
  </si>
  <si>
    <t>Москва, Киевского Вокзала пл, 2</t>
  </si>
  <si>
    <t>Москва, Миклухо-Маклая ул, 37</t>
  </si>
  <si>
    <t>Москва, Планерная ул, 7</t>
  </si>
  <si>
    <t>Москва, Измайловское ш, 71</t>
  </si>
  <si>
    <t>ожидается поставкас 21.03</t>
  </si>
  <si>
    <t>Реутов, Южная ул, 10а</t>
  </si>
  <si>
    <t>жидается поставка с 15.03.</t>
  </si>
  <si>
    <t>Москва, Адмирала Ушакова б-р, 7</t>
  </si>
  <si>
    <t>Москва, Удальцова ул, 42</t>
  </si>
  <si>
    <t>Москва, Столярный пер, 3стр6</t>
  </si>
  <si>
    <t>Москва, Азовская ул, 24стр3</t>
  </si>
  <si>
    <t>Москва, Братиславская ул, 12</t>
  </si>
  <si>
    <t>Москва, Голубинская ул, 28</t>
  </si>
  <si>
    <t>Москва, Алтуфьевское ш, 8</t>
  </si>
  <si>
    <t>Москва, Минская ул, 14А</t>
  </si>
  <si>
    <t>Москва, Пролетарский пр-кт, 19стр1</t>
  </si>
  <si>
    <t>Новокосинская ул, 14а</t>
  </si>
  <si>
    <t>Мира пр-кт, 188</t>
  </si>
  <si>
    <t>Шараповский пр., 2</t>
  </si>
  <si>
    <t>Алтуфьевское ш., 40</t>
  </si>
  <si>
    <t>Алтуфьевское ш., 95</t>
  </si>
  <si>
    <t>Хачатуряна ул., 7</t>
  </si>
  <si>
    <t>0,7заблокированы в матрице</t>
  </si>
  <si>
    <t>Череповецкая ул., 17</t>
  </si>
  <si>
    <t>Андропова, 22</t>
  </si>
  <si>
    <t>Ленинградский пр-кт, 37Б</t>
  </si>
  <si>
    <t>Медынская ул., 7</t>
  </si>
  <si>
    <t>Ладожская ул., 13</t>
  </si>
  <si>
    <t>Люблинская ул., 102А</t>
  </si>
  <si>
    <t>Люблинская ул., 169</t>
  </si>
  <si>
    <t>Сходненская, 56</t>
  </si>
  <si>
    <t>Свердлова, 26</t>
  </si>
  <si>
    <t>Адмирала Лазарева, 52</t>
  </si>
  <si>
    <t>Дежнёва, 23</t>
  </si>
  <si>
    <t>Теди 0,75_морковь - нектар</t>
  </si>
  <si>
    <t xml:space="preserve">Теди 0,75_морковь-малина-яблоко - напиток сокосодержащий </t>
  </si>
  <si>
    <t>Теди 0,75_морковь-персик-яблоко - нектар</t>
  </si>
  <si>
    <t>Теди 0,3_МОНО Яблоко - нектар</t>
  </si>
  <si>
    <t>Исключение повторов</t>
  </si>
  <si>
    <t>Андропова , д. 8</t>
  </si>
  <si>
    <t>Бронницы, Каширский пр-д 66</t>
  </si>
  <si>
    <t>ожидается поставка с 17.03.18</t>
  </si>
  <si>
    <t>Западная ул. стр. 7 Минское ш., 2км МКАД</t>
  </si>
  <si>
    <t>Декабристов ул., д. 12</t>
  </si>
  <si>
    <t>ожидается поставка с 29.03.18</t>
  </si>
  <si>
    <t>Дмитров, Бирлово поле, д. 1</t>
  </si>
  <si>
    <t>Домодедово, Краснодарская ул. 2</t>
  </si>
  <si>
    <t>Ленинский р-он , пл. Битца , 32-й КМ Мкад</t>
  </si>
  <si>
    <t>Мытищи, Коммунистическая ул. 1</t>
  </si>
  <si>
    <t>Новоясеневский проспект, д.1</t>
  </si>
  <si>
    <t>Подольск, Симферопольское ш, д. 20А стр.1</t>
  </si>
  <si>
    <t xml:space="preserve">Поляны ул., д. 8  </t>
  </si>
  <si>
    <t>Химки, Ленинградское ш., 5</t>
  </si>
  <si>
    <t>Чехов, Симферопольское шоссе д.1</t>
  </si>
  <si>
    <t>ул. Озерная, 50, стр. 1</t>
  </si>
  <si>
    <t>Мытищи</t>
  </si>
  <si>
    <t>Шараповский пр. 2, ТРЦ "Красный кит"</t>
  </si>
  <si>
    <t>Клин</t>
  </si>
  <si>
    <t>Победы, 9</t>
  </si>
  <si>
    <t xml:space="preserve">Nutti 700 г_шоколадно-молочная паста орех. с доб.какао </t>
  </si>
  <si>
    <t>Алтуфьво</t>
  </si>
  <si>
    <t>Москва, 84 км МКАД, 1стр3</t>
  </si>
  <si>
    <t>Гагаринский</t>
  </si>
  <si>
    <t>Москва, Вавилова ул, 3</t>
  </si>
  <si>
    <t>Сокольники</t>
  </si>
  <si>
    <t>Москва, Красносельская Верхн. ул, 3А</t>
  </si>
  <si>
    <t>Марьино</t>
  </si>
  <si>
    <t>Москва, Люблинская ул, 153</t>
  </si>
  <si>
    <t>В наличии Cappicino с печеньем</t>
  </si>
  <si>
    <t>Коммунарка</t>
  </si>
  <si>
    <t>Москва, МКАД 41-й км, 41</t>
  </si>
  <si>
    <t>Рублево</t>
  </si>
  <si>
    <t>Москва, Рублевское ш, 62</t>
  </si>
  <si>
    <t>ожидается поставка с 26.03 по 30.03, В наличии Cappicino с печеньем</t>
  </si>
  <si>
    <t xml:space="preserve">Рязанский </t>
  </si>
  <si>
    <t>Москва, Рязанский пр-кт, 2стр2</t>
  </si>
  <si>
    <t>Сигнальный</t>
  </si>
  <si>
    <t>Москва, Сигнальный проезд, 17</t>
  </si>
  <si>
    <t>Лефортово</t>
  </si>
  <si>
    <t>Москва, Энтузиастов ш, 12</t>
  </si>
  <si>
    <t>Белая Дача</t>
  </si>
  <si>
    <t>Котельники, 1-й Покровский проезд, 5</t>
  </si>
  <si>
    <t>Химки</t>
  </si>
  <si>
    <t>Химки, м/р ИКЕА (МЕГА Химки), корпус 4</t>
  </si>
  <si>
    <t>Красногорск</t>
  </si>
  <si>
    <t>Красногорск, Красногорск МКАД 66 км, 1</t>
  </si>
  <si>
    <t>ожидается поставка с 26.03.18 по 30.03.18, В наличии Cappicino с печеньем</t>
  </si>
  <si>
    <t>Вегас</t>
  </si>
  <si>
    <t>совхоза им Ленина, 24 км.МКАД (Вегас), 1</t>
  </si>
  <si>
    <t>Мытищи, Осташковское ш, 1</t>
  </si>
  <si>
    <t>Марфино</t>
  </si>
  <si>
    <t>Марфино, Марфино, 110</t>
  </si>
  <si>
    <t>Авиапарк</t>
  </si>
  <si>
    <t>Ходынский б-р, 4</t>
  </si>
  <si>
    <t>Орехово-Зуева</t>
  </si>
  <si>
    <t>Якова Флиера ул, 4</t>
  </si>
  <si>
    <t>Филион</t>
  </si>
  <si>
    <t>Москва, Багратионовский проезд, 5</t>
  </si>
  <si>
    <t>Капитолий</t>
  </si>
  <si>
    <t>Москва, Вернадского пр-кт, 6</t>
  </si>
  <si>
    <t>ТТ на ремонте до 16.04</t>
  </si>
  <si>
    <t>Беляево</t>
  </si>
  <si>
    <t>Москва, Миклухо-Маклая ул, 32а</t>
  </si>
  <si>
    <t>не активны в матрице, ожидается поставка с 24.03</t>
  </si>
  <si>
    <t>Ленинградский</t>
  </si>
  <si>
    <t>Москва, Правобережная ул, 1</t>
  </si>
  <si>
    <t>ожидается поставка с 26.03 по 26.03</t>
  </si>
  <si>
    <t>Севастопольский</t>
  </si>
  <si>
    <t>Москва, Севастопольский пр-кт, 11Е</t>
  </si>
  <si>
    <t>Марьина Роща</t>
  </si>
  <si>
    <t>Москва, Шереметьевская ул, 20</t>
  </si>
  <si>
    <t>Кастанаевская, д. 54, корп. 3</t>
  </si>
  <si>
    <t xml:space="preserve">ожидается поставка с 26.03.18 по 30.03.18, </t>
  </si>
  <si>
    <t>Ярцевская, дом 19</t>
  </si>
  <si>
    <t>в наличии теди морковь, 0.7, Cappicino с печеньем</t>
  </si>
  <si>
    <t>Нектар ТЕДИ морковь-банан-яблоко 0.3L</t>
  </si>
  <si>
    <t>3-ий Митинский пер, д 3</t>
  </si>
  <si>
    <t>800-летия Москвы ул., д. 11</t>
  </si>
  <si>
    <t>9-я Парковая ул., д. 68</t>
  </si>
  <si>
    <t>Академика Капицы ул., д. 28</t>
  </si>
  <si>
    <t>Академика Королева ул., 8А</t>
  </si>
  <si>
    <t>ожидается поставка с 29.03</t>
  </si>
  <si>
    <t>Алтуфьевское  шоссе, 22</t>
  </si>
  <si>
    <t xml:space="preserve">Анадырский проезд, д.63 </t>
  </si>
  <si>
    <t>Армавирская ул., д. 5</t>
  </si>
  <si>
    <t>Батайский пр-д, д. 69</t>
  </si>
  <si>
    <t>Бауманская ул., д.32 стр.2</t>
  </si>
  <si>
    <t>Берингов пр-д, д. 3 стр. 6</t>
  </si>
  <si>
    <t>Берников пер, д. 2/6</t>
  </si>
  <si>
    <t>Большая Академическая ул., д 17</t>
  </si>
  <si>
    <t>Ожидается поставка с 19.03</t>
  </si>
  <si>
    <t>Боровское шоссе, д. 37/2</t>
  </si>
  <si>
    <t>яблоко заблокировано</t>
  </si>
  <si>
    <t>Валдайский пр-д, д. 8</t>
  </si>
  <si>
    <t>Винокурова ул., д. 4</t>
  </si>
  <si>
    <t>ожидается поставка с 14.03</t>
  </si>
  <si>
    <t>Волгоградский пр-т, д. 73</t>
  </si>
  <si>
    <t>Воронежская ул., д. 7</t>
  </si>
  <si>
    <t>Гарибальди ул., д. 4 Г</t>
  </si>
  <si>
    <t>ожидается поставка с 06.03</t>
  </si>
  <si>
    <t>Генерала Белобородова ул., д 17-19</t>
  </si>
  <si>
    <t>Генерала Тюленева ул., д. 4 А</t>
  </si>
  <si>
    <t>Дмитровское шоссе, д 113</t>
  </si>
  <si>
    <t>Дубнинская ул., д. 12/3</t>
  </si>
  <si>
    <t>Дудинка ул., д. 2/1</t>
  </si>
  <si>
    <t>Живописная ул., д. 12 к. 1</t>
  </si>
  <si>
    <t>Зеленоград, Гоголя ул., корп. 1006А</t>
  </si>
  <si>
    <t>Зеленый пр-т, д. 24</t>
  </si>
  <si>
    <t>ожидается поставка с 21.03  в наличие пюре персик клубника банан</t>
  </si>
  <si>
    <t>Измайловская п-д, д. 8</t>
  </si>
  <si>
    <t>яблоко заблокировано, ожидается поставка с 22.03</t>
  </si>
  <si>
    <t>Измайловский б-р, 60/10</t>
  </si>
  <si>
    <t>Измайловский пр., д. 3 к. 2</t>
  </si>
  <si>
    <t>яблоко заблокировано, жидается поставка с 22.03</t>
  </si>
  <si>
    <t>Изюмская ул., д. 36</t>
  </si>
  <si>
    <t>в наличии пюре банан, персик, клубника</t>
  </si>
  <si>
    <t>Исаковского ул., д. 6 к. 2</t>
  </si>
  <si>
    <t>Кантемировская ул., д. 17</t>
  </si>
  <si>
    <t>Кантемировская ул., д. 20 к. 1</t>
  </si>
  <si>
    <t>Комсомольская площадь, 6/1</t>
  </si>
  <si>
    <t>Краснобогатырская, 23</t>
  </si>
  <si>
    <t>Б</t>
  </si>
  <si>
    <t>Красного маяка, 9</t>
  </si>
  <si>
    <t>ожидается поставка с 20.03</t>
  </si>
  <si>
    <t>Красногорск, 50 лет Октября ул., 12</t>
  </si>
  <si>
    <t>Красногорск, Павшинский бульвар д.16</t>
  </si>
  <si>
    <t>Краснодарская ул., д. 57</t>
  </si>
  <si>
    <t>Красняя пресня, 23 б/1</t>
  </si>
  <si>
    <t>Ленинский проспект, д.74</t>
  </si>
  <si>
    <t>яблоко заблокировано, ожидается поставка с 23.03</t>
  </si>
  <si>
    <t>Летчика Бабушкина ул., д. 24</t>
  </si>
  <si>
    <t>Люблинская ул., д. 59</t>
  </si>
  <si>
    <t>Миклухо-Маклая ул., д. 36 А</t>
  </si>
  <si>
    <t>Ожидается поставка с 08.03</t>
  </si>
  <si>
    <t>Митинская ул., 53/2</t>
  </si>
  <si>
    <t>Ожидается поставка с 26.03, в наличии 0.3 персик</t>
  </si>
  <si>
    <t>Михалковская ул., д 6</t>
  </si>
  <si>
    <t>Ожидается поставка с 26.03</t>
  </si>
  <si>
    <t>Мичуринский пр-т, Олимпийская деревня, д. 4, к. 3</t>
  </si>
  <si>
    <t>яблоко не приходит</t>
  </si>
  <si>
    <t>Молостовых, 13-1</t>
  </si>
  <si>
    <t>Народного Ополчения ул., д 28, к 1</t>
  </si>
  <si>
    <t>Нахимовский пр-т, д. 30/43</t>
  </si>
  <si>
    <t>Новочеркасский бул.41/4</t>
  </si>
  <si>
    <t>Новочеркасский бульвар, д. 20/1</t>
  </si>
  <si>
    <t>ожидаетсяпоставка с 21.03</t>
  </si>
  <si>
    <t>Обручева ул., д. 55 А</t>
  </si>
  <si>
    <t>яблоко нет в матрице, ожидается поставка с 28.03</t>
  </si>
  <si>
    <t>Овчинниковская наб., 22/24</t>
  </si>
  <si>
    <t>ожидается поставка с 05.03.18</t>
  </si>
  <si>
    <t>Отрадная ул., д. 7</t>
  </si>
  <si>
    <t>Перовская ул., д. 32, стр. 1</t>
  </si>
  <si>
    <t>Прокатная ул., д. 2</t>
  </si>
  <si>
    <t xml:space="preserve"> в наличие пюре банак клуб персик</t>
  </si>
  <si>
    <t>Рижский пр., д. 11</t>
  </si>
  <si>
    <t>Рогожский вал, д. 3</t>
  </si>
  <si>
    <t>Россошанский, д. 8</t>
  </si>
  <si>
    <t>Рязанский пр., д. 75</t>
  </si>
  <si>
    <t>Северный б-р, д.10</t>
  </si>
  <si>
    <t>Тайнинская ул., д. 20</t>
  </si>
  <si>
    <t>ожидается поставка с 21.05.18</t>
  </si>
  <si>
    <t>Тихорецкий бульвар, д. 12</t>
  </si>
  <si>
    <t>Усачева ул., 35,1</t>
  </si>
  <si>
    <t>Фрунзенская наб. 30/2</t>
  </si>
  <si>
    <t>Хлобыстова ул., д. 20/1</t>
  </si>
  <si>
    <t>Часовая ул., 13</t>
  </si>
  <si>
    <t>Широкая ул., д. 31/5</t>
  </si>
  <si>
    <t>Щелковское шоссе, д. 27 А</t>
  </si>
  <si>
    <t>Яна Райниса бульвар, д 41</t>
  </si>
  <si>
    <t>ожидается поставка с 26,03,18, в наличии 0.3 перик</t>
  </si>
  <si>
    <t>Ясный пр-д, д. 13</t>
  </si>
  <si>
    <t>Маршала Жукова, 42</t>
  </si>
  <si>
    <t>Кировоградская, 9</t>
  </si>
  <si>
    <t>Название сети</t>
  </si>
  <si>
    <t>Ассортимент</t>
  </si>
  <si>
    <t>ООО "О'КЕЙ"</t>
  </si>
  <si>
    <t>Теди 0,3_морковь-малина-яблоко - напиток сокосодержащий</t>
  </si>
  <si>
    <t>Теди 0,3_морковь-персик-яблоко - нектар</t>
  </si>
  <si>
    <t>Теди 0,3_РАДУЖНЫЙ морковь- банан -яблоко- КИВИ</t>
  </si>
  <si>
    <t>ПЕРЕКРЕСТОК</t>
  </si>
  <si>
    <t>Теди 0,3_МОНО Томат с морской солью - сок</t>
  </si>
  <si>
    <t>Теди 0,3_МОНО Вишня - нектар</t>
  </si>
  <si>
    <t>Теди 0,75_морковь-малина-яблоко - напиток сокосодержащий</t>
  </si>
  <si>
    <t>ООО "АТАК" г.Москва</t>
  </si>
  <si>
    <t>LA FESTA "Горячий шоколад" 22г*10 шт_напиток раствор. с какао_Классический "Classico"</t>
  </si>
  <si>
    <t>ООО "АШАН"</t>
  </si>
  <si>
    <t>Nutti 700 г_шоколадно-молочная паста орех. с доб.какао</t>
  </si>
  <si>
    <t>ООО "БИЛЛА"</t>
  </si>
  <si>
    <t>Теди 0,75_Морковь - нектар</t>
  </si>
  <si>
    <t>Теди 0,75_Морковь-малина-яблоко - напиток сокосодержащий</t>
  </si>
  <si>
    <t>ВЕРНЫЙ</t>
  </si>
  <si>
    <t>Nutti 330 г_шоколадная паста орехов с доб.какао</t>
  </si>
  <si>
    <t>ООО "Гиперглобус"</t>
  </si>
  <si>
    <t>LA FESTA "Cappuccino" напиток растворимый с натуральным кофе_ "Maximo"_27г*10шт</t>
  </si>
  <si>
    <t>Теди 0,75_Морковь-персик-яблоко - нектар</t>
  </si>
  <si>
    <t>LA FESTA "Cappuccino" напиток растворимый с натуральным кофе_Карамельный_12,5г*10шт</t>
  </si>
  <si>
    <t>"Ekoland" растворимый чайный напиток_15г*10шт_Имбирный чай с апельсином</t>
  </si>
  <si>
    <t>"Ekoland" растворимый чайный напиток_15г*10шт_Имбирный чай с лимоном и медом</t>
  </si>
  <si>
    <t>Теди 0,75_морковь-банан-яблоко - нектар</t>
  </si>
  <si>
    <t>Теди 0,3_мультифрукт - нектар</t>
  </si>
  <si>
    <t>"VAN" какао - порошок 200 г</t>
  </si>
  <si>
    <t>Пятёрочка</t>
  </si>
  <si>
    <t>Пюре (клубника, ялоко, персик, морковь) по акции</t>
  </si>
  <si>
    <t>Экспресс-ритейл</t>
  </si>
  <si>
    <t>Какао-напиток LA FESTA горячий шоколад растворимый классический 10*22г.</t>
  </si>
  <si>
    <t>Авангардная д.3</t>
  </si>
  <si>
    <t>0.3 персик заблокирован к заказу</t>
  </si>
  <si>
    <t>Ак. Анохина, д. 9а</t>
  </si>
  <si>
    <t>к заказу доступно 2 sku</t>
  </si>
  <si>
    <t>Ангарская, д. 13</t>
  </si>
  <si>
    <t>Балашиха, Третьяка ул., д.8</t>
  </si>
  <si>
    <t>Балашиха, ул.Свердлова, 30</t>
  </si>
  <si>
    <t>Балашиха, ул.Энтузиастов, д.54а</t>
  </si>
  <si>
    <t>Бибиревская д. 9</t>
  </si>
  <si>
    <t>Большая Семеновская 42</t>
  </si>
  <si>
    <t>ожидается поставка с26.03.18</t>
  </si>
  <si>
    <t xml:space="preserve">Большой Овчинниковский пер., 16 </t>
  </si>
  <si>
    <t xml:space="preserve"> 0.3 персик заблокирован</t>
  </si>
  <si>
    <t>Гурьевский проезд, д. 19, корп. 1</t>
  </si>
  <si>
    <t>0.3 перс.и клуб. заблокированы, ожидается поставка с 02.03</t>
  </si>
  <si>
    <t>Гурьянова, 61</t>
  </si>
  <si>
    <t>Денисовский пер., д. 30, стр.</t>
  </si>
  <si>
    <t>Дубравная, д. 38</t>
  </si>
  <si>
    <t>Зеленоград 2 р-н</t>
  </si>
  <si>
    <t xml:space="preserve">ожидается поставка с 20.03.18, персик, клубника 0, 3 заблокированы к заказу, </t>
  </si>
  <si>
    <t>ТЕДИ 0,7 персик</t>
  </si>
  <si>
    <t>ТЕДИ 0,7 морковь</t>
  </si>
  <si>
    <t>Пюре Банан</t>
  </si>
  <si>
    <t>Пюре Персик</t>
  </si>
  <si>
    <t>Пюре Клубника</t>
  </si>
  <si>
    <t>О’КЕЙ «Пятницкое 7км»  7 км Пятницкого ш., вл. 2, ТП «ОТРАДА»</t>
  </si>
  <si>
    <t>О’КЕЙ «ГУД ЗОН»  Каширское ш., 14</t>
  </si>
  <si>
    <t>О'КЕЙ «Кировоградская Колумбус»  ул. Кировоградская, 13А</t>
  </si>
  <si>
    <t>О'КЕЙ «Ростокино»  пр-т Мира, 211 корп. 2</t>
  </si>
  <si>
    <t>О’КЕЙ «Путилково»  МО, 71 км МКАД</t>
  </si>
  <si>
    <t>О’КЕЙ «Июнь Мытищи»  Мытищи, ул. Мира, 51</t>
  </si>
  <si>
    <t>О'КЕЙ «Весна Алтуфьево»  85 км МКАД, 1-й км Алтуфьевского ш</t>
  </si>
  <si>
    <t xml:space="preserve">О’КЕЙ «Ногинск Борилово»  50 км автодороги М-7 «Волга», 5 </t>
  </si>
  <si>
    <t>О'КЕЙ «Водный»  Головинское ш., 5</t>
  </si>
  <si>
    <t>киви и клубника 0.3 заблокированы для заказа</t>
  </si>
  <si>
    <t>Зеленоград, корп. 1801</t>
  </si>
  <si>
    <t>перс. и клуб. заблокированы к заказу, ожидается поставка с 20.03.18</t>
  </si>
  <si>
    <t>Ивантеевская, д.25А</t>
  </si>
  <si>
    <t>Каширское шоссе., д. 96, корп. 2</t>
  </si>
  <si>
    <t>Соки заблокированы в матрице</t>
  </si>
  <si>
    <t>Ключевая, д. 16/29</t>
  </si>
  <si>
    <t>0,3 персик и клуб. киви  заблокированы</t>
  </si>
  <si>
    <t>Королев МО, мкр.Болшево, ул.Пушкинская, д.17</t>
  </si>
  <si>
    <t>Королев, Фрунзе ул., д. 4</t>
  </si>
  <si>
    <t>0,3 персик заблокирован к заказу</t>
  </si>
  <si>
    <t>Красный Казанец, д. 1б</t>
  </si>
  <si>
    <t>ожидается поставка с 22.03.18</t>
  </si>
  <si>
    <t>Ленинградское ш., д. 132а</t>
  </si>
  <si>
    <t>0.3 персик заблокирован к заказу.</t>
  </si>
  <si>
    <t>Лётчика Бабушкина 15</t>
  </si>
  <si>
    <t>Люберцы, Инициативная ул., д.3В</t>
  </si>
  <si>
    <t>Люберцы, Инициативная, д.76</t>
  </si>
  <si>
    <t>Малая Юшуньская дом 1, стр. 1</t>
  </si>
  <si>
    <t>МКАД 87 км (ул. Корнейчука, ТЦ "Час Пик")</t>
  </si>
  <si>
    <t>Молодежная д. 12А</t>
  </si>
  <si>
    <t>Мытищи, Олимпийский пр.,д 13</t>
  </si>
  <si>
    <t>0.3 персик не доступен к заказу</t>
  </si>
  <si>
    <t>Мячковский бульвар, д. 16</t>
  </si>
  <si>
    <t>Печорская, д. 3</t>
  </si>
  <si>
    <t>s0</t>
  </si>
  <si>
    <t>Толбухина, д.13, к.3</t>
  </si>
  <si>
    <t>ожидается поставка с 26.03.18, 0,3 персик и клуб. заблокированы</t>
  </si>
  <si>
    <t>Тушинская, 16</t>
  </si>
  <si>
    <t>перестановка в отделе</t>
  </si>
  <si>
    <t>ул.Большая Черкизовская, 125, стр.2.</t>
  </si>
  <si>
    <t>Широкая д.29</t>
  </si>
  <si>
    <t>Реутов,  Победы 28</t>
  </si>
  <si>
    <t>Щелково, Пролетарский пр-т, 8a</t>
  </si>
  <si>
    <t>персик, киви, клубника заблокированы к заказу.</t>
  </si>
  <si>
    <t>Ясный проезд, 19</t>
  </si>
  <si>
    <t xml:space="preserve"> персик, клубника - заблокированы в матрице</t>
  </si>
  <si>
    <t>Староватутинский пр., 12</t>
  </si>
  <si>
    <t>Снежная ул., 16</t>
  </si>
  <si>
    <t>Красная сосна, 2</t>
  </si>
  <si>
    <t>персик, клубника заблокированы в матрице, ожидается поставка с 21.03.18</t>
  </si>
  <si>
    <t>Зеленоград , корп. 313</t>
  </si>
  <si>
    <t>Гагарина, 31</t>
  </si>
  <si>
    <t>персик заблокирован к заказу, ожидается поставка с 27.03.18</t>
  </si>
  <si>
    <t>Карла Маркса 2</t>
  </si>
  <si>
    <t>Чайковского 62</t>
  </si>
  <si>
    <t>персик заблокирован к заказу</t>
  </si>
  <si>
    <t>Маяковского 10</t>
  </si>
  <si>
    <t>ожидается поставка с 27.03.18, персик заблокирован к заказу</t>
  </si>
  <si>
    <t>Дмитров</t>
  </si>
  <si>
    <t>Профессиональная 5</t>
  </si>
  <si>
    <t>Королев</t>
  </si>
  <si>
    <t>Ленина 25</t>
  </si>
  <si>
    <t>Адмирала Макарова, 6</t>
  </si>
  <si>
    <t>Щёлково</t>
  </si>
  <si>
    <t>Богородская, 8</t>
  </si>
  <si>
    <t>персик заблокирован</t>
  </si>
  <si>
    <t>Фрязино</t>
  </si>
  <si>
    <t>Советская, 17</t>
  </si>
  <si>
    <t>Начало</t>
  </si>
  <si>
    <t>Праздник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</si>
</sst>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"/>
    <numFmt numFmtId="165" formatCode="#\ ?/?"/>
    <numFmt numFmtId="166" formatCode="0.0%"/>
    <numFmt numFmtId="167" formatCode="dd.mm.yy"/>
    <numFmt numFmtId="168" formatCode="General_)"/>
    <numFmt numFmtId="169" formatCode="dd.mm.yyyy"/>
    <numFmt numFmtId="170" formatCode="dd.MM.yyyy"/>
    <numFmt numFmtId="171" formatCode="dd,mm,yyyy"/>
  </numFmts>
  <fonts count="19">
    <font>
      <sz val="10.0"/>
      <color rgb="FF000000"/>
      <name val="Arial"/>
    </font>
    <font>
      <sz val="10.0"/>
      <name val="Arimo"/>
    </font>
    <font>
      <b/>
      <sz val="14.0"/>
      <name val="Arial"/>
    </font>
    <font>
      <b/>
      <sz val="10.0"/>
      <name val="Arial"/>
    </font>
    <font>
      <i/>
      <sz val="12.0"/>
      <color rgb="FFFFFFFF"/>
      <name val="Arial"/>
    </font>
    <font>
      <b/>
      <u/>
      <sz val="11.0"/>
      <color rgb="FF33CCCC"/>
      <name val="Calibri"/>
    </font>
    <font>
      <b/>
      <i/>
      <sz val="12.0"/>
      <name val="Arial"/>
    </font>
    <font>
      <sz val="10.0"/>
      <name val="Arial"/>
    </font>
    <font/>
    <font>
      <sz val="12.0"/>
      <color rgb="FF000000"/>
      <name val="Times New Roman"/>
    </font>
    <font>
      <sz val="11.0"/>
      <color rgb="FF000000"/>
      <name val="Inconsolata"/>
    </font>
    <font>
      <color rgb="FF000000"/>
      <name val="Arial"/>
    </font>
    <font>
      <sz val="11.0"/>
      <color rgb="FF000000"/>
      <name val="Arial"/>
    </font>
    <font>
      <sz val="9.0"/>
      <name val="Arimo"/>
    </font>
    <font>
      <b/>
      <sz val="10.0"/>
      <name val="Arimo"/>
    </font>
    <font>
      <sz val="12.0"/>
      <color rgb="FF000000"/>
      <name val="Arial"/>
    </font>
    <font>
      <sz val="10.0"/>
      <color rgb="FF000000"/>
      <name val="Calibri"/>
    </font>
    <font>
      <sz val="11.0"/>
      <color rgb="FF000000"/>
      <name val="Calibri"/>
    </font>
    <font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</fills>
  <borders count="1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164" xfId="0" applyAlignment="1" applyFont="1" applyNumberFormat="1">
      <alignment readingOrder="0" shrinkToFit="0" wrapText="0"/>
    </xf>
    <xf borderId="0" fillId="0" fontId="1" numFmtId="0" xfId="0" applyAlignment="1" applyFont="1">
      <alignment readingOrder="0" shrinkToFit="0" wrapText="0"/>
    </xf>
    <xf borderId="1" fillId="2" fontId="4" numFmtId="0" xfId="0" applyAlignment="1" applyBorder="1" applyFill="1" applyFont="1">
      <alignment shrinkToFit="0" wrapText="0"/>
    </xf>
    <xf borderId="0" fillId="0" fontId="5" numFmtId="0" xfId="0" applyAlignment="1" applyFont="1">
      <alignment horizontal="left" shrinkToFit="0" wrapText="0"/>
    </xf>
    <xf borderId="2" fillId="3" fontId="6" numFmtId="0" xfId="0" applyAlignment="1" applyBorder="1" applyFill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0"/>
    </xf>
    <xf borderId="2" fillId="0" fontId="7" numFmtId="0" xfId="0" applyAlignment="1" applyBorder="1" applyFont="1">
      <alignment horizontal="center" shrinkToFit="0" wrapText="0"/>
    </xf>
    <xf borderId="2" fillId="0" fontId="7" numFmtId="9" xfId="0" applyAlignment="1" applyBorder="1" applyFont="1" applyNumberFormat="1">
      <alignment horizontal="center" shrinkToFit="0" vertical="center" wrapText="0"/>
    </xf>
    <xf borderId="2" fillId="0" fontId="7" numFmtId="1" xfId="0" applyAlignment="1" applyBorder="1" applyFont="1" applyNumberFormat="1">
      <alignment horizontal="center" shrinkToFit="0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4" fontId="7" numFmtId="0" xfId="0" applyAlignment="1" applyBorder="1" applyFill="1" applyFont="1">
      <alignment horizontal="center" shrinkToFit="0" vertical="center" wrapText="0"/>
    </xf>
    <xf borderId="3" fillId="4" fontId="7" numFmtId="0" xfId="0" applyAlignment="1" applyBorder="1" applyFont="1">
      <alignment horizontal="center" shrinkToFit="0" wrapText="0"/>
    </xf>
    <xf borderId="3" fillId="4" fontId="7" numFmtId="1" xfId="0" applyAlignment="1" applyBorder="1" applyFont="1" applyNumberFormat="1">
      <alignment horizontal="center" shrinkToFit="0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wrapText="0"/>
    </xf>
    <xf borderId="0" fillId="0" fontId="1" numFmtId="1" xfId="0" applyAlignment="1" applyFont="1" applyNumberFormat="1">
      <alignment shrinkToFit="0" wrapText="0"/>
    </xf>
    <xf borderId="0" fillId="0" fontId="1" numFmtId="9" xfId="0" applyAlignment="1" applyFont="1" applyNumberFormat="1">
      <alignment horizontal="center" shrinkToFit="0" vertical="center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horizontal="right" shrinkToFit="0" wrapText="0"/>
    </xf>
    <xf borderId="0" fillId="0" fontId="7" numFmtId="9" xfId="0" applyAlignment="1" applyFont="1" applyNumberFormat="1">
      <alignment shrinkToFit="0" wrapText="0"/>
    </xf>
    <xf borderId="0" fillId="0" fontId="7" numFmtId="1" xfId="0" applyAlignment="1" applyFont="1" applyNumberFormat="1">
      <alignment shrinkToFit="0" wrapText="0"/>
    </xf>
    <xf borderId="0" fillId="0" fontId="7" numFmtId="0" xfId="0" applyAlignment="1" applyFont="1">
      <alignment horizontal="left" shrinkToFit="0" vertical="center" wrapText="0"/>
    </xf>
    <xf borderId="0" fillId="0" fontId="8" numFmtId="9" xfId="0" applyFont="1" applyNumberFormat="1"/>
    <xf borderId="0" fillId="0" fontId="8" numFmtId="1" xfId="0" applyFont="1" applyNumberFormat="1"/>
    <xf borderId="0" fillId="0" fontId="8" numFmtId="3" xfId="0" applyFont="1" applyNumberFormat="1"/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shrinkToFit="0" wrapText="0"/>
    </xf>
    <xf borderId="0" fillId="0" fontId="7" numFmtId="9" xfId="0" applyAlignment="1" applyFont="1" applyNumberFormat="1">
      <alignment horizontal="center" shrinkToFit="0" vertical="center" wrapText="0"/>
    </xf>
    <xf borderId="0" fillId="0" fontId="7" numFmtId="3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horizontal="center" shrinkToFit="0" wrapText="0"/>
    </xf>
    <xf borderId="0" fillId="0" fontId="7" numFmtId="0" xfId="0" applyAlignment="1" applyFont="1">
      <alignment shrinkToFit="0" wrapText="0"/>
    </xf>
    <xf borderId="2" fillId="0" fontId="1" numFmtId="0" xfId="0" applyAlignment="1" applyBorder="1" applyFont="1">
      <alignment shrinkToFit="0" wrapText="0"/>
    </xf>
    <xf borderId="2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shrinkToFit="0" wrapText="0"/>
    </xf>
    <xf borderId="4" fillId="5" fontId="9" numFmtId="164" xfId="0" applyAlignment="1" applyBorder="1" applyFill="1" applyFont="1" applyNumberFormat="1">
      <alignment horizontal="center" shrinkToFit="0" vertical="center" wrapText="1"/>
    </xf>
    <xf borderId="4" fillId="5" fontId="9" numFmtId="2" xfId="0" applyAlignment="1" applyBorder="1" applyFont="1" applyNumberFormat="1">
      <alignment shrinkToFit="0" vertical="center" wrapText="1"/>
    </xf>
    <xf borderId="4" fillId="5" fontId="0" numFmtId="165" xfId="0" applyAlignment="1" applyBorder="1" applyFont="1" applyNumberFormat="1">
      <alignment horizontal="center" shrinkToFit="0" vertical="center" wrapText="1"/>
    </xf>
    <xf borderId="4" fillId="5" fontId="0" numFmtId="165" xfId="0" applyAlignment="1" applyBorder="1" applyFont="1" applyNumberFormat="1">
      <alignment horizontal="center" readingOrder="0" shrinkToFit="0" vertical="center" wrapText="1"/>
    </xf>
    <xf borderId="5" fillId="5" fontId="9" numFmtId="2" xfId="0" applyAlignment="1" applyBorder="1" applyFont="1" applyNumberFormat="1">
      <alignment readingOrder="0" shrinkToFit="0" vertical="center" wrapText="1"/>
    </xf>
    <xf borderId="6" fillId="5" fontId="9" numFmtId="2" xfId="0" applyAlignment="1" applyBorder="1" applyFont="1" applyNumberFormat="1">
      <alignment shrinkToFit="0" vertical="center" wrapText="1"/>
    </xf>
    <xf borderId="6" fillId="5" fontId="9" numFmtId="166" xfId="0" applyAlignment="1" applyBorder="1" applyFont="1" applyNumberFormat="1">
      <alignment shrinkToFit="0" vertical="center" wrapText="1"/>
    </xf>
    <xf borderId="2" fillId="4" fontId="10" numFmtId="0" xfId="0" applyBorder="1" applyFont="1"/>
    <xf borderId="2" fillId="0" fontId="11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readingOrder="0"/>
    </xf>
    <xf borderId="2" fillId="0" fontId="8" numFmtId="167" xfId="0" applyAlignment="1" applyBorder="1" applyFont="1" applyNumberFormat="1">
      <alignment readingOrder="0"/>
    </xf>
    <xf borderId="2" fillId="0" fontId="8" numFmtId="0" xfId="0" applyBorder="1" applyFont="1"/>
    <xf borderId="2" fillId="0" fontId="8" numFmtId="0" xfId="0" applyAlignment="1" applyBorder="1" applyFont="1">
      <alignment horizontal="center" readingOrder="0"/>
    </xf>
    <xf borderId="2" fillId="6" fontId="8" numFmtId="0" xfId="0" applyAlignment="1" applyBorder="1" applyFill="1" applyFont="1">
      <alignment readingOrder="0"/>
    </xf>
    <xf borderId="2" fillId="0" fontId="8" numFmtId="9" xfId="0" applyBorder="1" applyFont="1" applyNumberFormat="1"/>
    <xf borderId="2" fillId="0" fontId="8" numFmtId="164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2" fillId="0" fontId="7" numFmtId="0" xfId="0" applyAlignment="1" applyBorder="1" applyFont="1">
      <alignment readingOrder="0" shrinkToFit="0" wrapText="0"/>
    </xf>
    <xf borderId="2" fillId="0" fontId="7" numFmtId="0" xfId="0" applyAlignment="1" applyBorder="1" applyFont="1">
      <alignment horizontal="center" readingOrder="0" shrinkToFit="0" wrapText="0"/>
    </xf>
    <xf borderId="2" fillId="0" fontId="7" numFmtId="0" xfId="0" applyAlignment="1" applyBorder="1" applyFont="1">
      <alignment shrinkToFit="0" wrapText="0"/>
    </xf>
    <xf borderId="7" fillId="3" fontId="9" numFmtId="2" xfId="0" applyAlignment="1" applyBorder="1" applyFont="1" applyNumberFormat="1">
      <alignment horizontal="center" shrinkToFit="0" vertical="center" wrapText="1"/>
    </xf>
    <xf borderId="7" fillId="3" fontId="9" numFmtId="2" xfId="0" applyAlignment="1" applyBorder="1" applyFont="1" applyNumberFormat="1">
      <alignment shrinkToFit="0" vertical="center" wrapText="1"/>
    </xf>
    <xf borderId="7" fillId="3" fontId="9" numFmtId="164" xfId="0" applyAlignment="1" applyBorder="1" applyFont="1" applyNumberFormat="1">
      <alignment horizontal="center" shrinkToFit="0" vertical="center" wrapText="1"/>
    </xf>
    <xf borderId="2" fillId="3" fontId="0" numFmtId="165" xfId="0" applyAlignment="1" applyBorder="1" applyFont="1" applyNumberFormat="1">
      <alignment horizontal="center" readingOrder="0" shrinkToFit="0" vertical="center" wrapText="1"/>
    </xf>
    <xf borderId="2" fillId="3" fontId="0" numFmtId="165" xfId="0" applyAlignment="1" applyBorder="1" applyFont="1" applyNumberFormat="1">
      <alignment horizontal="center" shrinkToFit="0" vertical="center" wrapText="1"/>
    </xf>
    <xf borderId="7" fillId="3" fontId="9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shrinkToFit="0" wrapText="0"/>
    </xf>
    <xf borderId="2" fillId="0" fontId="12" numFmtId="0" xfId="0" applyAlignment="1" applyBorder="1" applyFont="1">
      <alignment shrinkToFit="0" wrapText="0"/>
    </xf>
    <xf borderId="2" fillId="4" fontId="12" numFmtId="3" xfId="0" applyAlignment="1" applyBorder="1" applyFont="1" applyNumberFormat="1">
      <alignment horizontal="center" readingOrder="0" shrinkToFit="0" wrapText="0"/>
    </xf>
    <xf borderId="8" fillId="4" fontId="7" numFmtId="0" xfId="0" applyAlignment="1" applyBorder="1" applyFont="1">
      <alignment horizontal="center" readingOrder="0" shrinkToFit="0" wrapText="0"/>
    </xf>
    <xf borderId="2" fillId="4" fontId="7" numFmtId="164" xfId="0" applyAlignment="1" applyBorder="1" applyFont="1" applyNumberFormat="1">
      <alignment horizontal="center" readingOrder="0" shrinkToFit="0" wrapText="0"/>
    </xf>
    <xf borderId="2" fillId="6" fontId="12" numFmtId="0" xfId="0" applyAlignment="1" applyBorder="1" applyFont="1">
      <alignment readingOrder="0" shrinkToFit="0" wrapText="0"/>
    </xf>
    <xf borderId="9" fillId="6" fontId="12" numFmtId="0" xfId="0" applyAlignment="1" applyBorder="1" applyFont="1">
      <alignment readingOrder="0" shrinkToFit="0" wrapText="0"/>
    </xf>
    <xf borderId="2" fillId="0" fontId="12" numFmtId="1" xfId="0" applyAlignment="1" applyBorder="1" applyFont="1" applyNumberFormat="1">
      <alignment horizontal="center" shrinkToFit="0" wrapText="0"/>
    </xf>
    <xf borderId="2" fillId="5" fontId="0" numFmtId="9" xfId="0" applyAlignment="1" applyBorder="1" applyFont="1" applyNumberFormat="1">
      <alignment horizontal="center" shrinkToFit="0" vertical="center" wrapText="0"/>
    </xf>
    <xf borderId="2" fillId="5" fontId="0" numFmtId="0" xfId="0" applyAlignment="1" applyBorder="1" applyFont="1">
      <alignment horizontal="center" readingOrder="0" shrinkToFit="0" vertical="center" wrapText="0"/>
    </xf>
    <xf borderId="2" fillId="5" fontId="0" numFmtId="0" xfId="0" applyAlignment="1" applyBorder="1" applyFont="1">
      <alignment horizontal="left" readingOrder="0" shrinkToFit="0" vertical="center" wrapText="0"/>
    </xf>
    <xf borderId="10" fillId="5" fontId="0" numFmtId="0" xfId="0" applyAlignment="1" applyBorder="1" applyFont="1">
      <alignment horizontal="left" readingOrder="0" shrinkToFit="0" vertical="center" wrapText="0"/>
    </xf>
    <xf borderId="10" fillId="0" fontId="12" numFmtId="0" xfId="0" applyAlignment="1" applyBorder="1" applyFont="1">
      <alignment shrinkToFit="0" wrapText="0"/>
    </xf>
    <xf borderId="10" fillId="5" fontId="0" numFmtId="9" xfId="0" applyAlignment="1" applyBorder="1" applyFont="1" applyNumberFormat="1">
      <alignment horizontal="center" shrinkToFit="0" vertical="center" wrapText="0"/>
    </xf>
    <xf borderId="11" fillId="0" fontId="12" numFmtId="0" xfId="0" applyAlignment="1" applyBorder="1" applyFont="1">
      <alignment shrinkToFit="0" wrapText="0"/>
    </xf>
    <xf borderId="7" fillId="5" fontId="0" numFmtId="9" xfId="0" applyAlignment="1" applyBorder="1" applyFont="1" applyNumberFormat="1">
      <alignment horizontal="center" shrinkToFit="0" vertical="center" wrapText="0"/>
    </xf>
    <xf borderId="7" fillId="5" fontId="0" numFmtId="0" xfId="0" applyAlignment="1" applyBorder="1" applyFont="1">
      <alignment horizontal="center" readingOrder="0" shrinkToFit="0" vertical="center" wrapText="0"/>
    </xf>
    <xf borderId="2" fillId="4" fontId="12" numFmtId="3" xfId="0" applyAlignment="1" applyBorder="1" applyFont="1" applyNumberFormat="1">
      <alignment horizontal="center" shrinkToFit="0" wrapText="0"/>
    </xf>
    <xf borderId="0" fillId="0" fontId="13" numFmtId="0" xfId="0" applyAlignment="1" applyFont="1">
      <alignment shrinkToFit="0" wrapText="0"/>
    </xf>
    <xf borderId="0" fillId="0" fontId="14" numFmtId="3" xfId="0" applyAlignment="1" applyFont="1" applyNumberFormat="1">
      <alignment horizontal="center" shrinkToFit="0" wrapText="0"/>
    </xf>
    <xf borderId="0" fillId="0" fontId="14" numFmtId="164" xfId="0" applyAlignment="1" applyFont="1" applyNumberFormat="1">
      <alignment shrinkToFit="0" wrapText="0"/>
    </xf>
    <xf borderId="0" fillId="0" fontId="1" numFmtId="166" xfId="0" applyAlignment="1" applyFont="1" applyNumberFormat="1">
      <alignment shrinkToFit="0" wrapText="0"/>
    </xf>
    <xf borderId="2" fillId="5" fontId="15" numFmtId="164" xfId="0" applyAlignment="1" applyBorder="1" applyFont="1" applyNumberFormat="1">
      <alignment horizontal="center" shrinkToFit="0" vertical="center" wrapText="1"/>
    </xf>
    <xf borderId="5" fillId="0" fontId="7" numFmtId="1" xfId="0" applyAlignment="1" applyBorder="1" applyFont="1" applyNumberFormat="1">
      <alignment horizontal="center" shrinkToFit="0" wrapText="0"/>
    </xf>
    <xf borderId="3" fillId="5" fontId="15" numFmtId="164" xfId="0" applyAlignment="1" applyBorder="1" applyFont="1" applyNumberFormat="1">
      <alignment horizontal="center" shrinkToFit="0" vertical="center" wrapText="1"/>
    </xf>
    <xf borderId="7" fillId="5" fontId="15" numFmtId="2" xfId="0" applyAlignment="1" applyBorder="1" applyFont="1" applyNumberFormat="1">
      <alignment shrinkToFit="0" vertical="center" wrapText="1"/>
    </xf>
    <xf borderId="2" fillId="5" fontId="0" numFmtId="165" xfId="0" applyAlignment="1" applyBorder="1" applyFont="1" applyNumberFormat="1">
      <alignment horizontal="center" shrinkToFit="0" vertical="center" wrapText="1"/>
    </xf>
    <xf borderId="2" fillId="5" fontId="0" numFmtId="0" xfId="0" applyAlignment="1" applyBorder="1" applyFont="1">
      <alignment horizontal="center" shrinkToFit="0" vertical="center" wrapText="1"/>
    </xf>
    <xf borderId="0" fillId="0" fontId="7" numFmtId="164" xfId="0" applyAlignment="1" applyFont="1" applyNumberFormat="1">
      <alignment shrinkToFit="0" wrapText="0"/>
    </xf>
    <xf borderId="7" fillId="5" fontId="0" numFmtId="0" xfId="0" applyAlignment="1" applyBorder="1" applyFont="1">
      <alignment horizontal="center" shrinkToFit="0" vertical="center" wrapText="1"/>
    </xf>
    <xf borderId="7" fillId="5" fontId="15" numFmtId="166" xfId="0" applyAlignment="1" applyBorder="1" applyFont="1" applyNumberFormat="1">
      <alignment shrinkToFit="0" vertical="center" wrapText="1"/>
    </xf>
    <xf borderId="0" fillId="0" fontId="7" numFmtId="0" xfId="0" applyAlignment="1" applyFont="1">
      <alignment shrinkToFit="0" wrapText="1"/>
    </xf>
    <xf borderId="9" fillId="4" fontId="7" numFmtId="164" xfId="0" applyAlignment="1" applyBorder="1" applyFont="1" applyNumberFormat="1">
      <alignment horizontal="center" readingOrder="0" shrinkToFit="0" wrapText="0"/>
    </xf>
    <xf borderId="12" fillId="0" fontId="7" numFmtId="0" xfId="0" applyAlignment="1" applyBorder="1" applyFont="1">
      <alignment readingOrder="0" shrinkToFit="0" wrapText="0"/>
    </xf>
    <xf borderId="2" fillId="6" fontId="12" numFmtId="0" xfId="0" applyAlignment="1" applyBorder="1" applyFont="1">
      <alignment shrinkToFit="0" wrapText="0"/>
    </xf>
    <xf borderId="2" fillId="7" fontId="0" numFmtId="9" xfId="0" applyAlignment="1" applyBorder="1" applyFill="1" applyFont="1" applyNumberFormat="1">
      <alignment horizontal="center" shrinkToFit="0" vertical="center" wrapText="0"/>
    </xf>
    <xf borderId="2" fillId="0" fontId="7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readingOrder="0" shrinkToFit="0" wrapText="0"/>
    </xf>
    <xf borderId="2" fillId="0" fontId="1" numFmtId="164" xfId="0" applyAlignment="1" applyBorder="1" applyFont="1" applyNumberFormat="1">
      <alignment shrinkToFit="0" wrapText="0"/>
    </xf>
    <xf borderId="2" fillId="5" fontId="9" numFmtId="164" xfId="0" applyAlignment="1" applyBorder="1" applyFont="1" applyNumberFormat="1">
      <alignment horizontal="center" shrinkToFit="0" vertical="center" wrapText="1"/>
    </xf>
    <xf borderId="13" fillId="5" fontId="9" numFmtId="164" xfId="0" applyAlignment="1" applyBorder="1" applyFont="1" applyNumberFormat="1">
      <alignment horizontal="center" shrinkToFit="0" vertical="center" wrapText="1"/>
    </xf>
    <xf borderId="2" fillId="5" fontId="9" numFmtId="2" xfId="0" applyAlignment="1" applyBorder="1" applyFont="1" applyNumberFormat="1">
      <alignment shrinkToFit="0" vertical="center" wrapText="1"/>
    </xf>
    <xf borderId="2" fillId="5" fontId="0" numFmtId="168" xfId="0" applyAlignment="1" applyBorder="1" applyFont="1" applyNumberFormat="1">
      <alignment horizontal="center" shrinkToFit="0" vertical="center" wrapText="1"/>
    </xf>
    <xf borderId="2" fillId="5" fontId="9" numFmtId="166" xfId="0" applyAlignment="1" applyBorder="1" applyFont="1" applyNumberFormat="1">
      <alignment shrinkToFit="0" vertical="center" wrapText="1"/>
    </xf>
    <xf borderId="12" fillId="0" fontId="7" numFmtId="0" xfId="0" applyAlignment="1" applyBorder="1" applyFont="1">
      <alignment horizontal="center" readingOrder="0" shrinkToFit="0" wrapText="0"/>
    </xf>
    <xf borderId="9" fillId="4" fontId="7" numFmtId="164" xfId="0" applyAlignment="1" applyBorder="1" applyFont="1" applyNumberFormat="1">
      <alignment horizontal="center" readingOrder="0" shrinkToFit="0" wrapText="0"/>
    </xf>
    <xf borderId="2" fillId="5" fontId="16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readingOrder="0" shrinkToFit="0" wrapText="0"/>
    </xf>
    <xf borderId="2" fillId="0" fontId="12" numFmtId="0" xfId="0" applyAlignment="1" applyBorder="1" applyFont="1">
      <alignment readingOrder="0" shrinkToFit="0" wrapText="0"/>
    </xf>
    <xf borderId="2" fillId="0" fontId="12" numFmtId="0" xfId="0" applyAlignment="1" applyBorder="1" applyFont="1">
      <alignment horizontal="center" readingOrder="0" shrinkToFit="0" wrapText="0"/>
    </xf>
    <xf borderId="2" fillId="0" fontId="12" numFmtId="0" xfId="0" applyAlignment="1" applyBorder="1" applyFont="1">
      <alignment horizontal="center" shrinkToFit="0" wrapText="0"/>
    </xf>
    <xf borderId="2" fillId="3" fontId="15" numFmtId="164" xfId="0" applyAlignment="1" applyBorder="1" applyFont="1" applyNumberFormat="1">
      <alignment horizontal="center" shrinkToFit="0" vertical="center" wrapText="1"/>
    </xf>
    <xf borderId="2" fillId="3" fontId="15" numFmtId="2" xfId="0" applyAlignment="1" applyBorder="1" applyFont="1" applyNumberFormat="1">
      <alignment shrinkToFit="0" vertical="center" wrapText="1"/>
    </xf>
    <xf borderId="2" fillId="3" fontId="0" numFmtId="0" xfId="0" applyAlignment="1" applyBorder="1" applyFont="1">
      <alignment horizontal="center" shrinkToFit="0" vertical="center" wrapText="1"/>
    </xf>
    <xf borderId="2" fillId="3" fontId="15" numFmtId="166" xfId="0" applyAlignment="1" applyBorder="1" applyFont="1" applyNumberFormat="1">
      <alignment shrinkToFit="0" vertical="center" wrapText="1"/>
    </xf>
    <xf borderId="0" fillId="5" fontId="11" numFmtId="0" xfId="0" applyAlignment="1" applyFont="1">
      <alignment horizontal="center" readingOrder="0"/>
    </xf>
    <xf borderId="2" fillId="4" fontId="10" numFmtId="0" xfId="0" applyAlignment="1" applyBorder="1" applyFont="1">
      <alignment readingOrder="0"/>
    </xf>
    <xf borderId="0" fillId="5" fontId="0" numFmtId="0" xfId="0" applyAlignment="1" applyFont="1">
      <alignment horizontal="left" readingOrder="0"/>
    </xf>
    <xf borderId="2" fillId="3" fontId="9" numFmtId="164" xfId="0" applyAlignment="1" applyBorder="1" applyFont="1" applyNumberFormat="1">
      <alignment horizontal="center" shrinkToFit="0" vertical="center" wrapText="1"/>
    </xf>
    <xf borderId="3" fillId="3" fontId="9" numFmtId="164" xfId="0" applyAlignment="1" applyBorder="1" applyFont="1" applyNumberFormat="1">
      <alignment horizontal="center" shrinkToFit="0" vertical="center" wrapText="1"/>
    </xf>
    <xf borderId="7" fillId="3" fontId="9" numFmtId="166" xfId="0" applyAlignment="1" applyBorder="1" applyFont="1" applyNumberFormat="1">
      <alignment horizontal="center" shrinkToFit="0" vertical="center" wrapText="1"/>
    </xf>
    <xf borderId="3" fillId="3" fontId="0" numFmtId="165" xfId="0" applyAlignment="1" applyBorder="1" applyFont="1" applyNumberFormat="1">
      <alignment horizontal="center" shrinkToFit="0" vertical="center" wrapText="1"/>
    </xf>
    <xf borderId="12" fillId="0" fontId="12" numFmtId="0" xfId="0" applyAlignment="1" applyBorder="1" applyFont="1">
      <alignment horizontal="center" readingOrder="0" shrinkToFit="0" wrapText="0"/>
    </xf>
    <xf borderId="2" fillId="0" fontId="12" numFmtId="0" xfId="0" applyAlignment="1" applyBorder="1" applyFont="1">
      <alignment shrinkToFit="0" vertical="bottom" wrapText="0"/>
    </xf>
    <xf borderId="12" fillId="0" fontId="12" numFmtId="0" xfId="0" applyAlignment="1" applyBorder="1" applyFont="1">
      <alignment shrinkToFit="0" vertical="bottom" wrapText="0"/>
    </xf>
    <xf borderId="0" fillId="0" fontId="7" numFmtId="166" xfId="0" applyAlignment="1" applyFont="1" applyNumberFormat="1">
      <alignment shrinkToFit="0" wrapText="0"/>
    </xf>
    <xf borderId="2" fillId="0" fontId="17" numFmtId="0" xfId="0" applyAlignment="1" applyBorder="1" applyFont="1">
      <alignment shrinkToFit="0" wrapText="0"/>
    </xf>
    <xf borderId="2" fillId="0" fontId="17" numFmtId="0" xfId="0" applyAlignment="1" applyBorder="1" applyFont="1">
      <alignment horizontal="center" shrinkToFit="0" wrapText="0"/>
    </xf>
    <xf borderId="2" fillId="3" fontId="18" numFmtId="0" xfId="0" applyAlignment="1" applyBorder="1" applyFont="1">
      <alignment horizontal="center" readingOrder="0" shrinkToFit="0" vertical="center" wrapText="1"/>
    </xf>
    <xf borderId="3" fillId="3" fontId="18" numFmtId="164" xfId="0" applyAlignment="1" applyBorder="1" applyFont="1" applyNumberFormat="1">
      <alignment horizontal="center" shrinkToFit="0" vertical="center" wrapText="1"/>
    </xf>
    <xf borderId="7" fillId="3" fontId="18" numFmtId="2" xfId="0" applyAlignment="1" applyBorder="1" applyFont="1" applyNumberFormat="1">
      <alignment shrinkToFit="0" vertical="center" wrapText="1"/>
    </xf>
    <xf borderId="2" fillId="3" fontId="16" numFmtId="165" xfId="0" applyAlignment="1" applyBorder="1" applyFont="1" applyNumberFormat="1">
      <alignment horizontal="center" shrinkToFit="0" vertical="center" wrapText="1"/>
    </xf>
    <xf borderId="2" fillId="3" fontId="16" numFmtId="168" xfId="0" applyAlignment="1" applyBorder="1" applyFont="1" applyNumberFormat="1">
      <alignment horizontal="center" shrinkToFit="0" vertical="center" wrapText="1"/>
    </xf>
    <xf borderId="7" fillId="3" fontId="18" numFmtId="166" xfId="0" applyAlignment="1" applyBorder="1" applyFont="1" applyNumberFormat="1">
      <alignment shrinkToFit="0" vertical="center" wrapText="1"/>
    </xf>
    <xf borderId="2" fillId="0" fontId="8" numFmtId="169" xfId="0" applyAlignment="1" applyBorder="1" applyFont="1" applyNumberFormat="1">
      <alignment readingOrder="0"/>
    </xf>
    <xf borderId="12" fillId="0" fontId="17" numFmtId="0" xfId="0" applyAlignment="1" applyBorder="1" applyFont="1">
      <alignment horizontal="center" readingOrder="0" shrinkToFit="0" wrapText="0"/>
    </xf>
    <xf borderId="2" fillId="0" fontId="17" numFmtId="1" xfId="0" applyAlignment="1" applyBorder="1" applyFont="1" applyNumberFormat="1">
      <alignment horizontal="center" shrinkToFit="0" wrapText="0"/>
    </xf>
    <xf borderId="2" fillId="5" fontId="16" numFmtId="9" xfId="0" applyAlignment="1" applyBorder="1" applyFont="1" applyNumberFormat="1">
      <alignment horizontal="center" shrinkToFit="0" vertical="center" wrapText="0"/>
    </xf>
    <xf borderId="2" fillId="5" fontId="16" numFmtId="0" xfId="0" applyAlignment="1" applyBorder="1" applyFont="1">
      <alignment horizontal="center" shrinkToFit="0" vertical="center" wrapText="0"/>
    </xf>
    <xf borderId="0" fillId="5" fontId="11" numFmtId="0" xfId="0" applyAlignment="1" applyFont="1">
      <alignment readingOrder="0"/>
    </xf>
    <xf borderId="2" fillId="0" fontId="17" numFmtId="0" xfId="0" applyAlignment="1" applyBorder="1" applyFont="1">
      <alignment readingOrder="0" shrinkToFit="0" wrapText="0"/>
    </xf>
    <xf borderId="12" fillId="0" fontId="1" numFmtId="0" xfId="0" applyAlignment="1" applyBorder="1" applyFont="1">
      <alignment horizontal="center" readingOrder="0" shrinkToFit="0" wrapText="0"/>
    </xf>
    <xf borderId="14" fillId="0" fontId="7" numFmtId="0" xfId="0" applyAlignment="1" applyBorder="1" applyFont="1">
      <alignment shrinkToFit="0" wrapText="0"/>
    </xf>
    <xf borderId="7" fillId="5" fontId="15" numFmtId="2" xfId="0" applyAlignment="1" applyBorder="1" applyFont="1" applyNumberFormat="1">
      <alignment horizontal="center" shrinkToFit="0" vertical="center" wrapText="1"/>
    </xf>
    <xf borderId="2" fillId="5" fontId="8" numFmtId="0" xfId="0" applyAlignment="1" applyBorder="1" applyFont="1">
      <alignment readingOrder="0"/>
    </xf>
    <xf borderId="2" fillId="4" fontId="7" numFmtId="0" xfId="0" applyAlignment="1" applyBorder="1" applyFont="1">
      <alignment shrinkToFit="0" wrapText="0"/>
    </xf>
    <xf borderId="0" fillId="5" fontId="11" numFmtId="0" xfId="0" applyAlignment="1" applyFont="1">
      <alignment readingOrder="0"/>
    </xf>
    <xf borderId="0" fillId="3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168" xfId="0" applyAlignment="1" applyFont="1" applyNumberFormat="1">
      <alignment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4" fontId="11" numFmtId="168" xfId="0" applyAlignment="1" applyFont="1" applyNumberFormat="1">
      <alignment readingOrder="0" shrinkToFit="0" vertical="bottom" wrapText="0"/>
    </xf>
    <xf borderId="5" fillId="0" fontId="11" numFmtId="168" xfId="0" applyAlignment="1" applyBorder="1" applyFont="1" applyNumberFormat="1">
      <alignment readingOrder="0" shrinkToFit="0" vertical="bottom" wrapText="0"/>
    </xf>
    <xf borderId="2" fillId="5" fontId="0" numFmtId="165" xfId="0" applyAlignment="1" applyBorder="1" applyFont="1" applyNumberFormat="1">
      <alignment horizontal="center" readingOrder="0" shrinkToFit="0" vertical="center" wrapText="1"/>
    </xf>
    <xf borderId="7" fillId="5" fontId="15" numFmtId="166" xfId="0" applyAlignment="1" applyBorder="1" applyFont="1" applyNumberFormat="1">
      <alignment horizontal="center" shrinkToFit="0" vertical="center" wrapText="1"/>
    </xf>
    <xf borderId="0" fillId="4" fontId="10" numFmtId="0" xfId="0" applyFont="1"/>
    <xf borderId="0" fillId="0" fontId="1" numFmtId="10" xfId="0" applyAlignment="1" applyFont="1" applyNumberFormat="1">
      <alignment shrinkToFit="0" wrapText="0"/>
    </xf>
    <xf borderId="11" fillId="5" fontId="15" numFmtId="2" xfId="0" applyAlignment="1" applyBorder="1" applyFont="1" applyNumberFormat="1">
      <alignment readingOrder="0" shrinkToFit="0" vertical="center" wrapText="1"/>
    </xf>
    <xf borderId="7" fillId="5" fontId="15" numFmtId="10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shrinkToFit="0" wrapText="0"/>
    </xf>
    <xf borderId="0" fillId="5" fontId="8" numFmtId="0" xfId="0" applyAlignment="1" applyFont="1">
      <alignment readingOrder="0"/>
    </xf>
    <xf borderId="0" fillId="0" fontId="8" numFmtId="170" xfId="0" applyAlignment="1" applyFont="1" applyNumberFormat="1">
      <alignment readingOrder="0"/>
    </xf>
    <xf borderId="0" fillId="0" fontId="8" numFmtId="167" xfId="0" applyAlignment="1" applyFont="1" applyNumberFormat="1">
      <alignment readingOrder="0"/>
    </xf>
    <xf borderId="2" fillId="0" fontId="8" numFmtId="171" xfId="0" applyAlignment="1" applyBorder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8DB3E2"/>
          <bgColor rgb="FF8DB3E2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99CCFF"/>
          <bgColor rgb="FF99CCFF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800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37.57"/>
    <col customWidth="1" min="3" max="3" width="14.43"/>
    <col customWidth="1" min="4" max="4" width="21.57"/>
    <col customWidth="1" min="5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</row>
    <row r="2" ht="18.0" customHeight="1">
      <c r="A2" s="1"/>
      <c r="B2" s="2" t="s">
        <v>0</v>
      </c>
      <c r="C2" s="3">
        <v>43186.0</v>
      </c>
      <c r="D2" s="1"/>
      <c r="E2" s="1"/>
      <c r="F2" s="1"/>
      <c r="G2" s="1"/>
      <c r="H2" s="1"/>
    </row>
    <row r="3" ht="12.75" customHeight="1">
      <c r="A3" s="1"/>
      <c r="B3" s="1"/>
      <c r="C3" s="4"/>
      <c r="D3" s="1"/>
      <c r="E3" s="1"/>
      <c r="F3" s="1"/>
      <c r="G3" s="1"/>
      <c r="H3" s="1"/>
    </row>
    <row r="4" ht="15.75" customHeight="1">
      <c r="A4" s="1"/>
      <c r="B4" s="5" t="s">
        <v>1</v>
      </c>
      <c r="C4" s="6"/>
      <c r="D4" s="6"/>
      <c r="E4" s="6"/>
      <c r="F4" s="1"/>
      <c r="G4" s="1"/>
      <c r="H4" s="1"/>
    </row>
    <row r="5" ht="75.0" customHeight="1">
      <c r="A5" s="1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5</v>
      </c>
    </row>
    <row r="6" ht="12.75" customHeight="1">
      <c r="A6" s="1"/>
      <c r="B6" s="8" t="s">
        <v>8</v>
      </c>
      <c r="C6" s="9">
        <f>COUNTA('Верный'!D2:D32)</f>
        <v>31</v>
      </c>
      <c r="D6" s="9">
        <f>'Верный'!O33</f>
        <v>31</v>
      </c>
      <c r="E6" s="10"/>
      <c r="F6" s="9"/>
      <c r="G6" s="11"/>
      <c r="H6" s="10"/>
    </row>
    <row r="7" ht="12.75" customHeight="1">
      <c r="A7" s="1"/>
      <c r="B7" s="8" t="s">
        <v>9</v>
      </c>
      <c r="C7" s="9">
        <f>COUNT('Карусель'!A2:A17)</f>
        <v>16</v>
      </c>
      <c r="D7" s="11">
        <f>'Карусель'!S18</f>
        <v>16</v>
      </c>
      <c r="E7" s="10"/>
      <c r="F7" s="9"/>
      <c r="G7" s="11"/>
      <c r="H7" s="10"/>
    </row>
    <row r="8" ht="12.75" customHeight="1">
      <c r="A8" s="1"/>
      <c r="B8" s="12" t="s">
        <v>10</v>
      </c>
      <c r="C8" s="9">
        <f>COUNTA('Метро'!D2:D14)</f>
        <v>13</v>
      </c>
      <c r="D8" s="9">
        <f>'Метро'!V15</f>
        <v>13</v>
      </c>
      <c r="E8" s="10"/>
      <c r="F8" s="9"/>
      <c r="G8" s="9"/>
      <c r="H8" s="10"/>
    </row>
    <row r="9" ht="12.75" customHeight="1">
      <c r="A9" s="1"/>
      <c r="B9" s="8" t="s">
        <v>11</v>
      </c>
      <c r="C9" s="9">
        <f>COUNT('Билла'!A2:A76)</f>
        <v>75</v>
      </c>
      <c r="D9" s="9">
        <f>'Билла'!O77</f>
        <v>75</v>
      </c>
      <c r="E9" s="10"/>
      <c r="F9" s="9"/>
      <c r="G9" s="11"/>
      <c r="H9" s="10"/>
    </row>
    <row r="10" ht="12.75" customHeight="1">
      <c r="A10" s="1"/>
      <c r="B10" s="8" t="s">
        <v>12</v>
      </c>
      <c r="C10" s="9">
        <f>COUNT('Атак'!A2:A52)</f>
        <v>51</v>
      </c>
      <c r="D10" s="9">
        <f>'Атак'!O53</f>
        <v>51</v>
      </c>
      <c r="E10" s="10"/>
      <c r="F10" s="9"/>
      <c r="G10" s="11"/>
      <c r="H10" s="10"/>
    </row>
    <row r="11" ht="12.75" customHeight="1">
      <c r="A11" s="1"/>
      <c r="B11" s="8" t="s">
        <v>13</v>
      </c>
      <c r="C11" s="9">
        <f>COUNTA('ГиперГлобус'!D3:D9)</f>
        <v>7</v>
      </c>
      <c r="D11" s="9">
        <f>'ГиперГлобус'!W10</f>
        <v>7</v>
      </c>
      <c r="E11" s="10"/>
      <c r="F11" s="9"/>
      <c r="G11" s="11"/>
      <c r="H11" s="10"/>
    </row>
    <row r="12" ht="12.75" customHeight="1">
      <c r="A12" s="1"/>
      <c r="B12" s="8" t="s">
        <v>14</v>
      </c>
      <c r="C12" s="13">
        <f>COUNT('Окей'!A3:A11)</f>
        <v>9</v>
      </c>
      <c r="D12" s="9">
        <f>'Окей'!R12</f>
        <v>9</v>
      </c>
      <c r="E12" s="10"/>
      <c r="F12" s="14"/>
      <c r="G12" s="15"/>
      <c r="H12" s="10"/>
    </row>
    <row r="13" ht="12.75" customHeight="1">
      <c r="A13" s="1"/>
      <c r="B13" s="8" t="s">
        <v>15</v>
      </c>
      <c r="C13" s="9">
        <f>COUNT('Ашан'!A3:A27)</f>
        <v>25</v>
      </c>
      <c r="D13" s="11">
        <f>'Ашан'!Q28</f>
        <v>25</v>
      </c>
      <c r="E13" s="10"/>
      <c r="F13" s="9"/>
      <c r="G13" s="11"/>
      <c r="H13" s="10"/>
    </row>
    <row r="14" ht="12.75" customHeight="1">
      <c r="A14" s="1"/>
      <c r="B14" s="8" t="s">
        <v>16</v>
      </c>
      <c r="C14" s="9">
        <f>COUNTA('Перекрёсток'!D2:D106)</f>
        <v>105</v>
      </c>
      <c r="D14" s="11">
        <f>COUNT('Перекрёсток'!E2:E106)</f>
        <v>105</v>
      </c>
      <c r="E14" s="10"/>
      <c r="F14" s="9"/>
      <c r="G14" s="11"/>
      <c r="H14" s="10"/>
    </row>
    <row r="15" ht="12.75" customHeight="1">
      <c r="A15" s="1"/>
      <c r="B15" s="8" t="s">
        <v>17</v>
      </c>
      <c r="C15" s="9">
        <f>COUNT('Лента'!A2:A29)</f>
        <v>28</v>
      </c>
      <c r="D15" s="11">
        <f>'Лента'!V30</f>
        <v>28</v>
      </c>
      <c r="E15" s="10"/>
      <c r="F15" s="9"/>
      <c r="G15" s="11"/>
      <c r="H15" s="10"/>
    </row>
    <row r="16" ht="12.75" customHeight="1">
      <c r="A16" s="1"/>
      <c r="B16" s="16"/>
      <c r="C16" s="17">
        <f t="shared" ref="C16:D16" si="1">SUM(C6:C15)</f>
        <v>360</v>
      </c>
      <c r="D16" s="18">
        <f t="shared" si="1"/>
        <v>360</v>
      </c>
      <c r="E16" s="19"/>
      <c r="F16" s="17"/>
      <c r="G16" s="18"/>
      <c r="H16" s="19"/>
    </row>
    <row r="17" ht="12.75" customHeight="1">
      <c r="A17" s="1"/>
      <c r="B17" s="20"/>
      <c r="D17" s="21" t="s">
        <v>18</v>
      </c>
      <c r="E17" s="22"/>
      <c r="F17" s="20"/>
      <c r="G17" s="21"/>
      <c r="H17" s="22"/>
    </row>
    <row r="18" ht="12.75" customHeight="1">
      <c r="A18" s="1"/>
      <c r="B18" s="20" t="s">
        <v>19</v>
      </c>
      <c r="C18" s="23">
        <f>SUM('Лента'!V32+'Окей'!R14+'Карусель'!S20+'Верный'!O34+'Билла'!O78+'Атак'!O54+'ГиперГлобус'!W11+'Перекрёсток'!Q108+'Ашан'!Q30+'Метро'!V16)</f>
        <v>359</v>
      </c>
      <c r="D18" s="20"/>
      <c r="E18" s="20"/>
      <c r="F18" s="20"/>
      <c r="G18" s="20"/>
      <c r="H18" s="20"/>
    </row>
    <row r="19" ht="12.75" customHeight="1">
      <c r="A19" s="1"/>
      <c r="B19" s="24" t="s">
        <v>20</v>
      </c>
      <c r="C19" s="23"/>
      <c r="D19" s="20"/>
      <c r="E19" s="20"/>
      <c r="F19" s="20"/>
      <c r="G19" s="20"/>
      <c r="H19" s="20"/>
    </row>
    <row r="20" ht="12.75" customHeight="1">
      <c r="A20" s="1"/>
      <c r="B20" s="1"/>
      <c r="C20" s="1"/>
      <c r="D20" s="1"/>
      <c r="E20" s="1"/>
      <c r="F20" s="1"/>
      <c r="G20" s="1"/>
      <c r="H20" s="1"/>
    </row>
    <row r="21" ht="15.75" customHeight="1">
      <c r="A21" s="1"/>
    </row>
    <row r="22">
      <c r="A22" s="1"/>
    </row>
    <row r="23" ht="12.75" customHeight="1">
      <c r="A23" s="1"/>
      <c r="E23" s="25"/>
      <c r="H23" s="25"/>
    </row>
    <row r="24" ht="12.75" customHeight="1">
      <c r="A24" s="1"/>
      <c r="E24" s="25"/>
      <c r="H24" s="25"/>
    </row>
    <row r="25" ht="12.75" customHeight="1">
      <c r="A25" s="1"/>
      <c r="D25" s="26"/>
      <c r="E25" s="25"/>
      <c r="H25" s="25"/>
    </row>
    <row r="26" ht="12.75" customHeight="1">
      <c r="A26" s="1"/>
      <c r="D26" s="26"/>
      <c r="E26" s="25"/>
      <c r="G26" s="26"/>
      <c r="H26" s="25"/>
    </row>
    <row r="27" ht="12.75" customHeight="1">
      <c r="A27" s="1"/>
      <c r="D27" s="26"/>
      <c r="E27" s="25"/>
      <c r="H27" s="25"/>
    </row>
    <row r="28" ht="12.75" customHeight="1">
      <c r="A28" s="1"/>
      <c r="D28" s="26"/>
      <c r="E28" s="25"/>
      <c r="H28" s="25"/>
    </row>
    <row r="29" ht="12.75" customHeight="1">
      <c r="A29" s="1"/>
      <c r="E29" s="25"/>
      <c r="H29" s="25"/>
    </row>
    <row r="30" ht="12.75" customHeight="1">
      <c r="A30" s="1"/>
      <c r="H30" s="25"/>
    </row>
    <row r="31" ht="12.75" customHeight="1">
      <c r="A31" s="1"/>
      <c r="D31" s="26"/>
      <c r="E31" s="25"/>
      <c r="F31" s="27"/>
      <c r="G31" s="26"/>
      <c r="H31" s="25"/>
    </row>
    <row r="32" ht="12.75" customHeight="1">
      <c r="A32" s="1"/>
      <c r="E32" s="25"/>
      <c r="H32" s="25"/>
    </row>
    <row r="33" ht="12.75" customHeight="1">
      <c r="A33" s="1"/>
      <c r="B33" s="28"/>
      <c r="C33" s="29"/>
      <c r="D33" s="23"/>
      <c r="E33" s="30"/>
      <c r="F33" s="31"/>
      <c r="G33" s="32"/>
      <c r="H33" s="30"/>
    </row>
    <row r="34" ht="12.75" customHeight="1">
      <c r="A34" s="1"/>
      <c r="B34" s="20"/>
      <c r="C34" s="20"/>
      <c r="D34" s="21"/>
      <c r="E34" s="22"/>
      <c r="F34" s="20"/>
      <c r="G34" s="21"/>
      <c r="H34" s="22"/>
    </row>
    <row r="35" ht="12.75" customHeight="1">
      <c r="B35" s="33"/>
      <c r="C35" s="33"/>
      <c r="D35" s="33"/>
    </row>
    <row r="36" ht="12.75" customHeight="1">
      <c r="B36" s="33"/>
      <c r="C36" s="33"/>
      <c r="D36" s="33"/>
    </row>
    <row r="37" ht="12.75" customHeight="1">
      <c r="B37" s="33"/>
      <c r="C37" s="33"/>
      <c r="D37" s="33"/>
    </row>
    <row r="38" ht="12.75" customHeight="1">
      <c r="B38" s="33"/>
      <c r="C38" s="33"/>
      <c r="D38" s="33"/>
    </row>
    <row r="39" ht="12.75" customHeight="1">
      <c r="B39" s="33"/>
      <c r="C39" s="33"/>
      <c r="D39" s="33"/>
    </row>
    <row r="40" ht="12.75" customHeight="1">
      <c r="B40" s="33"/>
      <c r="C40" s="33"/>
      <c r="D40" s="33"/>
    </row>
    <row r="41" ht="12.75" customHeight="1">
      <c r="B41" s="33"/>
      <c r="C41" s="33"/>
      <c r="D41" s="33"/>
    </row>
    <row r="42" ht="12.75" customHeight="1">
      <c r="B42" s="33"/>
      <c r="C42" s="33"/>
      <c r="D42" s="33"/>
    </row>
    <row r="43" ht="12.75" customHeight="1">
      <c r="B43" s="33"/>
      <c r="C43" s="33"/>
      <c r="D43" s="33"/>
    </row>
    <row r="44" ht="12.75" customHeight="1">
      <c r="B44" s="33"/>
      <c r="C44" s="33"/>
      <c r="D44" s="33"/>
    </row>
    <row r="45" ht="12.75" customHeight="1">
      <c r="B45" s="33"/>
      <c r="C45" s="33"/>
      <c r="D45" s="33"/>
    </row>
    <row r="46" ht="12.75" customHeight="1">
      <c r="B46" s="33"/>
      <c r="C46" s="33"/>
      <c r="D46" s="33"/>
    </row>
    <row r="47" ht="12.75" customHeight="1">
      <c r="B47" s="33"/>
      <c r="C47" s="33"/>
      <c r="D47" s="33"/>
    </row>
    <row r="48" ht="12.75" customHeight="1">
      <c r="B48" s="33"/>
      <c r="C48" s="33"/>
      <c r="D48" s="33"/>
    </row>
    <row r="49" ht="12.75" customHeight="1">
      <c r="B49" s="33"/>
      <c r="C49" s="33"/>
      <c r="D49" s="33"/>
    </row>
    <row r="50" ht="12.75" customHeight="1">
      <c r="B50" s="33"/>
      <c r="C50" s="33"/>
      <c r="D50" s="33"/>
    </row>
    <row r="51" ht="12.75" customHeight="1">
      <c r="B51" s="33"/>
      <c r="C51" s="33"/>
      <c r="D51" s="33"/>
    </row>
    <row r="52" ht="12.75" customHeight="1">
      <c r="B52" s="33"/>
      <c r="C52" s="33"/>
      <c r="D52" s="33"/>
    </row>
    <row r="53" ht="12.75" customHeight="1">
      <c r="B53" s="33"/>
      <c r="C53" s="33"/>
      <c r="D53" s="33"/>
    </row>
    <row r="54" ht="12.75" customHeight="1">
      <c r="B54" s="33"/>
      <c r="C54" s="33"/>
      <c r="D54" s="33"/>
    </row>
    <row r="55" ht="12.75" customHeight="1">
      <c r="B55" s="33"/>
      <c r="C55" s="33"/>
      <c r="D55" s="33"/>
    </row>
    <row r="56" ht="12.75" customHeight="1">
      <c r="B56" s="33"/>
      <c r="C56" s="33"/>
      <c r="D56" s="33"/>
    </row>
    <row r="57" ht="12.75" customHeight="1">
      <c r="B57" s="33"/>
      <c r="C57" s="33"/>
      <c r="D57" s="33"/>
    </row>
    <row r="58" ht="12.75" customHeight="1">
      <c r="B58" s="33"/>
      <c r="C58" s="33"/>
      <c r="D58" s="33"/>
    </row>
    <row r="59" ht="12.75" customHeight="1">
      <c r="B59" s="33"/>
      <c r="C59" s="33"/>
      <c r="D59" s="33"/>
    </row>
    <row r="60" ht="12.75" customHeight="1">
      <c r="B60" s="33"/>
      <c r="C60" s="33"/>
      <c r="D60" s="33"/>
    </row>
    <row r="61" ht="12.75" customHeight="1">
      <c r="B61" s="33"/>
      <c r="C61" s="33"/>
      <c r="D61" s="33"/>
    </row>
    <row r="62" ht="12.75" customHeight="1">
      <c r="B62" s="33"/>
      <c r="C62" s="33"/>
      <c r="D62" s="33"/>
    </row>
    <row r="63" ht="12.75" customHeight="1">
      <c r="B63" s="33"/>
      <c r="C63" s="33"/>
      <c r="D63" s="33"/>
    </row>
    <row r="64" ht="12.75" customHeight="1">
      <c r="B64" s="33"/>
      <c r="C64" s="33"/>
      <c r="D64" s="33"/>
    </row>
    <row r="65" ht="12.75" customHeight="1">
      <c r="B65" s="33"/>
      <c r="C65" s="33"/>
      <c r="D65" s="33"/>
    </row>
    <row r="66" ht="12.75" customHeight="1">
      <c r="B66" s="33"/>
      <c r="C66" s="33"/>
      <c r="D66" s="33"/>
    </row>
    <row r="67" ht="12.75" customHeight="1">
      <c r="B67" s="33"/>
      <c r="C67" s="33"/>
      <c r="D67" s="33"/>
    </row>
    <row r="68" ht="12.75" customHeight="1">
      <c r="B68" s="33"/>
      <c r="C68" s="33"/>
      <c r="D68" s="33"/>
    </row>
    <row r="69" ht="12.75" customHeight="1">
      <c r="B69" s="33"/>
      <c r="C69" s="33"/>
      <c r="D69" s="33"/>
    </row>
    <row r="70" ht="12.75" customHeight="1">
      <c r="B70" s="33"/>
      <c r="C70" s="33"/>
      <c r="D70" s="33"/>
    </row>
    <row r="71" ht="12.75" customHeight="1">
      <c r="B71" s="33"/>
      <c r="C71" s="33"/>
      <c r="D71" s="33"/>
    </row>
    <row r="72" ht="12.75" customHeight="1">
      <c r="B72" s="33"/>
      <c r="C72" s="33"/>
      <c r="D72" s="33"/>
    </row>
    <row r="73" ht="12.75" customHeight="1">
      <c r="B73" s="33"/>
      <c r="C73" s="33"/>
      <c r="D73" s="33"/>
    </row>
    <row r="74" ht="12.75" customHeight="1">
      <c r="B74" s="33"/>
      <c r="C74" s="33"/>
      <c r="D74" s="33"/>
    </row>
    <row r="75" ht="12.75" customHeight="1">
      <c r="B75" s="33"/>
      <c r="C75" s="33"/>
      <c r="D75" s="33"/>
    </row>
    <row r="76" ht="12.75" customHeight="1">
      <c r="B76" s="33"/>
      <c r="C76" s="33"/>
      <c r="D76" s="33"/>
    </row>
    <row r="77" ht="12.75" customHeight="1">
      <c r="B77" s="33"/>
      <c r="C77" s="33"/>
      <c r="D77" s="33"/>
    </row>
    <row r="78" ht="12.75" customHeight="1">
      <c r="B78" s="33"/>
      <c r="C78" s="33"/>
      <c r="D78" s="33"/>
    </row>
    <row r="79" ht="12.75" customHeight="1">
      <c r="B79" s="33"/>
      <c r="C79" s="33"/>
      <c r="D79" s="33"/>
    </row>
    <row r="80" ht="12.75" customHeight="1">
      <c r="B80" s="33"/>
      <c r="C80" s="33"/>
      <c r="D80" s="33"/>
    </row>
    <row r="81" ht="12.75" customHeight="1">
      <c r="B81" s="33"/>
      <c r="C81" s="33"/>
      <c r="D81" s="33"/>
    </row>
    <row r="82" ht="12.75" customHeight="1">
      <c r="B82" s="33"/>
      <c r="C82" s="33"/>
      <c r="D82" s="33"/>
    </row>
    <row r="83" ht="12.75" customHeight="1">
      <c r="B83" s="33"/>
      <c r="C83" s="33"/>
      <c r="D83" s="33"/>
    </row>
    <row r="84" ht="12.75" customHeight="1">
      <c r="B84" s="33"/>
      <c r="C84" s="33"/>
      <c r="D84" s="33"/>
    </row>
    <row r="85" ht="12.75" customHeight="1">
      <c r="B85" s="33"/>
      <c r="C85" s="33"/>
      <c r="D85" s="33"/>
    </row>
    <row r="86" ht="12.75" customHeight="1">
      <c r="B86" s="33"/>
      <c r="C86" s="33"/>
      <c r="D86" s="33"/>
    </row>
    <row r="87" ht="12.75" customHeight="1">
      <c r="B87" s="33"/>
      <c r="C87" s="33"/>
      <c r="D87" s="33"/>
    </row>
    <row r="88" ht="12.75" customHeight="1">
      <c r="B88" s="33"/>
      <c r="C88" s="33"/>
      <c r="D88" s="33"/>
    </row>
    <row r="89" ht="12.75" customHeight="1">
      <c r="B89" s="33"/>
      <c r="C89" s="33"/>
      <c r="D89" s="33"/>
    </row>
    <row r="90" ht="12.75" customHeight="1">
      <c r="B90" s="33"/>
      <c r="C90" s="33"/>
      <c r="D90" s="33"/>
    </row>
    <row r="91" ht="12.75" customHeight="1">
      <c r="B91" s="33"/>
      <c r="C91" s="33"/>
      <c r="D91" s="33"/>
    </row>
    <row r="92" ht="12.75" customHeight="1">
      <c r="B92" s="33"/>
      <c r="C92" s="33"/>
      <c r="D92" s="33"/>
    </row>
    <row r="93" ht="12.75" customHeight="1">
      <c r="B93" s="33"/>
      <c r="C93" s="33"/>
      <c r="D93" s="33"/>
    </row>
    <row r="94" ht="12.75" customHeight="1">
      <c r="B94" s="33"/>
      <c r="C94" s="33"/>
      <c r="D94" s="33"/>
    </row>
    <row r="95" ht="12.75" customHeight="1">
      <c r="B95" s="33"/>
      <c r="C95" s="33"/>
      <c r="D95" s="33"/>
    </row>
    <row r="96" ht="12.75" customHeight="1">
      <c r="B96" s="33"/>
      <c r="C96" s="33"/>
      <c r="D96" s="33"/>
    </row>
    <row r="97" ht="12.75" customHeight="1">
      <c r="B97" s="33"/>
      <c r="C97" s="33"/>
      <c r="D97" s="33"/>
    </row>
    <row r="98" ht="12.75" customHeight="1">
      <c r="B98" s="33"/>
      <c r="C98" s="33"/>
      <c r="D98" s="33"/>
    </row>
    <row r="99" ht="12.75" customHeight="1">
      <c r="B99" s="33"/>
      <c r="C99" s="33"/>
      <c r="D99" s="33"/>
    </row>
    <row r="100" ht="12.75" customHeight="1">
      <c r="B100" s="33"/>
      <c r="C100" s="33"/>
      <c r="D100" s="33"/>
    </row>
    <row r="101" ht="12.75" customHeight="1">
      <c r="B101" s="33"/>
      <c r="C101" s="33"/>
      <c r="D101" s="33"/>
    </row>
    <row r="102" ht="12.75" customHeight="1">
      <c r="B102" s="33"/>
      <c r="C102" s="33"/>
      <c r="D102" s="33"/>
    </row>
    <row r="103" ht="12.75" customHeight="1">
      <c r="B103" s="33"/>
      <c r="C103" s="33"/>
      <c r="D103" s="33"/>
    </row>
    <row r="104" ht="12.75" customHeight="1">
      <c r="B104" s="33"/>
      <c r="C104" s="33"/>
      <c r="D104" s="33"/>
    </row>
    <row r="105" ht="12.75" customHeight="1">
      <c r="B105" s="33"/>
      <c r="C105" s="33"/>
      <c r="D105" s="33"/>
    </row>
    <row r="106" ht="12.75" customHeight="1">
      <c r="B106" s="33"/>
      <c r="C106" s="33"/>
      <c r="D106" s="33"/>
    </row>
    <row r="107" ht="12.75" customHeight="1">
      <c r="B107" s="33"/>
      <c r="C107" s="33"/>
      <c r="D107" s="33"/>
    </row>
    <row r="108" ht="12.75" customHeight="1">
      <c r="B108" s="33"/>
      <c r="C108" s="33"/>
      <c r="D108" s="33"/>
    </row>
    <row r="109" ht="12.75" customHeight="1">
      <c r="B109" s="33"/>
      <c r="C109" s="33"/>
      <c r="D109" s="33"/>
    </row>
    <row r="110" ht="12.75" customHeight="1">
      <c r="B110" s="33"/>
      <c r="C110" s="33"/>
      <c r="D110" s="33"/>
    </row>
    <row r="111" ht="12.75" customHeight="1">
      <c r="B111" s="33"/>
      <c r="C111" s="33"/>
      <c r="D111" s="33"/>
    </row>
    <row r="112" ht="12.75" customHeight="1">
      <c r="B112" s="33"/>
      <c r="C112" s="33"/>
      <c r="D112" s="33"/>
    </row>
    <row r="113" ht="12.75" customHeight="1">
      <c r="B113" s="33"/>
      <c r="C113" s="33"/>
      <c r="D113" s="33"/>
    </row>
    <row r="114" ht="12.75" customHeight="1">
      <c r="B114" s="33"/>
      <c r="C114" s="33"/>
      <c r="D114" s="33"/>
    </row>
    <row r="115" ht="12.75" customHeight="1">
      <c r="B115" s="33"/>
      <c r="C115" s="33"/>
      <c r="D115" s="33"/>
    </row>
    <row r="116" ht="12.75" customHeight="1">
      <c r="B116" s="33"/>
      <c r="C116" s="33"/>
      <c r="D116" s="33"/>
    </row>
    <row r="117" ht="12.75" customHeight="1">
      <c r="B117" s="33"/>
      <c r="C117" s="33"/>
      <c r="D117" s="33"/>
    </row>
    <row r="118" ht="12.75" customHeight="1">
      <c r="B118" s="33"/>
      <c r="C118" s="33"/>
      <c r="D118" s="33"/>
    </row>
    <row r="119" ht="12.75" customHeight="1">
      <c r="B119" s="33"/>
      <c r="C119" s="33"/>
      <c r="D119" s="33"/>
    </row>
    <row r="120" ht="12.75" customHeight="1">
      <c r="B120" s="33"/>
      <c r="C120" s="33"/>
      <c r="D120" s="33"/>
    </row>
    <row r="121" ht="12.75" customHeight="1">
      <c r="B121" s="33"/>
      <c r="C121" s="33"/>
      <c r="D121" s="33"/>
    </row>
    <row r="122" ht="12.75" customHeight="1">
      <c r="B122" s="33"/>
      <c r="C122" s="33"/>
      <c r="D122" s="33"/>
    </row>
    <row r="123" ht="12.75" customHeight="1">
      <c r="B123" s="33"/>
      <c r="C123" s="33"/>
      <c r="D123" s="33"/>
    </row>
    <row r="124" ht="12.75" customHeight="1">
      <c r="B124" s="33"/>
      <c r="C124" s="33"/>
      <c r="D124" s="33"/>
    </row>
    <row r="125" ht="12.75" customHeight="1">
      <c r="B125" s="33"/>
      <c r="C125" s="33"/>
      <c r="D125" s="33"/>
    </row>
    <row r="126" ht="12.75" customHeight="1">
      <c r="B126" s="33"/>
      <c r="C126" s="33"/>
      <c r="D126" s="33"/>
    </row>
    <row r="127" ht="12.75" customHeight="1">
      <c r="B127" s="33"/>
      <c r="C127" s="33"/>
      <c r="D127" s="33"/>
    </row>
    <row r="128" ht="12.75" customHeight="1">
      <c r="B128" s="33"/>
      <c r="C128" s="33"/>
      <c r="D128" s="33"/>
    </row>
    <row r="129" ht="12.75" customHeight="1">
      <c r="B129" s="33"/>
      <c r="C129" s="33"/>
      <c r="D129" s="33"/>
    </row>
    <row r="130" ht="12.75" customHeight="1">
      <c r="B130" s="33"/>
      <c r="C130" s="33"/>
      <c r="D130" s="33"/>
    </row>
    <row r="131" ht="12.75" customHeight="1">
      <c r="B131" s="33"/>
      <c r="C131" s="33"/>
      <c r="D131" s="33"/>
    </row>
    <row r="132" ht="12.75" customHeight="1">
      <c r="B132" s="33"/>
      <c r="C132" s="33"/>
      <c r="D132" s="33"/>
    </row>
    <row r="133" ht="12.75" customHeight="1">
      <c r="B133" s="33"/>
      <c r="C133" s="33"/>
      <c r="D133" s="33"/>
    </row>
    <row r="134" ht="12.75" customHeight="1">
      <c r="B134" s="33"/>
      <c r="C134" s="33"/>
      <c r="D134" s="33"/>
    </row>
    <row r="135" ht="12.75" customHeight="1">
      <c r="B135" s="33"/>
      <c r="C135" s="33"/>
      <c r="D135" s="33"/>
    </row>
    <row r="136" ht="12.75" customHeight="1">
      <c r="B136" s="33"/>
      <c r="C136" s="33"/>
      <c r="D136" s="33"/>
    </row>
    <row r="137" ht="12.75" customHeight="1">
      <c r="B137" s="33"/>
      <c r="C137" s="33"/>
      <c r="D137" s="33"/>
    </row>
    <row r="138" ht="12.75" customHeight="1">
      <c r="B138" s="33"/>
      <c r="C138" s="33"/>
      <c r="D138" s="33"/>
    </row>
    <row r="139" ht="12.75" customHeight="1">
      <c r="B139" s="33"/>
      <c r="C139" s="33"/>
      <c r="D139" s="33"/>
    </row>
    <row r="140" ht="12.75" customHeight="1">
      <c r="B140" s="33"/>
      <c r="C140" s="33"/>
      <c r="D140" s="33"/>
    </row>
    <row r="141" ht="12.75" customHeight="1">
      <c r="B141" s="33"/>
      <c r="C141" s="33"/>
      <c r="D141" s="33"/>
    </row>
    <row r="142" ht="12.75" customHeight="1">
      <c r="B142" s="33"/>
      <c r="C142" s="33"/>
      <c r="D142" s="33"/>
    </row>
    <row r="143" ht="12.75" customHeight="1">
      <c r="B143" s="33"/>
      <c r="C143" s="33"/>
      <c r="D143" s="33"/>
    </row>
    <row r="144" ht="12.75" customHeight="1">
      <c r="B144" s="33"/>
      <c r="C144" s="33"/>
      <c r="D144" s="33"/>
    </row>
    <row r="145" ht="12.75" customHeight="1">
      <c r="B145" s="33"/>
      <c r="C145" s="33"/>
      <c r="D145" s="33"/>
    </row>
    <row r="146" ht="12.75" customHeight="1">
      <c r="B146" s="33"/>
      <c r="C146" s="33"/>
      <c r="D146" s="33"/>
    </row>
    <row r="147" ht="12.75" customHeight="1">
      <c r="B147" s="33"/>
      <c r="C147" s="33"/>
      <c r="D147" s="33"/>
    </row>
    <row r="148" ht="12.75" customHeight="1">
      <c r="B148" s="33"/>
      <c r="C148" s="33"/>
      <c r="D148" s="33"/>
    </row>
    <row r="149" ht="12.75" customHeight="1">
      <c r="B149" s="33"/>
      <c r="C149" s="33"/>
      <c r="D149" s="33"/>
    </row>
    <row r="150" ht="12.75" customHeight="1">
      <c r="B150" s="33"/>
      <c r="C150" s="33"/>
      <c r="D150" s="33"/>
    </row>
    <row r="151" ht="12.75" customHeight="1">
      <c r="B151" s="33"/>
      <c r="C151" s="33"/>
      <c r="D151" s="33"/>
    </row>
    <row r="152" ht="12.75" customHeight="1">
      <c r="B152" s="33"/>
      <c r="C152" s="33"/>
      <c r="D152" s="33"/>
    </row>
    <row r="153" ht="12.75" customHeight="1">
      <c r="B153" s="33"/>
      <c r="C153" s="33"/>
      <c r="D153" s="33"/>
    </row>
    <row r="154" ht="12.75" customHeight="1">
      <c r="B154" s="33"/>
      <c r="C154" s="33"/>
      <c r="D154" s="33"/>
    </row>
    <row r="155" ht="12.75" customHeight="1">
      <c r="B155" s="33"/>
      <c r="C155" s="33"/>
      <c r="D155" s="33"/>
    </row>
    <row r="156" ht="12.75" customHeight="1">
      <c r="B156" s="33"/>
      <c r="C156" s="33"/>
      <c r="D156" s="33"/>
    </row>
    <row r="157" ht="12.75" customHeight="1">
      <c r="B157" s="33"/>
      <c r="C157" s="33"/>
      <c r="D157" s="33"/>
    </row>
    <row r="158" ht="12.75" customHeight="1">
      <c r="B158" s="33"/>
      <c r="C158" s="33"/>
      <c r="D158" s="33"/>
    </row>
    <row r="159" ht="12.75" customHeight="1">
      <c r="B159" s="33"/>
      <c r="C159" s="33"/>
      <c r="D159" s="33"/>
    </row>
    <row r="160" ht="12.75" customHeight="1">
      <c r="B160" s="33"/>
      <c r="C160" s="33"/>
      <c r="D160" s="33"/>
    </row>
    <row r="161" ht="12.75" customHeight="1">
      <c r="B161" s="33"/>
      <c r="C161" s="33"/>
      <c r="D161" s="33"/>
    </row>
    <row r="162" ht="12.75" customHeight="1">
      <c r="B162" s="33"/>
      <c r="C162" s="33"/>
      <c r="D162" s="33"/>
    </row>
    <row r="163" ht="12.75" customHeight="1">
      <c r="B163" s="33"/>
      <c r="C163" s="33"/>
      <c r="D163" s="33"/>
    </row>
    <row r="164" ht="12.75" customHeight="1">
      <c r="B164" s="33"/>
      <c r="C164" s="33"/>
      <c r="D164" s="33"/>
    </row>
    <row r="165" ht="12.75" customHeight="1">
      <c r="B165" s="33"/>
      <c r="C165" s="33"/>
      <c r="D165" s="33"/>
    </row>
    <row r="166" ht="12.75" customHeight="1">
      <c r="B166" s="33"/>
      <c r="C166" s="33"/>
      <c r="D166" s="33"/>
    </row>
    <row r="167" ht="12.75" customHeight="1">
      <c r="B167" s="33"/>
      <c r="C167" s="33"/>
      <c r="D167" s="33"/>
    </row>
    <row r="168" ht="12.75" customHeight="1">
      <c r="B168" s="33"/>
      <c r="C168" s="33"/>
      <c r="D168" s="33"/>
    </row>
    <row r="169" ht="12.75" customHeight="1">
      <c r="B169" s="33"/>
      <c r="C169" s="33"/>
      <c r="D169" s="33"/>
    </row>
    <row r="170" ht="12.75" customHeight="1">
      <c r="B170" s="33"/>
      <c r="C170" s="33"/>
      <c r="D170" s="33"/>
    </row>
    <row r="171" ht="12.75" customHeight="1">
      <c r="B171" s="33"/>
      <c r="C171" s="33"/>
      <c r="D171" s="33"/>
    </row>
    <row r="172" ht="12.75" customHeight="1">
      <c r="B172" s="33"/>
      <c r="C172" s="33"/>
      <c r="D172" s="33"/>
    </row>
    <row r="173" ht="12.75" customHeight="1">
      <c r="B173" s="33"/>
      <c r="C173" s="33"/>
      <c r="D173" s="33"/>
    </row>
    <row r="174" ht="12.75" customHeight="1">
      <c r="B174" s="33"/>
      <c r="C174" s="33"/>
      <c r="D174" s="33"/>
    </row>
    <row r="175" ht="12.75" customHeight="1">
      <c r="B175" s="33"/>
      <c r="C175" s="33"/>
      <c r="D175" s="33"/>
    </row>
    <row r="176" ht="12.75" customHeight="1">
      <c r="B176" s="33"/>
      <c r="C176" s="33"/>
      <c r="D176" s="33"/>
    </row>
    <row r="177" ht="12.75" customHeight="1">
      <c r="B177" s="33"/>
      <c r="C177" s="33"/>
      <c r="D177" s="33"/>
    </row>
    <row r="178" ht="12.75" customHeight="1">
      <c r="B178" s="33"/>
      <c r="C178" s="33"/>
      <c r="D178" s="33"/>
    </row>
    <row r="179" ht="12.75" customHeight="1">
      <c r="B179" s="33"/>
      <c r="C179" s="33"/>
      <c r="D179" s="33"/>
    </row>
    <row r="180" ht="12.75" customHeight="1">
      <c r="B180" s="33"/>
      <c r="C180" s="33"/>
      <c r="D180" s="33"/>
    </row>
    <row r="181" ht="12.75" customHeight="1">
      <c r="B181" s="33"/>
      <c r="C181" s="33"/>
      <c r="D181" s="33"/>
    </row>
    <row r="182" ht="12.75" customHeight="1">
      <c r="B182" s="33"/>
      <c r="C182" s="33"/>
      <c r="D182" s="33"/>
    </row>
    <row r="183" ht="12.75" customHeight="1">
      <c r="B183" s="33"/>
      <c r="C183" s="33"/>
      <c r="D183" s="33"/>
    </row>
    <row r="184" ht="12.75" customHeight="1">
      <c r="B184" s="33"/>
      <c r="C184" s="33"/>
      <c r="D184" s="33"/>
    </row>
    <row r="185" ht="12.75" customHeight="1">
      <c r="B185" s="33"/>
      <c r="C185" s="33"/>
      <c r="D185" s="33"/>
    </row>
    <row r="186" ht="12.75" customHeight="1">
      <c r="B186" s="33"/>
      <c r="C186" s="33"/>
      <c r="D186" s="33"/>
    </row>
    <row r="187" ht="12.75" customHeight="1">
      <c r="B187" s="33"/>
      <c r="C187" s="33"/>
      <c r="D187" s="33"/>
    </row>
    <row r="188" ht="12.75" customHeight="1">
      <c r="B188" s="33"/>
      <c r="C188" s="33"/>
      <c r="D188" s="33"/>
    </row>
    <row r="189" ht="12.75" customHeight="1">
      <c r="B189" s="33"/>
      <c r="C189" s="33"/>
      <c r="D189" s="33"/>
    </row>
    <row r="190" ht="12.75" customHeight="1">
      <c r="B190" s="33"/>
      <c r="C190" s="33"/>
      <c r="D190" s="33"/>
    </row>
    <row r="191" ht="12.75" customHeight="1">
      <c r="B191" s="33"/>
      <c r="C191" s="33"/>
      <c r="D191" s="33"/>
    </row>
    <row r="192" ht="12.75" customHeight="1">
      <c r="B192" s="33"/>
      <c r="C192" s="33"/>
      <c r="D192" s="33"/>
    </row>
    <row r="193" ht="12.75" customHeight="1">
      <c r="B193" s="33"/>
      <c r="C193" s="33"/>
      <c r="D193" s="33"/>
    </row>
    <row r="194" ht="12.75" customHeight="1">
      <c r="B194" s="33"/>
      <c r="C194" s="33"/>
      <c r="D194" s="33"/>
    </row>
    <row r="195" ht="12.75" customHeight="1">
      <c r="B195" s="33"/>
      <c r="C195" s="33"/>
      <c r="D195" s="33"/>
    </row>
    <row r="196" ht="12.75" customHeight="1">
      <c r="B196" s="33"/>
      <c r="C196" s="33"/>
      <c r="D196" s="33"/>
    </row>
    <row r="197" ht="12.75" customHeight="1">
      <c r="B197" s="33"/>
      <c r="C197" s="33"/>
      <c r="D197" s="33"/>
    </row>
    <row r="198" ht="12.75" customHeight="1">
      <c r="B198" s="33"/>
      <c r="C198" s="33"/>
      <c r="D198" s="33"/>
    </row>
    <row r="199" ht="12.75" customHeight="1">
      <c r="B199" s="33"/>
      <c r="C199" s="33"/>
      <c r="D199" s="33"/>
    </row>
    <row r="200" ht="12.75" customHeight="1">
      <c r="B200" s="33"/>
      <c r="C200" s="33"/>
      <c r="D200" s="33"/>
    </row>
    <row r="201" ht="12.75" customHeight="1">
      <c r="B201" s="33"/>
      <c r="C201" s="33"/>
      <c r="D201" s="33"/>
    </row>
    <row r="202" ht="12.75" customHeight="1">
      <c r="B202" s="33"/>
      <c r="C202" s="33"/>
      <c r="D202" s="33"/>
    </row>
    <row r="203" ht="12.75" customHeight="1">
      <c r="B203" s="33"/>
      <c r="C203" s="33"/>
      <c r="D203" s="33"/>
    </row>
    <row r="204" ht="12.75" customHeight="1">
      <c r="B204" s="33"/>
      <c r="C204" s="33"/>
      <c r="D204" s="33"/>
    </row>
    <row r="205" ht="12.75" customHeight="1">
      <c r="B205" s="33"/>
      <c r="C205" s="33"/>
      <c r="D205" s="33"/>
    </row>
    <row r="206" ht="12.75" customHeight="1">
      <c r="B206" s="33"/>
      <c r="C206" s="33"/>
      <c r="D206" s="33"/>
    </row>
    <row r="207" ht="12.75" customHeight="1">
      <c r="B207" s="33"/>
      <c r="C207" s="33"/>
      <c r="D207" s="33"/>
    </row>
    <row r="208" ht="12.75" customHeight="1">
      <c r="B208" s="33"/>
      <c r="C208" s="33"/>
      <c r="D208" s="33"/>
    </row>
    <row r="209" ht="12.75" customHeight="1">
      <c r="B209" s="33"/>
      <c r="C209" s="33"/>
      <c r="D209" s="33"/>
    </row>
    <row r="210" ht="12.75" customHeight="1">
      <c r="B210" s="33"/>
      <c r="C210" s="33"/>
      <c r="D210" s="33"/>
    </row>
    <row r="211" ht="12.75" customHeight="1">
      <c r="B211" s="33"/>
      <c r="C211" s="33"/>
      <c r="D211" s="33"/>
    </row>
    <row r="212" ht="12.75" customHeight="1">
      <c r="B212" s="33"/>
      <c r="C212" s="33"/>
      <c r="D212" s="33"/>
    </row>
    <row r="213" ht="12.75" customHeight="1">
      <c r="B213" s="33"/>
      <c r="C213" s="33"/>
      <c r="D213" s="33"/>
    </row>
    <row r="214" ht="12.75" customHeight="1">
      <c r="B214" s="33"/>
      <c r="C214" s="33"/>
      <c r="D214" s="33"/>
    </row>
    <row r="215" ht="12.75" customHeight="1">
      <c r="B215" s="33"/>
      <c r="C215" s="33"/>
      <c r="D215" s="33"/>
    </row>
    <row r="216" ht="12.75" customHeight="1">
      <c r="B216" s="33"/>
      <c r="C216" s="33"/>
      <c r="D216" s="33"/>
    </row>
    <row r="217" ht="12.75" customHeight="1">
      <c r="B217" s="33"/>
      <c r="C217" s="33"/>
      <c r="D217" s="33"/>
    </row>
    <row r="218" ht="12.75" customHeight="1">
      <c r="B218" s="33"/>
      <c r="C218" s="33"/>
      <c r="D218" s="33"/>
    </row>
    <row r="219" ht="12.75" customHeight="1">
      <c r="B219" s="33"/>
      <c r="C219" s="33"/>
      <c r="D219" s="33"/>
    </row>
    <row r="220" ht="12.75" customHeight="1">
      <c r="B220" s="33"/>
      <c r="C220" s="33"/>
      <c r="D220" s="33"/>
    </row>
    <row r="221" ht="12.75" customHeight="1">
      <c r="B221" s="33"/>
      <c r="C221" s="33"/>
      <c r="D221" s="33"/>
    </row>
    <row r="222" ht="12.75" customHeight="1">
      <c r="B222" s="33"/>
      <c r="C222" s="33"/>
      <c r="D222" s="33"/>
    </row>
    <row r="223" ht="12.75" customHeight="1">
      <c r="B223" s="33"/>
      <c r="C223" s="33"/>
      <c r="D223" s="33"/>
    </row>
    <row r="224" ht="12.75" customHeight="1">
      <c r="B224" s="33"/>
      <c r="C224" s="33"/>
      <c r="D224" s="33"/>
    </row>
    <row r="225" ht="12.75" customHeight="1">
      <c r="B225" s="33"/>
      <c r="C225" s="33"/>
      <c r="D225" s="33"/>
    </row>
    <row r="226" ht="12.75" customHeight="1">
      <c r="B226" s="33"/>
      <c r="C226" s="33"/>
      <c r="D226" s="33"/>
    </row>
    <row r="227" ht="12.75" customHeight="1">
      <c r="B227" s="33"/>
      <c r="C227" s="33"/>
      <c r="D227" s="33"/>
    </row>
    <row r="228" ht="12.75" customHeight="1">
      <c r="B228" s="33"/>
      <c r="C228" s="33"/>
      <c r="D228" s="33"/>
    </row>
    <row r="229" ht="12.75" customHeight="1">
      <c r="B229" s="33"/>
      <c r="C229" s="33"/>
      <c r="D229" s="33"/>
    </row>
    <row r="230" ht="12.75" customHeight="1">
      <c r="B230" s="33"/>
      <c r="C230" s="33"/>
      <c r="D230" s="33"/>
    </row>
    <row r="231" ht="12.75" customHeight="1">
      <c r="B231" s="33"/>
      <c r="C231" s="33"/>
      <c r="D231" s="33"/>
    </row>
    <row r="232" ht="12.75" customHeight="1">
      <c r="B232" s="33"/>
      <c r="C232" s="33"/>
      <c r="D232" s="33"/>
    </row>
    <row r="233" ht="12.75" customHeight="1">
      <c r="B233" s="33"/>
      <c r="C233" s="33"/>
      <c r="D233" s="33"/>
    </row>
    <row r="234" ht="12.75" customHeight="1">
      <c r="B234" s="33"/>
      <c r="C234" s="33"/>
      <c r="D234" s="33"/>
    </row>
    <row r="235" ht="12.75" customHeight="1">
      <c r="B235" s="33"/>
      <c r="C235" s="33"/>
      <c r="D235" s="33"/>
    </row>
    <row r="236" ht="12.75" customHeight="1">
      <c r="B236" s="33"/>
      <c r="C236" s="33"/>
      <c r="D236" s="33"/>
    </row>
    <row r="237" ht="12.75" customHeight="1">
      <c r="B237" s="33"/>
      <c r="C237" s="33"/>
      <c r="D237" s="33"/>
    </row>
    <row r="238" ht="12.75" customHeight="1">
      <c r="B238" s="33"/>
      <c r="C238" s="33"/>
      <c r="D238" s="33"/>
    </row>
    <row r="239" ht="12.75" customHeight="1">
      <c r="B239" s="33"/>
      <c r="C239" s="33"/>
      <c r="D239" s="33"/>
    </row>
    <row r="240" ht="12.75" customHeight="1">
      <c r="B240" s="33"/>
      <c r="C240" s="33"/>
      <c r="D240" s="33"/>
    </row>
    <row r="241" ht="12.75" customHeight="1">
      <c r="B241" s="33"/>
      <c r="C241" s="33"/>
      <c r="D241" s="33"/>
    </row>
    <row r="242" ht="12.75" customHeight="1">
      <c r="B242" s="33"/>
      <c r="C242" s="33"/>
      <c r="D242" s="33"/>
    </row>
    <row r="243" ht="12.75" customHeight="1">
      <c r="B243" s="33"/>
      <c r="C243" s="33"/>
      <c r="D243" s="33"/>
    </row>
    <row r="244" ht="12.75" customHeight="1">
      <c r="B244" s="33"/>
      <c r="C244" s="33"/>
      <c r="D244" s="33"/>
    </row>
    <row r="245" ht="12.75" customHeight="1">
      <c r="B245" s="33"/>
      <c r="C245" s="33"/>
      <c r="D245" s="33"/>
    </row>
    <row r="246" ht="12.75" customHeight="1">
      <c r="B246" s="33"/>
      <c r="C246" s="33"/>
      <c r="D246" s="33"/>
    </row>
    <row r="247" ht="12.75" customHeight="1">
      <c r="B247" s="33"/>
      <c r="C247" s="33"/>
      <c r="D247" s="33"/>
    </row>
    <row r="248" ht="12.75" customHeight="1">
      <c r="B248" s="33"/>
      <c r="C248" s="33"/>
      <c r="D248" s="33"/>
    </row>
    <row r="249" ht="12.75" customHeight="1">
      <c r="B249" s="33"/>
      <c r="C249" s="33"/>
      <c r="D249" s="33"/>
    </row>
    <row r="250" ht="12.75" customHeight="1">
      <c r="B250" s="33"/>
      <c r="C250" s="33"/>
      <c r="D250" s="33"/>
    </row>
    <row r="251" ht="12.75" customHeight="1">
      <c r="B251" s="33"/>
      <c r="C251" s="33"/>
      <c r="D251" s="33"/>
    </row>
    <row r="252" ht="12.75" customHeight="1">
      <c r="B252" s="33"/>
      <c r="C252" s="33"/>
      <c r="D252" s="33"/>
    </row>
    <row r="253" ht="12.75" customHeight="1">
      <c r="B253" s="33"/>
      <c r="C253" s="33"/>
      <c r="D253" s="33"/>
    </row>
    <row r="254" ht="12.75" customHeight="1">
      <c r="B254" s="33"/>
      <c r="C254" s="33"/>
      <c r="D254" s="33"/>
    </row>
    <row r="255" ht="12.75" customHeight="1">
      <c r="B255" s="33"/>
      <c r="C255" s="33"/>
      <c r="D255" s="33"/>
    </row>
    <row r="256" ht="12.75" customHeight="1">
      <c r="B256" s="33"/>
      <c r="C256" s="33"/>
      <c r="D256" s="33"/>
    </row>
    <row r="257" ht="12.75" customHeight="1">
      <c r="B257" s="33"/>
      <c r="C257" s="33"/>
      <c r="D257" s="33"/>
    </row>
    <row r="258" ht="12.75" customHeight="1">
      <c r="B258" s="33"/>
      <c r="C258" s="33"/>
      <c r="D258" s="33"/>
    </row>
    <row r="259" ht="12.75" customHeight="1">
      <c r="B259" s="33"/>
      <c r="C259" s="33"/>
      <c r="D259" s="33"/>
    </row>
    <row r="260" ht="12.75" customHeight="1">
      <c r="B260" s="33"/>
      <c r="C260" s="33"/>
      <c r="D260" s="33"/>
    </row>
    <row r="261" ht="12.75" customHeight="1">
      <c r="B261" s="33"/>
      <c r="C261" s="33"/>
      <c r="D261" s="33"/>
    </row>
    <row r="262" ht="12.75" customHeight="1">
      <c r="B262" s="33"/>
      <c r="C262" s="33"/>
      <c r="D262" s="33"/>
    </row>
    <row r="263" ht="12.75" customHeight="1">
      <c r="B263" s="33"/>
      <c r="C263" s="33"/>
      <c r="D263" s="33"/>
    </row>
    <row r="264" ht="12.75" customHeight="1">
      <c r="B264" s="33"/>
      <c r="C264" s="33"/>
      <c r="D264" s="33"/>
    </row>
    <row r="265" ht="12.75" customHeight="1">
      <c r="B265" s="33"/>
      <c r="C265" s="33"/>
      <c r="D265" s="33"/>
    </row>
    <row r="266" ht="12.75" customHeight="1">
      <c r="B266" s="33"/>
      <c r="C266" s="33"/>
      <c r="D266" s="33"/>
    </row>
    <row r="267" ht="12.75" customHeight="1">
      <c r="B267" s="33"/>
      <c r="C267" s="33"/>
      <c r="D267" s="33"/>
    </row>
    <row r="268" ht="12.75" customHeight="1">
      <c r="B268" s="33"/>
      <c r="C268" s="33"/>
      <c r="D268" s="33"/>
    </row>
    <row r="269" ht="12.75" customHeight="1">
      <c r="B269" s="33"/>
      <c r="C269" s="33"/>
      <c r="D269" s="33"/>
    </row>
    <row r="270" ht="12.75" customHeight="1">
      <c r="B270" s="33"/>
      <c r="C270" s="33"/>
      <c r="D270" s="33"/>
    </row>
    <row r="271" ht="12.75" customHeight="1">
      <c r="B271" s="33"/>
      <c r="C271" s="33"/>
      <c r="D271" s="33"/>
    </row>
    <row r="272" ht="12.75" customHeight="1">
      <c r="B272" s="33"/>
      <c r="C272" s="33"/>
      <c r="D272" s="33"/>
    </row>
    <row r="273" ht="12.75" customHeight="1">
      <c r="B273" s="33"/>
      <c r="C273" s="33"/>
      <c r="D273" s="33"/>
    </row>
    <row r="274" ht="12.75" customHeight="1">
      <c r="B274" s="33"/>
      <c r="C274" s="33"/>
      <c r="D274" s="33"/>
    </row>
    <row r="275" ht="12.75" customHeight="1">
      <c r="B275" s="33"/>
      <c r="C275" s="33"/>
      <c r="D275" s="33"/>
    </row>
    <row r="276" ht="12.75" customHeight="1">
      <c r="B276" s="33"/>
      <c r="C276" s="33"/>
      <c r="D276" s="33"/>
    </row>
    <row r="277" ht="12.75" customHeight="1">
      <c r="B277" s="33"/>
      <c r="C277" s="33"/>
      <c r="D277" s="33"/>
    </row>
    <row r="278" ht="12.75" customHeight="1">
      <c r="B278" s="33"/>
      <c r="C278" s="33"/>
      <c r="D278" s="33"/>
    </row>
    <row r="279" ht="12.75" customHeight="1">
      <c r="B279" s="33"/>
      <c r="C279" s="33"/>
      <c r="D279" s="33"/>
    </row>
    <row r="280" ht="12.75" customHeight="1">
      <c r="B280" s="33"/>
      <c r="C280" s="33"/>
      <c r="D280" s="33"/>
    </row>
    <row r="281" ht="12.75" customHeight="1">
      <c r="B281" s="33"/>
      <c r="C281" s="33"/>
      <c r="D281" s="33"/>
    </row>
    <row r="282" ht="12.75" customHeight="1">
      <c r="B282" s="33"/>
      <c r="C282" s="33"/>
      <c r="D282" s="33"/>
    </row>
    <row r="283" ht="12.75" customHeight="1">
      <c r="B283" s="33"/>
      <c r="C283" s="33"/>
      <c r="D283" s="33"/>
    </row>
    <row r="284" ht="12.75" customHeight="1">
      <c r="B284" s="33"/>
      <c r="C284" s="33"/>
      <c r="D284" s="33"/>
    </row>
    <row r="285" ht="12.75" customHeight="1">
      <c r="B285" s="33"/>
      <c r="C285" s="33"/>
      <c r="D285" s="33"/>
    </row>
    <row r="286" ht="12.75" customHeight="1">
      <c r="B286" s="33"/>
      <c r="C286" s="33"/>
      <c r="D286" s="33"/>
    </row>
    <row r="287" ht="12.75" customHeight="1">
      <c r="B287" s="33"/>
      <c r="C287" s="33"/>
      <c r="D287" s="33"/>
    </row>
    <row r="288" ht="12.75" customHeight="1">
      <c r="B288" s="33"/>
      <c r="C288" s="33"/>
      <c r="D288" s="33"/>
    </row>
    <row r="289" ht="12.75" customHeight="1">
      <c r="B289" s="33"/>
      <c r="C289" s="33"/>
      <c r="D289" s="33"/>
    </row>
    <row r="290" ht="12.75" customHeight="1">
      <c r="B290" s="33"/>
      <c r="C290" s="33"/>
      <c r="D290" s="33"/>
    </row>
    <row r="291" ht="12.75" customHeight="1">
      <c r="B291" s="33"/>
      <c r="C291" s="33"/>
      <c r="D291" s="33"/>
    </row>
    <row r="292" ht="12.75" customHeight="1">
      <c r="B292" s="33"/>
      <c r="C292" s="33"/>
      <c r="D292" s="33"/>
    </row>
    <row r="293" ht="12.75" customHeight="1">
      <c r="B293" s="33"/>
      <c r="C293" s="33"/>
      <c r="D293" s="33"/>
    </row>
    <row r="294" ht="12.75" customHeight="1">
      <c r="B294" s="33"/>
      <c r="C294" s="33"/>
      <c r="D294" s="33"/>
    </row>
    <row r="295" ht="12.75" customHeight="1">
      <c r="B295" s="33"/>
      <c r="C295" s="33"/>
      <c r="D295" s="33"/>
    </row>
    <row r="296" ht="12.75" customHeight="1">
      <c r="B296" s="33"/>
      <c r="C296" s="33"/>
      <c r="D296" s="33"/>
    </row>
    <row r="297" ht="12.75" customHeight="1">
      <c r="B297" s="33"/>
      <c r="C297" s="33"/>
      <c r="D297" s="33"/>
    </row>
    <row r="298" ht="12.75" customHeight="1">
      <c r="B298" s="33"/>
      <c r="C298" s="33"/>
      <c r="D298" s="33"/>
    </row>
    <row r="299" ht="12.75" customHeight="1">
      <c r="B299" s="33"/>
      <c r="C299" s="33"/>
      <c r="D299" s="33"/>
    </row>
    <row r="300" ht="12.75" customHeight="1">
      <c r="B300" s="33"/>
      <c r="C300" s="33"/>
      <c r="D300" s="33"/>
    </row>
    <row r="301" ht="12.75" customHeight="1">
      <c r="B301" s="33"/>
      <c r="C301" s="33"/>
      <c r="D301" s="33"/>
    </row>
    <row r="302" ht="12.75" customHeight="1">
      <c r="B302" s="33"/>
      <c r="C302" s="33"/>
      <c r="D302" s="33"/>
    </row>
    <row r="303" ht="12.75" customHeight="1">
      <c r="B303" s="33"/>
      <c r="C303" s="33"/>
      <c r="D303" s="33"/>
    </row>
    <row r="304" ht="12.75" customHeight="1">
      <c r="B304" s="33"/>
      <c r="C304" s="33"/>
      <c r="D304" s="33"/>
    </row>
    <row r="305" ht="12.75" customHeight="1">
      <c r="B305" s="33"/>
      <c r="C305" s="33"/>
      <c r="D305" s="33"/>
    </row>
    <row r="306" ht="12.75" customHeight="1">
      <c r="B306" s="33"/>
      <c r="C306" s="33"/>
      <c r="D306" s="33"/>
    </row>
    <row r="307" ht="12.75" customHeight="1">
      <c r="B307" s="33"/>
      <c r="C307" s="33"/>
      <c r="D307" s="33"/>
    </row>
    <row r="308" ht="12.75" customHeight="1">
      <c r="B308" s="33"/>
      <c r="C308" s="33"/>
      <c r="D308" s="33"/>
    </row>
    <row r="309" ht="12.75" customHeight="1">
      <c r="B309" s="33"/>
      <c r="C309" s="33"/>
      <c r="D309" s="33"/>
    </row>
    <row r="310" ht="12.75" customHeight="1">
      <c r="B310" s="33"/>
      <c r="C310" s="33"/>
      <c r="D310" s="33"/>
    </row>
    <row r="311" ht="12.75" customHeight="1">
      <c r="B311" s="33"/>
      <c r="C311" s="33"/>
      <c r="D311" s="33"/>
    </row>
    <row r="312" ht="12.75" customHeight="1">
      <c r="B312" s="33"/>
      <c r="C312" s="33"/>
      <c r="D312" s="33"/>
    </row>
    <row r="313" ht="12.75" customHeight="1">
      <c r="B313" s="33"/>
      <c r="C313" s="33"/>
      <c r="D313" s="33"/>
    </row>
    <row r="314" ht="12.75" customHeight="1">
      <c r="B314" s="33"/>
      <c r="C314" s="33"/>
      <c r="D314" s="33"/>
    </row>
    <row r="315" ht="12.75" customHeight="1">
      <c r="B315" s="33"/>
      <c r="C315" s="33"/>
      <c r="D315" s="33"/>
    </row>
    <row r="316" ht="12.75" customHeight="1">
      <c r="B316" s="33"/>
      <c r="C316" s="33"/>
      <c r="D316" s="33"/>
    </row>
    <row r="317" ht="12.75" customHeight="1">
      <c r="B317" s="33"/>
      <c r="C317" s="33"/>
      <c r="D317" s="33"/>
    </row>
    <row r="318" ht="12.75" customHeight="1">
      <c r="B318" s="33"/>
      <c r="C318" s="33"/>
      <c r="D318" s="33"/>
    </row>
    <row r="319" ht="12.75" customHeight="1">
      <c r="B319" s="33"/>
      <c r="C319" s="33"/>
      <c r="D319" s="33"/>
    </row>
    <row r="320" ht="12.75" customHeight="1">
      <c r="B320" s="33"/>
      <c r="C320" s="33"/>
      <c r="D320" s="33"/>
    </row>
    <row r="321" ht="12.75" customHeight="1">
      <c r="B321" s="33"/>
      <c r="C321" s="33"/>
      <c r="D321" s="33"/>
    </row>
    <row r="322" ht="12.75" customHeight="1">
      <c r="B322" s="33"/>
      <c r="C322" s="33"/>
      <c r="D322" s="33"/>
    </row>
    <row r="323" ht="12.75" customHeight="1">
      <c r="B323" s="33"/>
      <c r="C323" s="33"/>
      <c r="D323" s="33"/>
    </row>
    <row r="324" ht="12.75" customHeight="1">
      <c r="B324" s="33"/>
      <c r="C324" s="33"/>
      <c r="D324" s="33"/>
    </row>
    <row r="325" ht="12.75" customHeight="1">
      <c r="B325" s="33"/>
      <c r="C325" s="33"/>
      <c r="D325" s="33"/>
    </row>
    <row r="326" ht="12.75" customHeight="1">
      <c r="B326" s="33"/>
      <c r="C326" s="33"/>
      <c r="D326" s="33"/>
    </row>
    <row r="327" ht="12.75" customHeight="1">
      <c r="B327" s="33"/>
      <c r="C327" s="33"/>
      <c r="D327" s="33"/>
    </row>
    <row r="328" ht="12.75" customHeight="1">
      <c r="B328" s="33"/>
      <c r="C328" s="33"/>
      <c r="D328" s="33"/>
    </row>
    <row r="329" ht="12.75" customHeight="1">
      <c r="B329" s="33"/>
      <c r="C329" s="33"/>
      <c r="D329" s="33"/>
    </row>
    <row r="330" ht="12.75" customHeight="1">
      <c r="B330" s="33"/>
      <c r="C330" s="33"/>
      <c r="D330" s="33"/>
    </row>
    <row r="331" ht="12.75" customHeight="1">
      <c r="B331" s="33"/>
      <c r="C331" s="33"/>
      <c r="D331" s="33"/>
    </row>
    <row r="332" ht="12.75" customHeight="1">
      <c r="B332" s="33"/>
      <c r="C332" s="33"/>
      <c r="D332" s="33"/>
    </row>
    <row r="333" ht="12.75" customHeight="1">
      <c r="B333" s="33"/>
      <c r="C333" s="33"/>
      <c r="D333" s="33"/>
    </row>
    <row r="334" ht="12.75" customHeight="1">
      <c r="B334" s="33"/>
      <c r="C334" s="33"/>
      <c r="D334" s="33"/>
    </row>
    <row r="335" ht="12.75" customHeight="1">
      <c r="B335" s="33"/>
      <c r="C335" s="33"/>
      <c r="D335" s="33"/>
    </row>
    <row r="336" ht="12.75" customHeight="1">
      <c r="B336" s="33"/>
      <c r="C336" s="33"/>
      <c r="D336" s="33"/>
    </row>
    <row r="337" ht="12.75" customHeight="1">
      <c r="B337" s="33"/>
      <c r="C337" s="33"/>
      <c r="D337" s="33"/>
    </row>
    <row r="338" ht="12.75" customHeight="1">
      <c r="B338" s="33"/>
      <c r="C338" s="33"/>
      <c r="D338" s="33"/>
    </row>
    <row r="339" ht="12.75" customHeight="1">
      <c r="B339" s="33"/>
      <c r="C339" s="33"/>
      <c r="D339" s="33"/>
    </row>
    <row r="340" ht="12.75" customHeight="1">
      <c r="B340" s="33"/>
      <c r="C340" s="33"/>
      <c r="D340" s="33"/>
    </row>
    <row r="341" ht="12.75" customHeight="1">
      <c r="B341" s="33"/>
      <c r="C341" s="33"/>
      <c r="D341" s="33"/>
    </row>
    <row r="342" ht="12.75" customHeight="1">
      <c r="B342" s="33"/>
      <c r="C342" s="33"/>
      <c r="D342" s="33"/>
    </row>
    <row r="343" ht="12.75" customHeight="1">
      <c r="B343" s="33"/>
      <c r="C343" s="33"/>
      <c r="D343" s="33"/>
    </row>
    <row r="344" ht="12.75" customHeight="1">
      <c r="B344" s="33"/>
      <c r="C344" s="33"/>
      <c r="D344" s="33"/>
    </row>
    <row r="345" ht="12.75" customHeight="1">
      <c r="B345" s="33"/>
      <c r="C345" s="33"/>
      <c r="D345" s="33"/>
    </row>
    <row r="346" ht="12.75" customHeight="1">
      <c r="B346" s="33"/>
      <c r="C346" s="33"/>
      <c r="D346" s="33"/>
    </row>
    <row r="347" ht="12.75" customHeight="1">
      <c r="B347" s="33"/>
      <c r="C347" s="33"/>
      <c r="D347" s="33"/>
    </row>
    <row r="348" ht="12.75" customHeight="1">
      <c r="B348" s="33"/>
      <c r="C348" s="33"/>
      <c r="D348" s="33"/>
    </row>
    <row r="349" ht="12.75" customHeight="1">
      <c r="B349" s="33"/>
      <c r="C349" s="33"/>
      <c r="D349" s="33"/>
    </row>
    <row r="350" ht="12.75" customHeight="1">
      <c r="B350" s="33"/>
      <c r="C350" s="33"/>
      <c r="D350" s="33"/>
    </row>
    <row r="351" ht="12.75" customHeight="1">
      <c r="B351" s="33"/>
      <c r="C351" s="33"/>
      <c r="D351" s="33"/>
    </row>
    <row r="352" ht="12.75" customHeight="1">
      <c r="B352" s="33"/>
      <c r="C352" s="33"/>
      <c r="D352" s="33"/>
    </row>
    <row r="353" ht="12.75" customHeight="1">
      <c r="B353" s="33"/>
      <c r="C353" s="33"/>
      <c r="D353" s="33"/>
    </row>
    <row r="354" ht="12.75" customHeight="1">
      <c r="B354" s="33"/>
      <c r="C354" s="33"/>
      <c r="D354" s="33"/>
    </row>
    <row r="355" ht="12.75" customHeight="1">
      <c r="B355" s="33"/>
      <c r="C355" s="33"/>
      <c r="D355" s="33"/>
    </row>
    <row r="356" ht="12.75" customHeight="1">
      <c r="B356" s="33"/>
      <c r="C356" s="33"/>
      <c r="D356" s="33"/>
    </row>
    <row r="357" ht="12.75" customHeight="1">
      <c r="B357" s="33"/>
      <c r="C357" s="33"/>
      <c r="D357" s="33"/>
    </row>
    <row r="358" ht="12.75" customHeight="1">
      <c r="B358" s="33"/>
      <c r="C358" s="33"/>
      <c r="D358" s="33"/>
    </row>
    <row r="359" ht="12.75" customHeight="1">
      <c r="B359" s="33"/>
      <c r="C359" s="33"/>
      <c r="D359" s="33"/>
    </row>
    <row r="360" ht="12.75" customHeight="1">
      <c r="B360" s="33"/>
      <c r="C360" s="33"/>
      <c r="D360" s="33"/>
    </row>
    <row r="361" ht="12.75" customHeight="1">
      <c r="B361" s="33"/>
      <c r="C361" s="33"/>
      <c r="D361" s="33"/>
    </row>
    <row r="362" ht="12.75" customHeight="1">
      <c r="B362" s="33"/>
      <c r="C362" s="33"/>
      <c r="D362" s="33"/>
    </row>
    <row r="363" ht="12.75" customHeight="1">
      <c r="B363" s="33"/>
      <c r="C363" s="33"/>
      <c r="D363" s="33"/>
    </row>
    <row r="364" ht="12.75" customHeight="1">
      <c r="B364" s="33"/>
      <c r="C364" s="33"/>
      <c r="D364" s="33"/>
    </row>
    <row r="365" ht="12.75" customHeight="1">
      <c r="B365" s="33"/>
      <c r="C365" s="33"/>
      <c r="D365" s="33"/>
    </row>
    <row r="366" ht="12.75" customHeight="1">
      <c r="B366" s="33"/>
      <c r="C366" s="33"/>
      <c r="D366" s="33"/>
    </row>
    <row r="367" ht="12.75" customHeight="1">
      <c r="B367" s="33"/>
      <c r="C367" s="33"/>
      <c r="D367" s="33"/>
    </row>
    <row r="368" ht="12.75" customHeight="1">
      <c r="B368" s="33"/>
      <c r="C368" s="33"/>
      <c r="D368" s="33"/>
    </row>
    <row r="369" ht="12.75" customHeight="1">
      <c r="B369" s="33"/>
      <c r="C369" s="33"/>
      <c r="D369" s="33"/>
    </row>
    <row r="370" ht="12.75" customHeight="1">
      <c r="B370" s="33"/>
      <c r="C370" s="33"/>
      <c r="D370" s="33"/>
    </row>
    <row r="371" ht="12.75" customHeight="1">
      <c r="B371" s="33"/>
      <c r="C371" s="33"/>
      <c r="D371" s="33"/>
    </row>
    <row r="372" ht="12.75" customHeight="1">
      <c r="B372" s="33"/>
      <c r="C372" s="33"/>
      <c r="D372" s="33"/>
    </row>
    <row r="373" ht="12.75" customHeight="1">
      <c r="B373" s="33"/>
      <c r="C373" s="33"/>
      <c r="D373" s="33"/>
    </row>
    <row r="374" ht="12.75" customHeight="1">
      <c r="B374" s="33"/>
      <c r="C374" s="33"/>
      <c r="D374" s="33"/>
    </row>
    <row r="375" ht="12.75" customHeight="1">
      <c r="B375" s="33"/>
      <c r="C375" s="33"/>
      <c r="D375" s="33"/>
    </row>
    <row r="376" ht="12.75" customHeight="1">
      <c r="B376" s="33"/>
      <c r="C376" s="33"/>
      <c r="D376" s="33"/>
    </row>
    <row r="377" ht="12.75" customHeight="1">
      <c r="B377" s="33"/>
      <c r="C377" s="33"/>
      <c r="D377" s="33"/>
    </row>
    <row r="378" ht="12.75" customHeight="1">
      <c r="B378" s="33"/>
      <c r="C378" s="33"/>
      <c r="D378" s="33"/>
    </row>
    <row r="379" ht="12.75" customHeight="1">
      <c r="B379" s="33"/>
      <c r="C379" s="33"/>
      <c r="D379" s="33"/>
    </row>
    <row r="380" ht="12.75" customHeight="1">
      <c r="B380" s="33"/>
      <c r="C380" s="33"/>
      <c r="D380" s="33"/>
    </row>
    <row r="381" ht="12.75" customHeight="1">
      <c r="B381" s="33"/>
      <c r="C381" s="33"/>
      <c r="D381" s="33"/>
    </row>
    <row r="382" ht="12.75" customHeight="1">
      <c r="B382" s="33"/>
      <c r="C382" s="33"/>
      <c r="D382" s="33"/>
    </row>
    <row r="383" ht="12.75" customHeight="1">
      <c r="B383" s="33"/>
      <c r="C383" s="33"/>
      <c r="D383" s="33"/>
    </row>
    <row r="384" ht="12.75" customHeight="1">
      <c r="B384" s="33"/>
      <c r="C384" s="33"/>
      <c r="D384" s="33"/>
    </row>
    <row r="385" ht="12.75" customHeight="1">
      <c r="B385" s="33"/>
      <c r="C385" s="33"/>
      <c r="D385" s="33"/>
    </row>
    <row r="386" ht="12.75" customHeight="1">
      <c r="B386" s="33"/>
      <c r="C386" s="33"/>
      <c r="D386" s="33"/>
    </row>
    <row r="387" ht="12.75" customHeight="1">
      <c r="B387" s="33"/>
      <c r="C387" s="33"/>
      <c r="D387" s="33"/>
    </row>
    <row r="388" ht="12.75" customHeight="1">
      <c r="B388" s="33"/>
      <c r="C388" s="33"/>
      <c r="D388" s="33"/>
    </row>
    <row r="389" ht="12.75" customHeight="1">
      <c r="B389" s="33"/>
      <c r="C389" s="33"/>
      <c r="D389" s="33"/>
    </row>
    <row r="390" ht="12.75" customHeight="1">
      <c r="B390" s="33"/>
      <c r="C390" s="33"/>
      <c r="D390" s="33"/>
    </row>
    <row r="391" ht="12.75" customHeight="1">
      <c r="B391" s="33"/>
      <c r="C391" s="33"/>
      <c r="D391" s="33"/>
    </row>
    <row r="392" ht="12.75" customHeight="1">
      <c r="B392" s="33"/>
      <c r="C392" s="33"/>
      <c r="D392" s="33"/>
    </row>
    <row r="393" ht="12.75" customHeight="1">
      <c r="B393" s="33"/>
      <c r="C393" s="33"/>
      <c r="D393" s="33"/>
    </row>
    <row r="394" ht="12.75" customHeight="1">
      <c r="B394" s="33"/>
      <c r="C394" s="33"/>
      <c r="D394" s="33"/>
    </row>
    <row r="395" ht="12.75" customHeight="1">
      <c r="B395" s="33"/>
      <c r="C395" s="33"/>
      <c r="D395" s="33"/>
    </row>
    <row r="396" ht="12.75" customHeight="1">
      <c r="B396" s="33"/>
      <c r="C396" s="33"/>
      <c r="D396" s="33"/>
    </row>
    <row r="397" ht="12.75" customHeight="1">
      <c r="B397" s="33"/>
      <c r="C397" s="33"/>
      <c r="D397" s="33"/>
    </row>
    <row r="398" ht="12.75" customHeight="1">
      <c r="B398" s="33"/>
      <c r="C398" s="33"/>
      <c r="D398" s="33"/>
    </row>
    <row r="399" ht="12.75" customHeight="1">
      <c r="B399" s="33"/>
      <c r="C399" s="33"/>
      <c r="D399" s="33"/>
    </row>
    <row r="400" ht="12.75" customHeight="1">
      <c r="B400" s="33"/>
      <c r="C400" s="33"/>
      <c r="D400" s="33"/>
    </row>
    <row r="401" ht="12.75" customHeight="1">
      <c r="B401" s="33"/>
      <c r="C401" s="33"/>
      <c r="D401" s="33"/>
    </row>
    <row r="402" ht="12.75" customHeight="1">
      <c r="B402" s="33"/>
      <c r="C402" s="33"/>
      <c r="D402" s="33"/>
    </row>
    <row r="403" ht="12.75" customHeight="1">
      <c r="B403" s="33"/>
      <c r="C403" s="33"/>
      <c r="D403" s="33"/>
    </row>
    <row r="404" ht="12.75" customHeight="1">
      <c r="B404" s="33"/>
      <c r="C404" s="33"/>
      <c r="D404" s="33"/>
    </row>
    <row r="405" ht="12.75" customHeight="1">
      <c r="B405" s="33"/>
      <c r="C405" s="33"/>
      <c r="D405" s="33"/>
    </row>
    <row r="406" ht="12.75" customHeight="1">
      <c r="B406" s="33"/>
      <c r="C406" s="33"/>
      <c r="D406" s="33"/>
    </row>
    <row r="407" ht="12.75" customHeight="1">
      <c r="B407" s="33"/>
      <c r="C407" s="33"/>
      <c r="D407" s="33"/>
    </row>
    <row r="408" ht="12.75" customHeight="1">
      <c r="B408" s="33"/>
      <c r="C408" s="33"/>
      <c r="D408" s="33"/>
    </row>
    <row r="409" ht="12.75" customHeight="1">
      <c r="B409" s="33"/>
      <c r="C409" s="33"/>
      <c r="D409" s="33"/>
    </row>
    <row r="410" ht="12.75" customHeight="1">
      <c r="B410" s="33"/>
      <c r="C410" s="33"/>
      <c r="D410" s="33"/>
    </row>
    <row r="411" ht="12.75" customHeight="1">
      <c r="B411" s="33"/>
      <c r="C411" s="33"/>
      <c r="D411" s="33"/>
    </row>
    <row r="412" ht="12.75" customHeight="1">
      <c r="B412" s="33"/>
      <c r="C412" s="33"/>
      <c r="D412" s="33"/>
    </row>
    <row r="413" ht="12.75" customHeight="1">
      <c r="B413" s="33"/>
      <c r="C413" s="33"/>
      <c r="D413" s="33"/>
    </row>
    <row r="414" ht="12.75" customHeight="1">
      <c r="B414" s="33"/>
      <c r="C414" s="33"/>
      <c r="D414" s="33"/>
    </row>
    <row r="415" ht="12.75" customHeight="1">
      <c r="B415" s="33"/>
      <c r="C415" s="33"/>
      <c r="D415" s="33"/>
    </row>
    <row r="416" ht="12.75" customHeight="1">
      <c r="B416" s="33"/>
      <c r="C416" s="33"/>
      <c r="D416" s="33"/>
    </row>
    <row r="417" ht="12.75" customHeight="1">
      <c r="B417" s="33"/>
      <c r="C417" s="33"/>
      <c r="D417" s="33"/>
    </row>
    <row r="418" ht="12.75" customHeight="1">
      <c r="B418" s="33"/>
      <c r="C418" s="33"/>
      <c r="D418" s="33"/>
    </row>
    <row r="419" ht="12.75" customHeight="1">
      <c r="B419" s="33"/>
      <c r="C419" s="33"/>
      <c r="D419" s="33"/>
    </row>
    <row r="420" ht="12.75" customHeight="1">
      <c r="B420" s="33"/>
      <c r="C420" s="33"/>
      <c r="D420" s="33"/>
    </row>
    <row r="421" ht="12.75" customHeight="1">
      <c r="B421" s="33"/>
      <c r="C421" s="33"/>
      <c r="D421" s="33"/>
    </row>
    <row r="422" ht="12.75" customHeight="1">
      <c r="B422" s="33"/>
      <c r="C422" s="33"/>
      <c r="D422" s="33"/>
    </row>
    <row r="423" ht="12.75" customHeight="1">
      <c r="B423" s="33"/>
      <c r="C423" s="33"/>
      <c r="D423" s="33"/>
    </row>
    <row r="424" ht="12.75" customHeight="1">
      <c r="B424" s="33"/>
      <c r="C424" s="33"/>
      <c r="D424" s="33"/>
    </row>
    <row r="425" ht="12.75" customHeight="1">
      <c r="B425" s="33"/>
      <c r="C425" s="33"/>
      <c r="D425" s="33"/>
    </row>
    <row r="426" ht="12.75" customHeight="1">
      <c r="B426" s="33"/>
      <c r="C426" s="33"/>
      <c r="D426" s="33"/>
    </row>
    <row r="427" ht="12.75" customHeight="1">
      <c r="B427" s="33"/>
      <c r="C427" s="33"/>
      <c r="D427" s="33"/>
    </row>
    <row r="428" ht="12.75" customHeight="1">
      <c r="B428" s="33"/>
      <c r="C428" s="33"/>
      <c r="D428" s="33"/>
    </row>
    <row r="429" ht="12.75" customHeight="1">
      <c r="B429" s="33"/>
      <c r="C429" s="33"/>
      <c r="D429" s="33"/>
    </row>
    <row r="430" ht="12.75" customHeight="1">
      <c r="B430" s="33"/>
      <c r="C430" s="33"/>
      <c r="D430" s="33"/>
    </row>
    <row r="431" ht="12.75" customHeight="1">
      <c r="B431" s="33"/>
      <c r="C431" s="33"/>
      <c r="D431" s="33"/>
    </row>
    <row r="432" ht="12.75" customHeight="1">
      <c r="B432" s="33"/>
      <c r="C432" s="33"/>
      <c r="D432" s="33"/>
    </row>
    <row r="433" ht="12.75" customHeight="1">
      <c r="B433" s="33"/>
      <c r="C433" s="33"/>
      <c r="D433" s="33"/>
    </row>
    <row r="434" ht="12.75" customHeight="1">
      <c r="B434" s="33"/>
      <c r="C434" s="33"/>
      <c r="D434" s="33"/>
    </row>
    <row r="435" ht="12.75" customHeight="1">
      <c r="B435" s="33"/>
      <c r="C435" s="33"/>
      <c r="D435" s="33"/>
    </row>
    <row r="436" ht="12.75" customHeight="1">
      <c r="B436" s="33"/>
      <c r="C436" s="33"/>
      <c r="D436" s="33"/>
    </row>
    <row r="437" ht="12.75" customHeight="1">
      <c r="B437" s="33"/>
      <c r="C437" s="33"/>
      <c r="D437" s="33"/>
    </row>
    <row r="438" ht="12.75" customHeight="1">
      <c r="B438" s="33"/>
      <c r="C438" s="33"/>
      <c r="D438" s="33"/>
    </row>
    <row r="439" ht="12.75" customHeight="1">
      <c r="B439" s="33"/>
      <c r="C439" s="33"/>
      <c r="D439" s="33"/>
    </row>
    <row r="440" ht="12.75" customHeight="1">
      <c r="B440" s="33"/>
      <c r="C440" s="33"/>
      <c r="D440" s="33"/>
    </row>
    <row r="441" ht="12.75" customHeight="1">
      <c r="B441" s="33"/>
      <c r="C441" s="33"/>
      <c r="D441" s="33"/>
    </row>
    <row r="442" ht="12.75" customHeight="1">
      <c r="B442" s="33"/>
      <c r="C442" s="33"/>
      <c r="D442" s="33"/>
    </row>
    <row r="443" ht="12.75" customHeight="1">
      <c r="B443" s="33"/>
      <c r="C443" s="33"/>
      <c r="D443" s="33"/>
    </row>
    <row r="444" ht="12.75" customHeight="1">
      <c r="B444" s="33"/>
      <c r="C444" s="33"/>
      <c r="D444" s="33"/>
    </row>
    <row r="445" ht="12.75" customHeight="1">
      <c r="B445" s="33"/>
      <c r="C445" s="33"/>
      <c r="D445" s="33"/>
    </row>
    <row r="446" ht="12.75" customHeight="1">
      <c r="B446" s="33"/>
      <c r="C446" s="33"/>
      <c r="D446" s="33"/>
    </row>
    <row r="447" ht="12.75" customHeight="1">
      <c r="B447" s="33"/>
      <c r="C447" s="33"/>
      <c r="D447" s="33"/>
    </row>
    <row r="448" ht="12.75" customHeight="1">
      <c r="B448" s="33"/>
      <c r="C448" s="33"/>
      <c r="D448" s="33"/>
    </row>
    <row r="449" ht="12.75" customHeight="1">
      <c r="B449" s="33"/>
      <c r="C449" s="33"/>
      <c r="D449" s="33"/>
    </row>
    <row r="450" ht="12.75" customHeight="1">
      <c r="B450" s="33"/>
      <c r="C450" s="33"/>
      <c r="D450" s="33"/>
    </row>
    <row r="451" ht="12.75" customHeight="1">
      <c r="B451" s="33"/>
      <c r="C451" s="33"/>
      <c r="D451" s="33"/>
    </row>
    <row r="452" ht="12.75" customHeight="1">
      <c r="B452" s="33"/>
      <c r="C452" s="33"/>
      <c r="D452" s="33"/>
    </row>
    <row r="453" ht="12.75" customHeight="1">
      <c r="B453" s="33"/>
      <c r="C453" s="33"/>
      <c r="D453" s="33"/>
    </row>
    <row r="454" ht="12.75" customHeight="1">
      <c r="B454" s="33"/>
      <c r="C454" s="33"/>
      <c r="D454" s="33"/>
    </row>
    <row r="455" ht="12.75" customHeight="1">
      <c r="B455" s="33"/>
      <c r="C455" s="33"/>
      <c r="D455" s="33"/>
    </row>
    <row r="456" ht="12.75" customHeight="1">
      <c r="B456" s="33"/>
      <c r="C456" s="33"/>
      <c r="D456" s="33"/>
    </row>
    <row r="457" ht="12.75" customHeight="1">
      <c r="B457" s="33"/>
      <c r="C457" s="33"/>
      <c r="D457" s="33"/>
    </row>
    <row r="458" ht="12.75" customHeight="1">
      <c r="B458" s="33"/>
      <c r="C458" s="33"/>
      <c r="D458" s="33"/>
    </row>
    <row r="459" ht="12.75" customHeight="1">
      <c r="B459" s="33"/>
      <c r="C459" s="33"/>
      <c r="D459" s="33"/>
    </row>
    <row r="460" ht="12.75" customHeight="1">
      <c r="B460" s="33"/>
      <c r="C460" s="33"/>
      <c r="D460" s="33"/>
    </row>
    <row r="461" ht="12.75" customHeight="1">
      <c r="B461" s="33"/>
      <c r="C461" s="33"/>
      <c r="D461" s="33"/>
    </row>
    <row r="462" ht="12.75" customHeight="1">
      <c r="B462" s="33"/>
      <c r="C462" s="33"/>
      <c r="D462" s="33"/>
    </row>
    <row r="463" ht="12.75" customHeight="1">
      <c r="B463" s="33"/>
      <c r="C463" s="33"/>
      <c r="D463" s="33"/>
    </row>
    <row r="464" ht="12.75" customHeight="1">
      <c r="B464" s="33"/>
      <c r="C464" s="33"/>
      <c r="D464" s="33"/>
    </row>
    <row r="465" ht="12.75" customHeight="1">
      <c r="B465" s="33"/>
      <c r="C465" s="33"/>
      <c r="D465" s="33"/>
    </row>
    <row r="466" ht="12.75" customHeight="1">
      <c r="B466" s="33"/>
      <c r="C466" s="33"/>
      <c r="D466" s="33"/>
    </row>
    <row r="467" ht="12.75" customHeight="1">
      <c r="B467" s="33"/>
      <c r="C467" s="33"/>
      <c r="D467" s="33"/>
    </row>
    <row r="468" ht="12.75" customHeight="1">
      <c r="B468" s="33"/>
      <c r="C468" s="33"/>
      <c r="D468" s="33"/>
    </row>
    <row r="469" ht="12.75" customHeight="1">
      <c r="B469" s="33"/>
      <c r="C469" s="33"/>
      <c r="D469" s="33"/>
    </row>
    <row r="470" ht="12.75" customHeight="1">
      <c r="B470" s="33"/>
      <c r="C470" s="33"/>
      <c r="D470" s="33"/>
    </row>
    <row r="471" ht="12.75" customHeight="1">
      <c r="B471" s="33"/>
      <c r="C471" s="33"/>
      <c r="D471" s="33"/>
    </row>
    <row r="472" ht="12.75" customHeight="1">
      <c r="B472" s="33"/>
      <c r="C472" s="33"/>
      <c r="D472" s="33"/>
    </row>
    <row r="473" ht="12.75" customHeight="1">
      <c r="B473" s="33"/>
      <c r="C473" s="33"/>
      <c r="D473" s="33"/>
    </row>
    <row r="474" ht="12.75" customHeight="1">
      <c r="B474" s="33"/>
      <c r="C474" s="33"/>
      <c r="D474" s="33"/>
    </row>
    <row r="475" ht="12.75" customHeight="1">
      <c r="B475" s="33"/>
      <c r="C475" s="33"/>
      <c r="D475" s="33"/>
    </row>
    <row r="476" ht="12.75" customHeight="1">
      <c r="B476" s="33"/>
      <c r="C476" s="33"/>
      <c r="D476" s="33"/>
    </row>
    <row r="477" ht="12.75" customHeight="1">
      <c r="B477" s="33"/>
      <c r="C477" s="33"/>
      <c r="D477" s="33"/>
    </row>
    <row r="478" ht="12.75" customHeight="1">
      <c r="B478" s="33"/>
      <c r="C478" s="33"/>
      <c r="D478" s="33"/>
    </row>
    <row r="479" ht="12.75" customHeight="1">
      <c r="B479" s="33"/>
      <c r="C479" s="33"/>
      <c r="D479" s="33"/>
    </row>
    <row r="480" ht="12.75" customHeight="1">
      <c r="B480" s="33"/>
      <c r="C480" s="33"/>
      <c r="D480" s="33"/>
    </row>
    <row r="481" ht="12.75" customHeight="1">
      <c r="B481" s="33"/>
      <c r="C481" s="33"/>
      <c r="D481" s="33"/>
    </row>
    <row r="482" ht="12.75" customHeight="1">
      <c r="B482" s="33"/>
      <c r="C482" s="33"/>
      <c r="D482" s="33"/>
    </row>
    <row r="483" ht="12.75" customHeight="1">
      <c r="B483" s="33"/>
      <c r="C483" s="33"/>
      <c r="D483" s="33"/>
    </row>
    <row r="484" ht="12.75" customHeight="1">
      <c r="B484" s="33"/>
      <c r="C484" s="33"/>
      <c r="D484" s="33"/>
    </row>
    <row r="485" ht="12.75" customHeight="1">
      <c r="B485" s="33"/>
      <c r="C485" s="33"/>
      <c r="D485" s="33"/>
    </row>
    <row r="486" ht="12.75" customHeight="1">
      <c r="B486" s="33"/>
      <c r="C486" s="33"/>
      <c r="D486" s="33"/>
    </row>
    <row r="487" ht="12.75" customHeight="1">
      <c r="B487" s="33"/>
      <c r="C487" s="33"/>
      <c r="D487" s="33"/>
    </row>
    <row r="488" ht="12.75" customHeight="1">
      <c r="B488" s="33"/>
      <c r="C488" s="33"/>
      <c r="D488" s="33"/>
    </row>
    <row r="489" ht="12.75" customHeight="1">
      <c r="B489" s="33"/>
      <c r="C489" s="33"/>
      <c r="D489" s="33"/>
    </row>
    <row r="490" ht="12.75" customHeight="1">
      <c r="B490" s="33"/>
      <c r="C490" s="33"/>
      <c r="D490" s="33"/>
    </row>
    <row r="491" ht="12.75" customHeight="1">
      <c r="B491" s="33"/>
      <c r="C491" s="33"/>
      <c r="D491" s="33"/>
    </row>
    <row r="492" ht="12.75" customHeight="1">
      <c r="B492" s="33"/>
      <c r="C492" s="33"/>
      <c r="D492" s="33"/>
    </row>
    <row r="493" ht="12.75" customHeight="1">
      <c r="B493" s="33"/>
      <c r="C493" s="33"/>
      <c r="D493" s="33"/>
    </row>
    <row r="494" ht="12.75" customHeight="1">
      <c r="B494" s="33"/>
      <c r="C494" s="33"/>
      <c r="D494" s="33"/>
    </row>
    <row r="495" ht="12.75" customHeight="1">
      <c r="B495" s="33"/>
      <c r="C495" s="33"/>
      <c r="D495" s="33"/>
    </row>
    <row r="496" ht="12.75" customHeight="1">
      <c r="B496" s="33"/>
      <c r="C496" s="33"/>
      <c r="D496" s="33"/>
    </row>
    <row r="497" ht="12.75" customHeight="1">
      <c r="B497" s="33"/>
      <c r="C497" s="33"/>
      <c r="D497" s="33"/>
    </row>
    <row r="498" ht="12.75" customHeight="1">
      <c r="B498" s="33"/>
      <c r="C498" s="33"/>
      <c r="D498" s="33"/>
    </row>
    <row r="499" ht="12.75" customHeight="1">
      <c r="B499" s="33"/>
      <c r="C499" s="33"/>
      <c r="D499" s="33"/>
    </row>
    <row r="500" ht="12.75" customHeight="1">
      <c r="B500" s="33"/>
      <c r="C500" s="33"/>
      <c r="D500" s="33"/>
    </row>
    <row r="501" ht="12.75" customHeight="1">
      <c r="B501" s="33"/>
      <c r="C501" s="33"/>
      <c r="D501" s="33"/>
    </row>
    <row r="502" ht="12.75" customHeight="1">
      <c r="B502" s="33"/>
      <c r="C502" s="33"/>
      <c r="D502" s="33"/>
    </row>
    <row r="503" ht="12.75" customHeight="1">
      <c r="B503" s="33"/>
      <c r="C503" s="33"/>
      <c r="D503" s="33"/>
    </row>
    <row r="504" ht="12.75" customHeight="1">
      <c r="B504" s="33"/>
      <c r="C504" s="33"/>
      <c r="D504" s="33"/>
    </row>
    <row r="505" ht="12.75" customHeight="1">
      <c r="B505" s="33"/>
      <c r="C505" s="33"/>
      <c r="D505" s="33"/>
    </row>
    <row r="506" ht="12.75" customHeight="1">
      <c r="B506" s="33"/>
      <c r="C506" s="33"/>
      <c r="D506" s="33"/>
    </row>
    <row r="507" ht="12.75" customHeight="1">
      <c r="B507" s="33"/>
      <c r="C507" s="33"/>
      <c r="D507" s="33"/>
    </row>
    <row r="508" ht="12.75" customHeight="1">
      <c r="B508" s="33"/>
      <c r="C508" s="33"/>
      <c r="D508" s="33"/>
    </row>
    <row r="509" ht="12.75" customHeight="1">
      <c r="B509" s="33"/>
      <c r="C509" s="33"/>
      <c r="D509" s="33"/>
    </row>
    <row r="510" ht="12.75" customHeight="1">
      <c r="B510" s="33"/>
      <c r="C510" s="33"/>
      <c r="D510" s="33"/>
    </row>
    <row r="511" ht="12.75" customHeight="1">
      <c r="B511" s="33"/>
      <c r="C511" s="33"/>
      <c r="D511" s="33"/>
    </row>
    <row r="512" ht="12.75" customHeight="1">
      <c r="B512" s="33"/>
      <c r="C512" s="33"/>
      <c r="D512" s="33"/>
    </row>
    <row r="513" ht="12.75" customHeight="1">
      <c r="B513" s="33"/>
      <c r="C513" s="33"/>
      <c r="D513" s="33"/>
    </row>
    <row r="514" ht="12.75" customHeight="1">
      <c r="B514" s="33"/>
      <c r="C514" s="33"/>
      <c r="D514" s="33"/>
    </row>
    <row r="515" ht="12.75" customHeight="1">
      <c r="B515" s="33"/>
      <c r="C515" s="33"/>
      <c r="D515" s="33"/>
    </row>
    <row r="516" ht="12.75" customHeight="1">
      <c r="B516" s="33"/>
      <c r="C516" s="33"/>
      <c r="D516" s="33"/>
    </row>
    <row r="517" ht="12.75" customHeight="1">
      <c r="B517" s="33"/>
      <c r="C517" s="33"/>
      <c r="D517" s="33"/>
    </row>
    <row r="518" ht="12.75" customHeight="1">
      <c r="B518" s="33"/>
      <c r="C518" s="33"/>
      <c r="D518" s="33"/>
    </row>
    <row r="519" ht="12.75" customHeight="1">
      <c r="B519" s="33"/>
      <c r="C519" s="33"/>
      <c r="D519" s="33"/>
    </row>
    <row r="520" ht="12.75" customHeight="1">
      <c r="B520" s="33"/>
      <c r="C520" s="33"/>
      <c r="D520" s="33"/>
    </row>
    <row r="521" ht="12.75" customHeight="1">
      <c r="B521" s="33"/>
      <c r="C521" s="33"/>
      <c r="D521" s="33"/>
    </row>
    <row r="522" ht="12.75" customHeight="1">
      <c r="B522" s="33"/>
      <c r="C522" s="33"/>
      <c r="D522" s="33"/>
    </row>
    <row r="523" ht="12.75" customHeight="1">
      <c r="B523" s="33"/>
      <c r="C523" s="33"/>
      <c r="D523" s="33"/>
    </row>
    <row r="524" ht="12.75" customHeight="1">
      <c r="B524" s="33"/>
      <c r="C524" s="33"/>
      <c r="D524" s="33"/>
    </row>
    <row r="525" ht="12.75" customHeight="1">
      <c r="B525" s="33"/>
      <c r="C525" s="33"/>
      <c r="D525" s="33"/>
    </row>
    <row r="526" ht="12.75" customHeight="1">
      <c r="B526" s="33"/>
      <c r="C526" s="33"/>
      <c r="D526" s="33"/>
    </row>
    <row r="527" ht="12.75" customHeight="1">
      <c r="B527" s="33"/>
      <c r="C527" s="33"/>
      <c r="D527" s="33"/>
    </row>
    <row r="528" ht="12.75" customHeight="1">
      <c r="B528" s="33"/>
      <c r="C528" s="33"/>
      <c r="D528" s="33"/>
    </row>
    <row r="529" ht="12.75" customHeight="1">
      <c r="B529" s="33"/>
      <c r="C529" s="33"/>
      <c r="D529" s="33"/>
    </row>
    <row r="530" ht="12.75" customHeight="1">
      <c r="B530" s="33"/>
      <c r="C530" s="33"/>
      <c r="D530" s="33"/>
    </row>
    <row r="531" ht="12.75" customHeight="1">
      <c r="B531" s="33"/>
      <c r="C531" s="33"/>
      <c r="D531" s="33"/>
    </row>
    <row r="532" ht="12.75" customHeight="1">
      <c r="B532" s="33"/>
      <c r="C532" s="33"/>
      <c r="D532" s="33"/>
    </row>
    <row r="533" ht="12.75" customHeight="1">
      <c r="B533" s="33"/>
      <c r="C533" s="33"/>
      <c r="D533" s="33"/>
    </row>
    <row r="534" ht="12.75" customHeight="1">
      <c r="B534" s="33"/>
      <c r="C534" s="33"/>
      <c r="D534" s="33"/>
    </row>
    <row r="535" ht="12.75" customHeight="1">
      <c r="B535" s="33"/>
      <c r="C535" s="33"/>
      <c r="D535" s="33"/>
    </row>
    <row r="536" ht="12.75" customHeight="1">
      <c r="B536" s="33"/>
      <c r="C536" s="33"/>
      <c r="D536" s="33"/>
    </row>
    <row r="537" ht="12.75" customHeight="1">
      <c r="B537" s="33"/>
      <c r="C537" s="33"/>
      <c r="D537" s="33"/>
    </row>
    <row r="538" ht="12.75" customHeight="1">
      <c r="B538" s="33"/>
      <c r="C538" s="33"/>
      <c r="D538" s="33"/>
    </row>
    <row r="539" ht="12.75" customHeight="1">
      <c r="B539" s="33"/>
      <c r="C539" s="33"/>
      <c r="D539" s="33"/>
    </row>
    <row r="540" ht="12.75" customHeight="1">
      <c r="B540" s="33"/>
      <c r="C540" s="33"/>
      <c r="D540" s="33"/>
    </row>
    <row r="541" ht="12.75" customHeight="1">
      <c r="B541" s="33"/>
      <c r="C541" s="33"/>
      <c r="D541" s="33"/>
    </row>
    <row r="542" ht="12.75" customHeight="1">
      <c r="B542" s="33"/>
      <c r="C542" s="33"/>
      <c r="D542" s="33"/>
    </row>
    <row r="543" ht="12.75" customHeight="1">
      <c r="B543" s="33"/>
      <c r="C543" s="33"/>
      <c r="D543" s="33"/>
    </row>
    <row r="544" ht="12.75" customHeight="1">
      <c r="B544" s="33"/>
      <c r="C544" s="33"/>
      <c r="D544" s="33"/>
    </row>
    <row r="545" ht="12.75" customHeight="1">
      <c r="B545" s="33"/>
      <c r="C545" s="33"/>
      <c r="D545" s="33"/>
    </row>
    <row r="546" ht="12.75" customHeight="1">
      <c r="B546" s="33"/>
      <c r="C546" s="33"/>
      <c r="D546" s="33"/>
    </row>
    <row r="547" ht="12.75" customHeight="1">
      <c r="B547" s="33"/>
      <c r="C547" s="33"/>
      <c r="D547" s="33"/>
    </row>
    <row r="548" ht="12.75" customHeight="1">
      <c r="B548" s="33"/>
      <c r="C548" s="33"/>
      <c r="D548" s="33"/>
    </row>
    <row r="549" ht="12.75" customHeight="1">
      <c r="B549" s="33"/>
      <c r="C549" s="33"/>
      <c r="D549" s="33"/>
    </row>
    <row r="550" ht="12.75" customHeight="1">
      <c r="B550" s="33"/>
      <c r="C550" s="33"/>
      <c r="D550" s="33"/>
    </row>
    <row r="551" ht="12.75" customHeight="1">
      <c r="B551" s="33"/>
      <c r="C551" s="33"/>
      <c r="D551" s="33"/>
    </row>
    <row r="552" ht="12.75" customHeight="1">
      <c r="B552" s="33"/>
      <c r="C552" s="33"/>
      <c r="D552" s="33"/>
    </row>
    <row r="553" ht="12.75" customHeight="1">
      <c r="B553" s="33"/>
      <c r="C553" s="33"/>
      <c r="D553" s="33"/>
    </row>
    <row r="554" ht="12.75" customHeight="1">
      <c r="B554" s="33"/>
      <c r="C554" s="33"/>
      <c r="D554" s="33"/>
    </row>
    <row r="555" ht="12.75" customHeight="1">
      <c r="B555" s="33"/>
      <c r="C555" s="33"/>
      <c r="D555" s="33"/>
    </row>
    <row r="556" ht="12.75" customHeight="1">
      <c r="B556" s="33"/>
      <c r="C556" s="33"/>
      <c r="D556" s="33"/>
    </row>
    <row r="557" ht="12.75" customHeight="1">
      <c r="B557" s="33"/>
      <c r="C557" s="33"/>
      <c r="D557" s="33"/>
    </row>
    <row r="558" ht="12.75" customHeight="1">
      <c r="B558" s="33"/>
      <c r="C558" s="33"/>
      <c r="D558" s="33"/>
    </row>
    <row r="559" ht="12.75" customHeight="1">
      <c r="B559" s="33"/>
      <c r="C559" s="33"/>
      <c r="D559" s="33"/>
    </row>
    <row r="560" ht="12.75" customHeight="1">
      <c r="B560" s="33"/>
      <c r="C560" s="33"/>
      <c r="D560" s="33"/>
    </row>
    <row r="561" ht="12.75" customHeight="1">
      <c r="B561" s="33"/>
      <c r="C561" s="33"/>
      <c r="D561" s="33"/>
    </row>
    <row r="562" ht="12.75" customHeight="1">
      <c r="B562" s="33"/>
      <c r="C562" s="33"/>
      <c r="D562" s="33"/>
    </row>
    <row r="563" ht="12.75" customHeight="1">
      <c r="B563" s="33"/>
      <c r="C563" s="33"/>
      <c r="D563" s="33"/>
    </row>
    <row r="564" ht="12.75" customHeight="1">
      <c r="B564" s="33"/>
      <c r="C564" s="33"/>
      <c r="D564" s="33"/>
    </row>
    <row r="565" ht="12.75" customHeight="1">
      <c r="B565" s="33"/>
      <c r="C565" s="33"/>
      <c r="D565" s="33"/>
    </row>
    <row r="566" ht="12.75" customHeight="1">
      <c r="B566" s="33"/>
      <c r="C566" s="33"/>
      <c r="D566" s="33"/>
    </row>
    <row r="567" ht="12.75" customHeight="1">
      <c r="B567" s="33"/>
      <c r="C567" s="33"/>
      <c r="D567" s="33"/>
    </row>
    <row r="568" ht="12.75" customHeight="1">
      <c r="B568" s="33"/>
      <c r="C568" s="33"/>
      <c r="D568" s="33"/>
    </row>
    <row r="569" ht="12.75" customHeight="1">
      <c r="B569" s="33"/>
      <c r="C569" s="33"/>
      <c r="D569" s="33"/>
    </row>
    <row r="570" ht="12.75" customHeight="1">
      <c r="B570" s="33"/>
      <c r="C570" s="33"/>
      <c r="D570" s="33"/>
    </row>
    <row r="571" ht="12.75" customHeight="1">
      <c r="B571" s="33"/>
      <c r="C571" s="33"/>
      <c r="D571" s="33"/>
    </row>
    <row r="572" ht="12.75" customHeight="1">
      <c r="B572" s="33"/>
      <c r="C572" s="33"/>
      <c r="D572" s="33"/>
    </row>
    <row r="573" ht="12.75" customHeight="1">
      <c r="B573" s="33"/>
      <c r="C573" s="33"/>
      <c r="D573" s="33"/>
    </row>
    <row r="574" ht="12.75" customHeight="1">
      <c r="B574" s="33"/>
      <c r="C574" s="33"/>
      <c r="D574" s="33"/>
    </row>
    <row r="575" ht="12.75" customHeight="1">
      <c r="B575" s="33"/>
      <c r="C575" s="33"/>
      <c r="D575" s="33"/>
    </row>
    <row r="576" ht="12.75" customHeight="1">
      <c r="B576" s="33"/>
      <c r="C576" s="33"/>
      <c r="D576" s="33"/>
    </row>
    <row r="577" ht="12.75" customHeight="1">
      <c r="B577" s="33"/>
      <c r="C577" s="33"/>
      <c r="D577" s="33"/>
    </row>
    <row r="578" ht="12.75" customHeight="1">
      <c r="B578" s="33"/>
      <c r="C578" s="33"/>
      <c r="D578" s="33"/>
    </row>
    <row r="579" ht="12.75" customHeight="1">
      <c r="B579" s="33"/>
      <c r="C579" s="33"/>
      <c r="D579" s="33"/>
    </row>
    <row r="580" ht="12.75" customHeight="1">
      <c r="B580" s="33"/>
      <c r="C580" s="33"/>
      <c r="D580" s="33"/>
    </row>
    <row r="581" ht="12.75" customHeight="1">
      <c r="B581" s="33"/>
      <c r="C581" s="33"/>
      <c r="D581" s="33"/>
    </row>
    <row r="582" ht="12.75" customHeight="1">
      <c r="B582" s="33"/>
      <c r="C582" s="33"/>
      <c r="D582" s="33"/>
    </row>
    <row r="583" ht="12.75" customHeight="1">
      <c r="B583" s="33"/>
      <c r="C583" s="33"/>
      <c r="D583" s="33"/>
    </row>
    <row r="584" ht="12.75" customHeight="1">
      <c r="B584" s="33"/>
      <c r="C584" s="33"/>
      <c r="D584" s="33"/>
    </row>
    <row r="585" ht="12.75" customHeight="1">
      <c r="B585" s="33"/>
      <c r="C585" s="33"/>
      <c r="D585" s="33"/>
    </row>
    <row r="586" ht="12.75" customHeight="1">
      <c r="B586" s="33"/>
      <c r="C586" s="33"/>
      <c r="D586" s="33"/>
    </row>
    <row r="587" ht="12.75" customHeight="1">
      <c r="B587" s="33"/>
      <c r="C587" s="33"/>
      <c r="D587" s="33"/>
    </row>
    <row r="588" ht="12.75" customHeight="1">
      <c r="B588" s="33"/>
      <c r="C588" s="33"/>
      <c r="D588" s="33"/>
    </row>
    <row r="589" ht="12.75" customHeight="1">
      <c r="B589" s="33"/>
      <c r="C589" s="33"/>
      <c r="D589" s="33"/>
    </row>
    <row r="590" ht="12.75" customHeight="1">
      <c r="B590" s="33"/>
      <c r="C590" s="33"/>
      <c r="D590" s="33"/>
    </row>
    <row r="591" ht="12.75" customHeight="1">
      <c r="B591" s="33"/>
      <c r="C591" s="33"/>
      <c r="D591" s="33"/>
    </row>
    <row r="592" ht="12.75" customHeight="1">
      <c r="B592" s="33"/>
      <c r="C592" s="33"/>
      <c r="D592" s="33"/>
    </row>
    <row r="593" ht="12.75" customHeight="1">
      <c r="B593" s="33"/>
      <c r="C593" s="33"/>
      <c r="D593" s="33"/>
    </row>
    <row r="594" ht="12.75" customHeight="1">
      <c r="B594" s="33"/>
      <c r="C594" s="33"/>
      <c r="D594" s="33"/>
    </row>
    <row r="595" ht="12.75" customHeight="1">
      <c r="B595" s="33"/>
      <c r="C595" s="33"/>
      <c r="D595" s="33"/>
    </row>
    <row r="596" ht="12.75" customHeight="1">
      <c r="B596" s="33"/>
      <c r="C596" s="33"/>
      <c r="D596" s="33"/>
    </row>
    <row r="597" ht="12.75" customHeight="1">
      <c r="B597" s="33"/>
      <c r="C597" s="33"/>
      <c r="D597" s="33"/>
    </row>
    <row r="598" ht="12.75" customHeight="1">
      <c r="B598" s="33"/>
      <c r="C598" s="33"/>
      <c r="D598" s="33"/>
    </row>
    <row r="599" ht="12.75" customHeight="1">
      <c r="B599" s="33"/>
      <c r="C599" s="33"/>
      <c r="D599" s="33"/>
    </row>
    <row r="600" ht="12.75" customHeight="1">
      <c r="B600" s="33"/>
      <c r="C600" s="33"/>
      <c r="D600" s="33"/>
    </row>
    <row r="601" ht="12.75" customHeight="1">
      <c r="B601" s="33"/>
      <c r="C601" s="33"/>
      <c r="D601" s="33"/>
    </row>
    <row r="602" ht="12.75" customHeight="1">
      <c r="B602" s="33"/>
      <c r="C602" s="33"/>
      <c r="D602" s="33"/>
    </row>
    <row r="603" ht="12.75" customHeight="1">
      <c r="B603" s="33"/>
      <c r="C603" s="33"/>
      <c r="D603" s="33"/>
    </row>
    <row r="604" ht="12.75" customHeight="1">
      <c r="B604" s="33"/>
      <c r="C604" s="33"/>
      <c r="D604" s="33"/>
    </row>
    <row r="605" ht="12.75" customHeight="1">
      <c r="B605" s="33"/>
      <c r="C605" s="33"/>
      <c r="D605" s="33"/>
    </row>
    <row r="606" ht="12.75" customHeight="1">
      <c r="B606" s="33"/>
      <c r="C606" s="33"/>
      <c r="D606" s="33"/>
    </row>
    <row r="607" ht="12.75" customHeight="1">
      <c r="B607" s="33"/>
      <c r="C607" s="33"/>
      <c r="D607" s="33"/>
    </row>
    <row r="608" ht="12.75" customHeight="1">
      <c r="B608" s="33"/>
      <c r="C608" s="33"/>
      <c r="D608" s="33"/>
    </row>
    <row r="609" ht="12.75" customHeight="1">
      <c r="B609" s="33"/>
      <c r="C609" s="33"/>
      <c r="D609" s="33"/>
    </row>
    <row r="610" ht="12.75" customHeight="1">
      <c r="B610" s="33"/>
      <c r="C610" s="33"/>
      <c r="D610" s="33"/>
    </row>
    <row r="611" ht="12.75" customHeight="1">
      <c r="B611" s="33"/>
      <c r="C611" s="33"/>
      <c r="D611" s="33"/>
    </row>
    <row r="612" ht="12.75" customHeight="1">
      <c r="B612" s="33"/>
      <c r="C612" s="33"/>
      <c r="D612" s="33"/>
    </row>
    <row r="613" ht="12.75" customHeight="1">
      <c r="B613" s="33"/>
      <c r="C613" s="33"/>
      <c r="D613" s="33"/>
    </row>
    <row r="614" ht="12.75" customHeight="1">
      <c r="B614" s="33"/>
      <c r="C614" s="33"/>
      <c r="D614" s="33"/>
    </row>
    <row r="615" ht="12.75" customHeight="1">
      <c r="B615" s="33"/>
      <c r="C615" s="33"/>
      <c r="D615" s="33"/>
    </row>
    <row r="616" ht="12.75" customHeight="1">
      <c r="B616" s="33"/>
      <c r="C616" s="33"/>
      <c r="D616" s="33"/>
    </row>
    <row r="617" ht="12.75" customHeight="1">
      <c r="B617" s="33"/>
      <c r="C617" s="33"/>
      <c r="D617" s="33"/>
    </row>
    <row r="618" ht="12.75" customHeight="1">
      <c r="B618" s="33"/>
      <c r="C618" s="33"/>
      <c r="D618" s="33"/>
    </row>
    <row r="619" ht="12.75" customHeight="1">
      <c r="B619" s="33"/>
      <c r="C619" s="33"/>
      <c r="D619" s="33"/>
    </row>
    <row r="620" ht="12.75" customHeight="1">
      <c r="B620" s="33"/>
      <c r="C620" s="33"/>
      <c r="D620" s="33"/>
    </row>
    <row r="621" ht="12.75" customHeight="1">
      <c r="B621" s="33"/>
      <c r="C621" s="33"/>
      <c r="D621" s="33"/>
    </row>
    <row r="622" ht="12.75" customHeight="1">
      <c r="B622" s="33"/>
      <c r="C622" s="33"/>
      <c r="D622" s="33"/>
    </row>
    <row r="623" ht="12.75" customHeight="1">
      <c r="B623" s="33"/>
      <c r="C623" s="33"/>
      <c r="D623" s="33"/>
    </row>
    <row r="624" ht="12.75" customHeight="1">
      <c r="B624" s="33"/>
      <c r="C624" s="33"/>
      <c r="D624" s="33"/>
    </row>
    <row r="625" ht="12.75" customHeight="1">
      <c r="B625" s="33"/>
      <c r="C625" s="33"/>
      <c r="D625" s="33"/>
    </row>
    <row r="626" ht="12.75" customHeight="1">
      <c r="B626" s="33"/>
      <c r="C626" s="33"/>
      <c r="D626" s="33"/>
    </row>
    <row r="627" ht="12.75" customHeight="1">
      <c r="B627" s="33"/>
      <c r="C627" s="33"/>
      <c r="D627" s="33"/>
    </row>
    <row r="628" ht="12.75" customHeight="1">
      <c r="B628" s="33"/>
      <c r="C628" s="33"/>
      <c r="D628" s="33"/>
    </row>
    <row r="629" ht="12.75" customHeight="1">
      <c r="B629" s="33"/>
      <c r="C629" s="33"/>
      <c r="D629" s="33"/>
    </row>
    <row r="630" ht="12.75" customHeight="1">
      <c r="B630" s="33"/>
      <c r="C630" s="33"/>
      <c r="D630" s="33"/>
    </row>
    <row r="631" ht="12.75" customHeight="1">
      <c r="B631" s="33"/>
      <c r="C631" s="33"/>
      <c r="D631" s="33"/>
    </row>
    <row r="632" ht="12.75" customHeight="1">
      <c r="B632" s="33"/>
      <c r="C632" s="33"/>
      <c r="D632" s="33"/>
    </row>
    <row r="633" ht="12.75" customHeight="1">
      <c r="B633" s="33"/>
      <c r="C633" s="33"/>
      <c r="D633" s="33"/>
    </row>
    <row r="634" ht="12.75" customHeight="1">
      <c r="B634" s="33"/>
      <c r="C634" s="33"/>
      <c r="D634" s="33"/>
    </row>
    <row r="635" ht="12.75" customHeight="1">
      <c r="B635" s="33"/>
      <c r="C635" s="33"/>
      <c r="D635" s="33"/>
    </row>
    <row r="636" ht="12.75" customHeight="1">
      <c r="B636" s="33"/>
      <c r="C636" s="33"/>
      <c r="D636" s="33"/>
    </row>
    <row r="637" ht="12.75" customHeight="1">
      <c r="B637" s="33"/>
      <c r="C637" s="33"/>
      <c r="D637" s="33"/>
    </row>
    <row r="638" ht="12.75" customHeight="1">
      <c r="B638" s="33"/>
      <c r="C638" s="33"/>
      <c r="D638" s="33"/>
    </row>
    <row r="639" ht="12.75" customHeight="1">
      <c r="B639" s="33"/>
      <c r="C639" s="33"/>
      <c r="D639" s="33"/>
    </row>
    <row r="640" ht="12.75" customHeight="1">
      <c r="B640" s="33"/>
      <c r="C640" s="33"/>
      <c r="D640" s="33"/>
    </row>
    <row r="641" ht="12.75" customHeight="1">
      <c r="B641" s="33"/>
      <c r="C641" s="33"/>
      <c r="D641" s="33"/>
    </row>
    <row r="642" ht="12.75" customHeight="1">
      <c r="B642" s="33"/>
      <c r="C642" s="33"/>
      <c r="D642" s="33"/>
    </row>
    <row r="643" ht="12.75" customHeight="1">
      <c r="B643" s="33"/>
      <c r="C643" s="33"/>
      <c r="D643" s="33"/>
    </row>
    <row r="644" ht="12.75" customHeight="1">
      <c r="B644" s="33"/>
      <c r="C644" s="33"/>
      <c r="D644" s="33"/>
    </row>
    <row r="645" ht="12.75" customHeight="1">
      <c r="B645" s="33"/>
      <c r="C645" s="33"/>
      <c r="D645" s="33"/>
    </row>
    <row r="646" ht="12.75" customHeight="1">
      <c r="B646" s="33"/>
      <c r="C646" s="33"/>
      <c r="D646" s="33"/>
    </row>
    <row r="647" ht="12.75" customHeight="1">
      <c r="B647" s="33"/>
      <c r="C647" s="33"/>
      <c r="D647" s="33"/>
    </row>
    <row r="648" ht="12.75" customHeight="1">
      <c r="B648" s="33"/>
      <c r="C648" s="33"/>
      <c r="D648" s="33"/>
    </row>
    <row r="649" ht="12.75" customHeight="1">
      <c r="B649" s="33"/>
      <c r="C649" s="33"/>
      <c r="D649" s="33"/>
    </row>
    <row r="650" ht="12.75" customHeight="1">
      <c r="B650" s="33"/>
      <c r="C650" s="33"/>
      <c r="D650" s="33"/>
    </row>
    <row r="651" ht="12.75" customHeight="1">
      <c r="B651" s="33"/>
      <c r="C651" s="33"/>
      <c r="D651" s="33"/>
    </row>
    <row r="652" ht="12.75" customHeight="1">
      <c r="B652" s="33"/>
      <c r="C652" s="33"/>
      <c r="D652" s="33"/>
    </row>
    <row r="653" ht="12.75" customHeight="1">
      <c r="B653" s="33"/>
      <c r="C653" s="33"/>
      <c r="D653" s="33"/>
    </row>
    <row r="654" ht="12.75" customHeight="1">
      <c r="B654" s="33"/>
      <c r="C654" s="33"/>
      <c r="D654" s="33"/>
    </row>
    <row r="655" ht="12.75" customHeight="1">
      <c r="B655" s="33"/>
      <c r="C655" s="33"/>
      <c r="D655" s="33"/>
    </row>
    <row r="656" ht="12.75" customHeight="1">
      <c r="B656" s="33"/>
      <c r="C656" s="33"/>
      <c r="D656" s="33"/>
    </row>
    <row r="657" ht="12.75" customHeight="1">
      <c r="B657" s="33"/>
      <c r="C657" s="33"/>
      <c r="D657" s="33"/>
    </row>
    <row r="658" ht="12.75" customHeight="1">
      <c r="B658" s="33"/>
      <c r="C658" s="33"/>
      <c r="D658" s="33"/>
    </row>
    <row r="659" ht="12.75" customHeight="1">
      <c r="B659" s="33"/>
      <c r="C659" s="33"/>
      <c r="D659" s="33"/>
    </row>
    <row r="660" ht="12.75" customHeight="1">
      <c r="B660" s="33"/>
      <c r="C660" s="33"/>
      <c r="D660" s="33"/>
    </row>
    <row r="661" ht="12.75" customHeight="1">
      <c r="B661" s="33"/>
      <c r="C661" s="33"/>
      <c r="D661" s="33"/>
    </row>
    <row r="662" ht="12.75" customHeight="1">
      <c r="B662" s="33"/>
      <c r="C662" s="33"/>
      <c r="D662" s="33"/>
    </row>
    <row r="663" ht="12.75" customHeight="1">
      <c r="B663" s="33"/>
      <c r="C663" s="33"/>
      <c r="D663" s="33"/>
    </row>
    <row r="664" ht="12.75" customHeight="1">
      <c r="B664" s="33"/>
      <c r="C664" s="33"/>
      <c r="D664" s="33"/>
    </row>
    <row r="665" ht="12.75" customHeight="1">
      <c r="B665" s="33"/>
      <c r="C665" s="33"/>
      <c r="D665" s="33"/>
    </row>
    <row r="666" ht="12.75" customHeight="1">
      <c r="B666" s="33"/>
      <c r="C666" s="33"/>
      <c r="D666" s="33"/>
    </row>
    <row r="667" ht="12.75" customHeight="1">
      <c r="B667" s="33"/>
      <c r="C667" s="33"/>
      <c r="D667" s="33"/>
    </row>
    <row r="668" ht="12.75" customHeight="1">
      <c r="B668" s="33"/>
      <c r="C668" s="33"/>
      <c r="D668" s="33"/>
    </row>
    <row r="669" ht="12.75" customHeight="1">
      <c r="B669" s="33"/>
      <c r="C669" s="33"/>
      <c r="D669" s="33"/>
    </row>
    <row r="670" ht="12.75" customHeight="1">
      <c r="B670" s="33"/>
      <c r="C670" s="33"/>
      <c r="D670" s="33"/>
    </row>
    <row r="671" ht="12.75" customHeight="1">
      <c r="B671" s="33"/>
      <c r="C671" s="33"/>
      <c r="D671" s="33"/>
    </row>
    <row r="672" ht="12.75" customHeight="1">
      <c r="B672" s="33"/>
      <c r="C672" s="33"/>
      <c r="D672" s="33"/>
    </row>
    <row r="673" ht="12.75" customHeight="1">
      <c r="B673" s="33"/>
      <c r="C673" s="33"/>
      <c r="D673" s="33"/>
    </row>
    <row r="674" ht="12.75" customHeight="1">
      <c r="B674" s="33"/>
      <c r="C674" s="33"/>
      <c r="D674" s="33"/>
    </row>
    <row r="675" ht="12.75" customHeight="1">
      <c r="B675" s="33"/>
      <c r="C675" s="33"/>
      <c r="D675" s="33"/>
    </row>
    <row r="676" ht="12.75" customHeight="1">
      <c r="B676" s="33"/>
      <c r="C676" s="33"/>
      <c r="D676" s="33"/>
    </row>
    <row r="677" ht="12.75" customHeight="1">
      <c r="B677" s="33"/>
      <c r="C677" s="33"/>
      <c r="D677" s="33"/>
    </row>
    <row r="678" ht="12.75" customHeight="1">
      <c r="B678" s="33"/>
      <c r="C678" s="33"/>
      <c r="D678" s="33"/>
    </row>
    <row r="679" ht="12.75" customHeight="1">
      <c r="B679" s="33"/>
      <c r="C679" s="33"/>
      <c r="D679" s="33"/>
    </row>
    <row r="680" ht="12.75" customHeight="1">
      <c r="B680" s="33"/>
      <c r="C680" s="33"/>
      <c r="D680" s="33"/>
    </row>
    <row r="681" ht="12.75" customHeight="1">
      <c r="B681" s="33"/>
      <c r="C681" s="33"/>
      <c r="D681" s="33"/>
    </row>
    <row r="682" ht="12.75" customHeight="1">
      <c r="B682" s="33"/>
      <c r="C682" s="33"/>
      <c r="D682" s="33"/>
    </row>
    <row r="683" ht="12.75" customHeight="1">
      <c r="B683" s="33"/>
      <c r="C683" s="33"/>
      <c r="D683" s="33"/>
    </row>
    <row r="684" ht="12.75" customHeight="1">
      <c r="B684" s="33"/>
      <c r="C684" s="33"/>
      <c r="D684" s="33"/>
    </row>
    <row r="685" ht="12.75" customHeight="1">
      <c r="B685" s="33"/>
      <c r="C685" s="33"/>
      <c r="D685" s="33"/>
    </row>
    <row r="686" ht="12.75" customHeight="1">
      <c r="B686" s="33"/>
      <c r="C686" s="33"/>
      <c r="D686" s="33"/>
    </row>
    <row r="687" ht="12.75" customHeight="1">
      <c r="B687" s="33"/>
      <c r="C687" s="33"/>
      <c r="D687" s="33"/>
    </row>
    <row r="688" ht="12.75" customHeight="1">
      <c r="B688" s="33"/>
      <c r="C688" s="33"/>
      <c r="D688" s="33"/>
    </row>
    <row r="689" ht="12.75" customHeight="1">
      <c r="B689" s="33"/>
      <c r="C689" s="33"/>
      <c r="D689" s="33"/>
    </row>
    <row r="690" ht="12.75" customHeight="1">
      <c r="B690" s="33"/>
      <c r="C690" s="33"/>
      <c r="D690" s="33"/>
    </row>
    <row r="691" ht="12.75" customHeight="1">
      <c r="B691" s="33"/>
      <c r="C691" s="33"/>
      <c r="D691" s="33"/>
    </row>
    <row r="692" ht="12.75" customHeight="1">
      <c r="B692" s="33"/>
      <c r="C692" s="33"/>
      <c r="D692" s="33"/>
    </row>
    <row r="693" ht="12.75" customHeight="1">
      <c r="B693" s="33"/>
      <c r="C693" s="33"/>
      <c r="D693" s="33"/>
    </row>
    <row r="694" ht="12.75" customHeight="1">
      <c r="B694" s="33"/>
      <c r="C694" s="33"/>
      <c r="D694" s="33"/>
    </row>
    <row r="695" ht="12.75" customHeight="1">
      <c r="B695" s="33"/>
      <c r="C695" s="33"/>
      <c r="D695" s="33"/>
    </row>
    <row r="696" ht="12.75" customHeight="1">
      <c r="B696" s="33"/>
      <c r="C696" s="33"/>
      <c r="D696" s="33"/>
    </row>
    <row r="697" ht="12.75" customHeight="1">
      <c r="B697" s="33"/>
      <c r="C697" s="33"/>
      <c r="D697" s="33"/>
    </row>
    <row r="698" ht="12.75" customHeight="1">
      <c r="B698" s="33"/>
      <c r="C698" s="33"/>
      <c r="D698" s="33"/>
    </row>
    <row r="699" ht="12.75" customHeight="1">
      <c r="B699" s="33"/>
      <c r="C699" s="33"/>
      <c r="D699" s="33"/>
    </row>
    <row r="700" ht="12.75" customHeight="1">
      <c r="B700" s="33"/>
      <c r="C700" s="33"/>
      <c r="D700" s="33"/>
    </row>
    <row r="701" ht="12.75" customHeight="1">
      <c r="B701" s="33"/>
      <c r="C701" s="33"/>
      <c r="D701" s="33"/>
    </row>
    <row r="702" ht="12.75" customHeight="1">
      <c r="B702" s="33"/>
      <c r="C702" s="33"/>
      <c r="D702" s="33"/>
    </row>
    <row r="703" ht="12.75" customHeight="1">
      <c r="B703" s="33"/>
      <c r="C703" s="33"/>
      <c r="D703" s="33"/>
    </row>
    <row r="704" ht="12.75" customHeight="1">
      <c r="B704" s="33"/>
      <c r="C704" s="33"/>
      <c r="D704" s="33"/>
    </row>
    <row r="705" ht="12.75" customHeight="1">
      <c r="B705" s="33"/>
      <c r="C705" s="33"/>
      <c r="D705" s="33"/>
    </row>
    <row r="706" ht="12.75" customHeight="1">
      <c r="B706" s="33"/>
      <c r="C706" s="33"/>
      <c r="D706" s="33"/>
    </row>
    <row r="707" ht="12.75" customHeight="1">
      <c r="B707" s="33"/>
      <c r="C707" s="33"/>
      <c r="D707" s="33"/>
    </row>
    <row r="708" ht="12.75" customHeight="1">
      <c r="B708" s="33"/>
      <c r="C708" s="33"/>
      <c r="D708" s="33"/>
    </row>
    <row r="709" ht="12.75" customHeight="1">
      <c r="B709" s="33"/>
      <c r="C709" s="33"/>
      <c r="D709" s="33"/>
    </row>
    <row r="710" ht="12.75" customHeight="1">
      <c r="B710" s="33"/>
      <c r="C710" s="33"/>
      <c r="D710" s="33"/>
    </row>
    <row r="711" ht="12.75" customHeight="1">
      <c r="B711" s="33"/>
      <c r="C711" s="33"/>
      <c r="D711" s="33"/>
    </row>
    <row r="712" ht="12.75" customHeight="1">
      <c r="B712" s="33"/>
      <c r="C712" s="33"/>
      <c r="D712" s="33"/>
    </row>
    <row r="713" ht="12.75" customHeight="1">
      <c r="B713" s="33"/>
      <c r="C713" s="33"/>
      <c r="D713" s="33"/>
    </row>
    <row r="714" ht="12.75" customHeight="1">
      <c r="B714" s="33"/>
      <c r="C714" s="33"/>
      <c r="D714" s="33"/>
    </row>
    <row r="715" ht="12.75" customHeight="1">
      <c r="B715" s="33"/>
      <c r="C715" s="33"/>
      <c r="D715" s="33"/>
    </row>
    <row r="716" ht="12.75" customHeight="1">
      <c r="B716" s="33"/>
      <c r="C716" s="33"/>
      <c r="D716" s="33"/>
    </row>
    <row r="717" ht="12.75" customHeight="1">
      <c r="B717" s="33"/>
      <c r="C717" s="33"/>
      <c r="D717" s="33"/>
    </row>
    <row r="718" ht="12.75" customHeight="1">
      <c r="B718" s="33"/>
      <c r="C718" s="33"/>
      <c r="D718" s="33"/>
    </row>
    <row r="719" ht="12.75" customHeight="1">
      <c r="B719" s="33"/>
      <c r="C719" s="33"/>
      <c r="D719" s="33"/>
    </row>
    <row r="720" ht="12.75" customHeight="1">
      <c r="B720" s="33"/>
      <c r="C720" s="33"/>
      <c r="D720" s="33"/>
    </row>
    <row r="721" ht="12.75" customHeight="1">
      <c r="B721" s="33"/>
      <c r="C721" s="33"/>
      <c r="D721" s="33"/>
    </row>
    <row r="722" ht="12.75" customHeight="1">
      <c r="B722" s="33"/>
      <c r="C722" s="33"/>
      <c r="D722" s="33"/>
    </row>
    <row r="723" ht="12.75" customHeight="1">
      <c r="B723" s="33"/>
      <c r="C723" s="33"/>
      <c r="D723" s="33"/>
    </row>
    <row r="724" ht="12.75" customHeight="1">
      <c r="B724" s="33"/>
      <c r="C724" s="33"/>
      <c r="D724" s="33"/>
    </row>
    <row r="725" ht="12.75" customHeight="1">
      <c r="B725" s="33"/>
      <c r="C725" s="33"/>
      <c r="D725" s="33"/>
    </row>
    <row r="726" ht="12.75" customHeight="1">
      <c r="B726" s="33"/>
      <c r="C726" s="33"/>
      <c r="D726" s="33"/>
    </row>
    <row r="727" ht="12.75" customHeight="1">
      <c r="B727" s="33"/>
      <c r="C727" s="33"/>
      <c r="D727" s="33"/>
    </row>
    <row r="728" ht="12.75" customHeight="1">
      <c r="B728" s="33"/>
      <c r="C728" s="33"/>
      <c r="D728" s="33"/>
    </row>
    <row r="729" ht="12.75" customHeight="1">
      <c r="B729" s="33"/>
      <c r="C729" s="33"/>
      <c r="D729" s="33"/>
    </row>
    <row r="730" ht="12.75" customHeight="1">
      <c r="B730" s="33"/>
      <c r="C730" s="33"/>
      <c r="D730" s="33"/>
    </row>
    <row r="731" ht="12.75" customHeight="1">
      <c r="B731" s="33"/>
      <c r="C731" s="33"/>
      <c r="D731" s="33"/>
    </row>
    <row r="732" ht="12.75" customHeight="1">
      <c r="B732" s="33"/>
      <c r="C732" s="33"/>
      <c r="D732" s="33"/>
    </row>
    <row r="733" ht="12.75" customHeight="1">
      <c r="B733" s="33"/>
      <c r="C733" s="33"/>
      <c r="D733" s="33"/>
    </row>
    <row r="734" ht="12.75" customHeight="1">
      <c r="B734" s="33"/>
      <c r="C734" s="33"/>
      <c r="D734" s="33"/>
    </row>
    <row r="735" ht="12.75" customHeight="1">
      <c r="B735" s="33"/>
      <c r="C735" s="33"/>
      <c r="D735" s="33"/>
    </row>
    <row r="736" ht="12.75" customHeight="1">
      <c r="B736" s="33"/>
      <c r="C736" s="33"/>
      <c r="D736" s="33"/>
    </row>
    <row r="737" ht="12.75" customHeight="1">
      <c r="B737" s="33"/>
      <c r="C737" s="33"/>
      <c r="D737" s="33"/>
    </row>
    <row r="738" ht="12.75" customHeight="1">
      <c r="B738" s="33"/>
      <c r="C738" s="33"/>
      <c r="D738" s="33"/>
    </row>
    <row r="739" ht="12.75" customHeight="1">
      <c r="B739" s="33"/>
      <c r="C739" s="33"/>
      <c r="D739" s="33"/>
    </row>
    <row r="740" ht="12.75" customHeight="1">
      <c r="B740" s="33"/>
      <c r="C740" s="33"/>
      <c r="D740" s="33"/>
    </row>
    <row r="741" ht="12.75" customHeight="1">
      <c r="B741" s="33"/>
      <c r="C741" s="33"/>
      <c r="D741" s="33"/>
    </row>
    <row r="742" ht="12.75" customHeight="1">
      <c r="B742" s="33"/>
      <c r="C742" s="33"/>
      <c r="D742" s="33"/>
    </row>
    <row r="743" ht="12.75" customHeight="1">
      <c r="B743" s="33"/>
      <c r="C743" s="33"/>
      <c r="D743" s="33"/>
    </row>
    <row r="744" ht="12.75" customHeight="1">
      <c r="B744" s="33"/>
      <c r="C744" s="33"/>
      <c r="D744" s="33"/>
    </row>
    <row r="745" ht="12.75" customHeight="1">
      <c r="B745" s="33"/>
      <c r="C745" s="33"/>
      <c r="D745" s="33"/>
    </row>
    <row r="746" ht="12.75" customHeight="1">
      <c r="B746" s="33"/>
      <c r="C746" s="33"/>
      <c r="D746" s="33"/>
    </row>
    <row r="747" ht="12.75" customHeight="1">
      <c r="B747" s="33"/>
      <c r="C747" s="33"/>
      <c r="D747" s="33"/>
    </row>
    <row r="748" ht="12.75" customHeight="1">
      <c r="B748" s="33"/>
      <c r="C748" s="33"/>
      <c r="D748" s="33"/>
    </row>
    <row r="749" ht="12.75" customHeight="1">
      <c r="B749" s="33"/>
      <c r="C749" s="33"/>
      <c r="D749" s="33"/>
    </row>
    <row r="750" ht="12.75" customHeight="1">
      <c r="B750" s="33"/>
      <c r="C750" s="33"/>
      <c r="D750" s="33"/>
    </row>
    <row r="751" ht="12.75" customHeight="1">
      <c r="B751" s="33"/>
      <c r="C751" s="33"/>
      <c r="D751" s="33"/>
    </row>
    <row r="752" ht="12.75" customHeight="1">
      <c r="B752" s="33"/>
      <c r="C752" s="33"/>
      <c r="D752" s="33"/>
    </row>
    <row r="753" ht="12.75" customHeight="1">
      <c r="B753" s="33"/>
      <c r="C753" s="33"/>
      <c r="D753" s="33"/>
    </row>
    <row r="754" ht="12.75" customHeight="1">
      <c r="B754" s="33"/>
      <c r="C754" s="33"/>
      <c r="D754" s="33"/>
    </row>
    <row r="755" ht="12.75" customHeight="1">
      <c r="B755" s="33"/>
      <c r="C755" s="33"/>
      <c r="D755" s="33"/>
    </row>
    <row r="756" ht="12.75" customHeight="1">
      <c r="B756" s="33"/>
      <c r="C756" s="33"/>
      <c r="D756" s="33"/>
    </row>
    <row r="757" ht="12.75" customHeight="1">
      <c r="B757" s="33"/>
      <c r="C757" s="33"/>
      <c r="D757" s="33"/>
    </row>
    <row r="758" ht="12.75" customHeight="1">
      <c r="B758" s="33"/>
      <c r="C758" s="33"/>
      <c r="D758" s="33"/>
    </row>
    <row r="759" ht="12.75" customHeight="1">
      <c r="B759" s="33"/>
      <c r="C759" s="33"/>
      <c r="D759" s="33"/>
    </row>
    <row r="760" ht="12.75" customHeight="1">
      <c r="B760" s="33"/>
      <c r="C760" s="33"/>
      <c r="D760" s="33"/>
    </row>
    <row r="761" ht="12.75" customHeight="1">
      <c r="B761" s="33"/>
      <c r="C761" s="33"/>
      <c r="D761" s="33"/>
    </row>
    <row r="762" ht="12.75" customHeight="1">
      <c r="B762" s="33"/>
      <c r="C762" s="33"/>
      <c r="D762" s="33"/>
    </row>
    <row r="763" ht="12.75" customHeight="1">
      <c r="B763" s="33"/>
      <c r="C763" s="33"/>
      <c r="D763" s="33"/>
    </row>
    <row r="764" ht="12.75" customHeight="1">
      <c r="B764" s="33"/>
      <c r="C764" s="33"/>
      <c r="D764" s="33"/>
    </row>
    <row r="765" ht="12.75" customHeight="1">
      <c r="B765" s="33"/>
      <c r="C765" s="33"/>
      <c r="D765" s="33"/>
    </row>
    <row r="766" ht="12.75" customHeight="1">
      <c r="B766" s="33"/>
      <c r="C766" s="33"/>
      <c r="D766" s="33"/>
    </row>
    <row r="767" ht="12.75" customHeight="1">
      <c r="B767" s="33"/>
      <c r="C767" s="33"/>
      <c r="D767" s="33"/>
    </row>
    <row r="768" ht="12.75" customHeight="1">
      <c r="B768" s="33"/>
      <c r="C768" s="33"/>
      <c r="D768" s="33"/>
    </row>
    <row r="769" ht="12.75" customHeight="1">
      <c r="B769" s="33"/>
      <c r="C769" s="33"/>
      <c r="D769" s="33"/>
    </row>
    <row r="770" ht="12.75" customHeight="1">
      <c r="B770" s="33"/>
      <c r="C770" s="33"/>
      <c r="D770" s="33"/>
    </row>
    <row r="771" ht="12.75" customHeight="1">
      <c r="B771" s="33"/>
      <c r="C771" s="33"/>
      <c r="D771" s="33"/>
    </row>
    <row r="772" ht="12.75" customHeight="1">
      <c r="B772" s="33"/>
      <c r="C772" s="33"/>
      <c r="D772" s="33"/>
    </row>
    <row r="773" ht="12.75" customHeight="1">
      <c r="B773" s="33"/>
      <c r="C773" s="33"/>
      <c r="D773" s="33"/>
    </row>
    <row r="774" ht="12.75" customHeight="1">
      <c r="B774" s="33"/>
      <c r="C774" s="33"/>
      <c r="D774" s="33"/>
    </row>
    <row r="775" ht="12.75" customHeight="1">
      <c r="B775" s="33"/>
      <c r="C775" s="33"/>
      <c r="D775" s="33"/>
    </row>
    <row r="776" ht="12.75" customHeight="1">
      <c r="B776" s="33"/>
      <c r="C776" s="33"/>
      <c r="D776" s="33"/>
    </row>
    <row r="777" ht="12.75" customHeight="1">
      <c r="B777" s="33"/>
      <c r="C777" s="33"/>
      <c r="D777" s="33"/>
    </row>
    <row r="778" ht="12.75" customHeight="1">
      <c r="B778" s="33"/>
      <c r="C778" s="33"/>
      <c r="D778" s="33"/>
    </row>
    <row r="779" ht="12.75" customHeight="1">
      <c r="B779" s="33"/>
      <c r="C779" s="33"/>
      <c r="D779" s="33"/>
    </row>
    <row r="780" ht="12.75" customHeight="1">
      <c r="B780" s="33"/>
      <c r="C780" s="33"/>
      <c r="D780" s="33"/>
    </row>
    <row r="781" ht="12.75" customHeight="1">
      <c r="B781" s="33"/>
      <c r="C781" s="33"/>
      <c r="D781" s="33"/>
    </row>
    <row r="782" ht="12.75" customHeight="1">
      <c r="B782" s="33"/>
      <c r="C782" s="33"/>
      <c r="D782" s="33"/>
    </row>
    <row r="783" ht="12.75" customHeight="1">
      <c r="B783" s="33"/>
      <c r="C783" s="33"/>
      <c r="D783" s="33"/>
    </row>
    <row r="784" ht="12.75" customHeight="1">
      <c r="B784" s="33"/>
      <c r="C784" s="33"/>
      <c r="D784" s="33"/>
    </row>
    <row r="785" ht="12.75" customHeight="1">
      <c r="B785" s="33"/>
      <c r="C785" s="33"/>
      <c r="D785" s="33"/>
    </row>
    <row r="786" ht="12.75" customHeight="1">
      <c r="B786" s="33"/>
      <c r="C786" s="33"/>
      <c r="D786" s="33"/>
    </row>
    <row r="787" ht="12.75" customHeight="1">
      <c r="B787" s="33"/>
      <c r="C787" s="33"/>
      <c r="D787" s="33"/>
    </row>
    <row r="788" ht="12.75" customHeight="1">
      <c r="B788" s="33"/>
      <c r="C788" s="33"/>
      <c r="D788" s="33"/>
    </row>
    <row r="789" ht="12.75" customHeight="1">
      <c r="B789" s="33"/>
      <c r="C789" s="33"/>
      <c r="D789" s="33"/>
    </row>
    <row r="790" ht="12.75" customHeight="1">
      <c r="B790" s="33"/>
      <c r="C790" s="33"/>
      <c r="D790" s="33"/>
    </row>
    <row r="791" ht="12.75" customHeight="1">
      <c r="B791" s="33"/>
      <c r="C791" s="33"/>
      <c r="D791" s="33"/>
    </row>
    <row r="792" ht="12.75" customHeight="1">
      <c r="B792" s="33"/>
      <c r="C792" s="33"/>
      <c r="D792" s="33"/>
    </row>
    <row r="793" ht="12.75" customHeight="1">
      <c r="B793" s="33"/>
      <c r="C793" s="33"/>
      <c r="D793" s="33"/>
    </row>
    <row r="794" ht="12.75" customHeight="1">
      <c r="B794" s="33"/>
      <c r="C794" s="33"/>
      <c r="D794" s="33"/>
    </row>
    <row r="795" ht="12.75" customHeight="1">
      <c r="B795" s="33"/>
      <c r="C795" s="33"/>
      <c r="D795" s="33"/>
    </row>
    <row r="796" ht="12.75" customHeight="1">
      <c r="B796" s="33"/>
      <c r="C796" s="33"/>
      <c r="D796" s="33"/>
    </row>
    <row r="797" ht="12.75" customHeight="1">
      <c r="B797" s="33"/>
      <c r="C797" s="33"/>
      <c r="D797" s="33"/>
    </row>
    <row r="798" ht="12.75" customHeight="1">
      <c r="B798" s="33"/>
      <c r="C798" s="33"/>
      <c r="D798" s="33"/>
    </row>
    <row r="799" ht="12.75" customHeight="1">
      <c r="B799" s="33"/>
      <c r="C799" s="33"/>
      <c r="D799" s="33"/>
    </row>
    <row r="800" ht="12.75" customHeight="1">
      <c r="B800" s="33"/>
      <c r="C800" s="33"/>
      <c r="D800" s="33"/>
    </row>
    <row r="801" ht="12.75" customHeight="1">
      <c r="B801" s="33"/>
      <c r="C801" s="33"/>
      <c r="D801" s="33"/>
    </row>
    <row r="802" ht="12.75" customHeight="1">
      <c r="B802" s="33"/>
      <c r="C802" s="33"/>
      <c r="D802" s="33"/>
    </row>
    <row r="803" ht="12.75" customHeight="1">
      <c r="B803" s="33"/>
      <c r="C803" s="33"/>
      <c r="D803" s="33"/>
    </row>
    <row r="804" ht="12.75" customHeight="1">
      <c r="B804" s="33"/>
      <c r="C804" s="33"/>
      <c r="D804" s="33"/>
    </row>
    <row r="805" ht="12.75" customHeight="1">
      <c r="B805" s="33"/>
      <c r="C805" s="33"/>
      <c r="D805" s="33"/>
    </row>
    <row r="806" ht="12.75" customHeight="1">
      <c r="B806" s="33"/>
      <c r="C806" s="33"/>
      <c r="D806" s="33"/>
    </row>
    <row r="807" ht="12.75" customHeight="1">
      <c r="B807" s="33"/>
      <c r="C807" s="33"/>
      <c r="D807" s="33"/>
    </row>
    <row r="808" ht="12.75" customHeight="1">
      <c r="B808" s="33"/>
      <c r="C808" s="33"/>
      <c r="D808" s="33"/>
    </row>
    <row r="809" ht="12.75" customHeight="1">
      <c r="B809" s="33"/>
      <c r="C809" s="33"/>
      <c r="D809" s="33"/>
    </row>
    <row r="810" ht="12.75" customHeight="1">
      <c r="B810" s="33"/>
      <c r="C810" s="33"/>
      <c r="D810" s="33"/>
    </row>
    <row r="811" ht="12.75" customHeight="1">
      <c r="B811" s="33"/>
      <c r="C811" s="33"/>
      <c r="D811" s="33"/>
    </row>
    <row r="812" ht="12.75" customHeight="1">
      <c r="B812" s="33"/>
      <c r="C812" s="33"/>
      <c r="D812" s="33"/>
    </row>
    <row r="813" ht="12.75" customHeight="1">
      <c r="B813" s="33"/>
      <c r="C813" s="33"/>
      <c r="D813" s="33"/>
    </row>
    <row r="814" ht="12.75" customHeight="1">
      <c r="B814" s="33"/>
      <c r="C814" s="33"/>
      <c r="D814" s="33"/>
    </row>
    <row r="815" ht="12.75" customHeight="1">
      <c r="B815" s="33"/>
      <c r="C815" s="33"/>
      <c r="D815" s="33"/>
    </row>
    <row r="816" ht="12.75" customHeight="1">
      <c r="B816" s="33"/>
      <c r="C816" s="33"/>
      <c r="D816" s="33"/>
    </row>
    <row r="817" ht="12.75" customHeight="1">
      <c r="B817" s="33"/>
      <c r="C817" s="33"/>
      <c r="D817" s="33"/>
    </row>
    <row r="818" ht="12.75" customHeight="1">
      <c r="B818" s="33"/>
      <c r="C818" s="33"/>
      <c r="D818" s="33"/>
    </row>
    <row r="819" ht="12.75" customHeight="1">
      <c r="B819" s="33"/>
      <c r="C819" s="33"/>
      <c r="D819" s="33"/>
    </row>
    <row r="820" ht="12.75" customHeight="1">
      <c r="B820" s="33"/>
      <c r="C820" s="33"/>
      <c r="D820" s="33"/>
    </row>
    <row r="821" ht="12.75" customHeight="1">
      <c r="B821" s="33"/>
      <c r="C821" s="33"/>
      <c r="D821" s="33"/>
    </row>
    <row r="822" ht="12.75" customHeight="1">
      <c r="B822" s="33"/>
      <c r="C822" s="33"/>
      <c r="D822" s="33"/>
    </row>
    <row r="823" ht="12.75" customHeight="1">
      <c r="B823" s="33"/>
      <c r="C823" s="33"/>
      <c r="D823" s="33"/>
    </row>
    <row r="824" ht="12.75" customHeight="1">
      <c r="B824" s="33"/>
      <c r="C824" s="33"/>
      <c r="D824" s="33"/>
    </row>
    <row r="825" ht="12.75" customHeight="1">
      <c r="B825" s="33"/>
      <c r="C825" s="33"/>
      <c r="D825" s="33"/>
    </row>
    <row r="826" ht="12.75" customHeight="1">
      <c r="B826" s="33"/>
      <c r="C826" s="33"/>
      <c r="D826" s="33"/>
    </row>
    <row r="827" ht="12.75" customHeight="1">
      <c r="B827" s="33"/>
      <c r="C827" s="33"/>
      <c r="D827" s="33"/>
    </row>
    <row r="828" ht="12.75" customHeight="1">
      <c r="B828" s="33"/>
      <c r="C828" s="33"/>
      <c r="D828" s="33"/>
    </row>
    <row r="829" ht="12.75" customHeight="1">
      <c r="B829" s="33"/>
      <c r="C829" s="33"/>
      <c r="D829" s="33"/>
    </row>
    <row r="830" ht="12.75" customHeight="1">
      <c r="B830" s="33"/>
      <c r="C830" s="33"/>
      <c r="D830" s="33"/>
    </row>
    <row r="831" ht="12.75" customHeight="1">
      <c r="B831" s="33"/>
      <c r="C831" s="33"/>
      <c r="D831" s="33"/>
    </row>
    <row r="832" ht="12.75" customHeight="1">
      <c r="B832" s="33"/>
      <c r="C832" s="33"/>
      <c r="D832" s="33"/>
    </row>
    <row r="833" ht="12.75" customHeight="1">
      <c r="B833" s="33"/>
      <c r="C833" s="33"/>
      <c r="D833" s="33"/>
    </row>
    <row r="834" ht="12.75" customHeight="1">
      <c r="B834" s="33"/>
      <c r="C834" s="33"/>
      <c r="D834" s="33"/>
    </row>
    <row r="835" ht="12.75" customHeight="1">
      <c r="B835" s="33"/>
      <c r="C835" s="33"/>
      <c r="D835" s="33"/>
    </row>
    <row r="836" ht="12.75" customHeight="1">
      <c r="B836" s="33"/>
      <c r="C836" s="33"/>
      <c r="D836" s="33"/>
    </row>
    <row r="837" ht="12.75" customHeight="1">
      <c r="B837" s="33"/>
      <c r="C837" s="33"/>
      <c r="D837" s="33"/>
    </row>
    <row r="838" ht="12.75" customHeight="1">
      <c r="B838" s="33"/>
      <c r="C838" s="33"/>
      <c r="D838" s="33"/>
    </row>
    <row r="839" ht="12.75" customHeight="1">
      <c r="B839" s="33"/>
      <c r="C839" s="33"/>
      <c r="D839" s="33"/>
    </row>
    <row r="840" ht="12.75" customHeight="1">
      <c r="B840" s="33"/>
      <c r="C840" s="33"/>
      <c r="D840" s="33"/>
    </row>
    <row r="841" ht="12.75" customHeight="1">
      <c r="B841" s="33"/>
      <c r="C841" s="33"/>
      <c r="D841" s="33"/>
    </row>
    <row r="842" ht="12.75" customHeight="1">
      <c r="B842" s="33"/>
      <c r="C842" s="33"/>
      <c r="D842" s="33"/>
    </row>
    <row r="843" ht="12.75" customHeight="1">
      <c r="B843" s="33"/>
      <c r="C843" s="33"/>
      <c r="D843" s="33"/>
    </row>
    <row r="844" ht="12.75" customHeight="1">
      <c r="B844" s="33"/>
      <c r="C844" s="33"/>
      <c r="D844" s="33"/>
    </row>
    <row r="845" ht="12.75" customHeight="1">
      <c r="B845" s="33"/>
      <c r="C845" s="33"/>
      <c r="D845" s="33"/>
    </row>
    <row r="846" ht="12.75" customHeight="1">
      <c r="B846" s="33"/>
      <c r="C846" s="33"/>
      <c r="D846" s="33"/>
    </row>
    <row r="847" ht="12.75" customHeight="1">
      <c r="B847" s="33"/>
      <c r="C847" s="33"/>
      <c r="D847" s="33"/>
    </row>
    <row r="848" ht="12.75" customHeight="1">
      <c r="B848" s="33"/>
      <c r="C848" s="33"/>
      <c r="D848" s="33"/>
    </row>
    <row r="849" ht="12.75" customHeight="1">
      <c r="B849" s="33"/>
      <c r="C849" s="33"/>
      <c r="D849" s="33"/>
    </row>
    <row r="850" ht="12.75" customHeight="1">
      <c r="B850" s="33"/>
      <c r="C850" s="33"/>
      <c r="D850" s="33"/>
    </row>
    <row r="851" ht="12.75" customHeight="1">
      <c r="B851" s="33"/>
      <c r="C851" s="33"/>
      <c r="D851" s="33"/>
    </row>
    <row r="852" ht="12.75" customHeight="1">
      <c r="B852" s="33"/>
      <c r="C852" s="33"/>
      <c r="D852" s="33"/>
    </row>
    <row r="853" ht="12.75" customHeight="1">
      <c r="B853" s="33"/>
      <c r="C853" s="33"/>
      <c r="D853" s="33"/>
    </row>
    <row r="854" ht="12.75" customHeight="1">
      <c r="B854" s="33"/>
      <c r="C854" s="33"/>
      <c r="D854" s="33"/>
    </row>
    <row r="855" ht="12.75" customHeight="1">
      <c r="B855" s="33"/>
      <c r="C855" s="33"/>
      <c r="D855" s="33"/>
    </row>
    <row r="856" ht="12.75" customHeight="1">
      <c r="B856" s="33"/>
      <c r="C856" s="33"/>
      <c r="D856" s="33"/>
    </row>
    <row r="857" ht="12.75" customHeight="1">
      <c r="B857" s="33"/>
      <c r="C857" s="33"/>
      <c r="D857" s="33"/>
    </row>
    <row r="858" ht="12.75" customHeight="1">
      <c r="B858" s="33"/>
      <c r="C858" s="33"/>
      <c r="D858" s="33"/>
    </row>
    <row r="859" ht="12.75" customHeight="1">
      <c r="B859" s="33"/>
      <c r="C859" s="33"/>
      <c r="D859" s="33"/>
    </row>
    <row r="860" ht="12.75" customHeight="1">
      <c r="B860" s="33"/>
      <c r="C860" s="33"/>
      <c r="D860" s="33"/>
    </row>
    <row r="861" ht="12.75" customHeight="1">
      <c r="B861" s="33"/>
      <c r="C861" s="33"/>
      <c r="D861" s="33"/>
    </row>
    <row r="862" ht="12.75" customHeight="1">
      <c r="B862" s="33"/>
      <c r="C862" s="33"/>
      <c r="D862" s="33"/>
    </row>
    <row r="863" ht="12.75" customHeight="1">
      <c r="B863" s="33"/>
      <c r="C863" s="33"/>
      <c r="D863" s="33"/>
    </row>
    <row r="864" ht="12.75" customHeight="1">
      <c r="B864" s="33"/>
      <c r="C864" s="33"/>
      <c r="D864" s="33"/>
    </row>
    <row r="865" ht="12.75" customHeight="1">
      <c r="B865" s="33"/>
      <c r="C865" s="33"/>
      <c r="D865" s="33"/>
    </row>
    <row r="866" ht="12.75" customHeight="1">
      <c r="B866" s="33"/>
      <c r="C866" s="33"/>
      <c r="D866" s="33"/>
    </row>
    <row r="867" ht="12.75" customHeight="1">
      <c r="B867" s="33"/>
      <c r="C867" s="33"/>
      <c r="D867" s="33"/>
    </row>
    <row r="868" ht="12.75" customHeight="1">
      <c r="B868" s="33"/>
      <c r="C868" s="33"/>
      <c r="D868" s="33"/>
    </row>
    <row r="869" ht="12.75" customHeight="1">
      <c r="B869" s="33"/>
      <c r="C869" s="33"/>
      <c r="D869" s="33"/>
    </row>
    <row r="870" ht="12.75" customHeight="1">
      <c r="B870" s="33"/>
      <c r="C870" s="33"/>
      <c r="D870" s="33"/>
    </row>
    <row r="871" ht="12.75" customHeight="1">
      <c r="B871" s="33"/>
      <c r="C871" s="33"/>
      <c r="D871" s="33"/>
    </row>
    <row r="872" ht="12.75" customHeight="1">
      <c r="B872" s="33"/>
      <c r="C872" s="33"/>
      <c r="D872" s="33"/>
    </row>
    <row r="873" ht="12.75" customHeight="1">
      <c r="B873" s="33"/>
      <c r="C873" s="33"/>
      <c r="D873" s="33"/>
    </row>
    <row r="874" ht="12.75" customHeight="1">
      <c r="B874" s="33"/>
      <c r="C874" s="33"/>
      <c r="D874" s="33"/>
    </row>
    <row r="875" ht="12.75" customHeight="1">
      <c r="B875" s="33"/>
      <c r="C875" s="33"/>
      <c r="D875" s="33"/>
    </row>
    <row r="876" ht="12.75" customHeight="1">
      <c r="B876" s="33"/>
      <c r="C876" s="33"/>
      <c r="D876" s="33"/>
    </row>
    <row r="877" ht="12.75" customHeight="1">
      <c r="B877" s="33"/>
      <c r="C877" s="33"/>
      <c r="D877" s="33"/>
    </row>
    <row r="878" ht="12.75" customHeight="1">
      <c r="B878" s="33"/>
      <c r="C878" s="33"/>
      <c r="D878" s="33"/>
    </row>
    <row r="879" ht="12.75" customHeight="1">
      <c r="B879" s="33"/>
      <c r="C879" s="33"/>
      <c r="D879" s="33"/>
    </row>
    <row r="880" ht="12.75" customHeight="1">
      <c r="B880" s="33"/>
      <c r="C880" s="33"/>
      <c r="D880" s="33"/>
    </row>
    <row r="881" ht="12.75" customHeight="1">
      <c r="B881" s="33"/>
      <c r="C881" s="33"/>
      <c r="D881" s="33"/>
    </row>
    <row r="882" ht="12.75" customHeight="1">
      <c r="B882" s="33"/>
      <c r="C882" s="33"/>
      <c r="D882" s="33"/>
    </row>
    <row r="883" ht="12.75" customHeight="1">
      <c r="B883" s="33"/>
      <c r="C883" s="33"/>
      <c r="D883" s="33"/>
    </row>
    <row r="884" ht="12.75" customHeight="1">
      <c r="B884" s="33"/>
      <c r="C884" s="33"/>
      <c r="D884" s="33"/>
    </row>
    <row r="885" ht="12.75" customHeight="1">
      <c r="B885" s="33"/>
      <c r="C885" s="33"/>
      <c r="D885" s="33"/>
    </row>
    <row r="886" ht="12.75" customHeight="1">
      <c r="B886" s="33"/>
      <c r="C886" s="33"/>
      <c r="D886" s="33"/>
    </row>
    <row r="887" ht="12.75" customHeight="1">
      <c r="B887" s="33"/>
      <c r="C887" s="33"/>
      <c r="D887" s="33"/>
    </row>
    <row r="888" ht="12.75" customHeight="1">
      <c r="B888" s="33"/>
      <c r="C888" s="33"/>
      <c r="D888" s="33"/>
    </row>
    <row r="889" ht="12.75" customHeight="1">
      <c r="B889" s="33"/>
      <c r="C889" s="33"/>
      <c r="D889" s="33"/>
    </row>
    <row r="890" ht="12.75" customHeight="1">
      <c r="B890" s="33"/>
      <c r="C890" s="33"/>
      <c r="D890" s="33"/>
    </row>
    <row r="891" ht="12.75" customHeight="1">
      <c r="B891" s="33"/>
      <c r="C891" s="33"/>
      <c r="D891" s="33"/>
    </row>
    <row r="892" ht="12.75" customHeight="1">
      <c r="B892" s="33"/>
      <c r="C892" s="33"/>
      <c r="D892" s="33"/>
    </row>
    <row r="893" ht="12.75" customHeight="1">
      <c r="B893" s="33"/>
      <c r="C893" s="33"/>
      <c r="D893" s="33"/>
    </row>
    <row r="894" ht="12.75" customHeight="1">
      <c r="B894" s="33"/>
      <c r="C894" s="33"/>
      <c r="D894" s="33"/>
    </row>
    <row r="895" ht="12.75" customHeight="1">
      <c r="B895" s="33"/>
      <c r="C895" s="33"/>
      <c r="D895" s="33"/>
    </row>
    <row r="896" ht="12.75" customHeight="1">
      <c r="B896" s="33"/>
      <c r="C896" s="33"/>
      <c r="D896" s="33"/>
    </row>
    <row r="897" ht="12.75" customHeight="1">
      <c r="B897" s="33"/>
      <c r="C897" s="33"/>
      <c r="D897" s="33"/>
    </row>
    <row r="898" ht="12.75" customHeight="1">
      <c r="B898" s="33"/>
      <c r="C898" s="33"/>
      <c r="D898" s="33"/>
    </row>
    <row r="899" ht="12.75" customHeight="1">
      <c r="B899" s="33"/>
      <c r="C899" s="33"/>
      <c r="D899" s="33"/>
    </row>
    <row r="900" ht="12.75" customHeight="1">
      <c r="B900" s="33"/>
      <c r="C900" s="33"/>
      <c r="D900" s="33"/>
    </row>
    <row r="901" ht="12.75" customHeight="1">
      <c r="B901" s="33"/>
      <c r="C901" s="33"/>
      <c r="D901" s="33"/>
    </row>
    <row r="902" ht="12.75" customHeight="1">
      <c r="B902" s="33"/>
      <c r="C902" s="33"/>
      <c r="D902" s="33"/>
    </row>
    <row r="903" ht="12.75" customHeight="1">
      <c r="B903" s="33"/>
      <c r="C903" s="33"/>
      <c r="D903" s="33"/>
    </row>
    <row r="904" ht="12.75" customHeight="1">
      <c r="B904" s="33"/>
      <c r="C904" s="33"/>
      <c r="D904" s="33"/>
    </row>
    <row r="905" ht="12.75" customHeight="1">
      <c r="B905" s="33"/>
      <c r="C905" s="33"/>
      <c r="D905" s="33"/>
    </row>
    <row r="906" ht="12.75" customHeight="1">
      <c r="B906" s="33"/>
      <c r="C906" s="33"/>
      <c r="D906" s="33"/>
    </row>
    <row r="907" ht="12.75" customHeight="1">
      <c r="B907" s="33"/>
      <c r="C907" s="33"/>
      <c r="D907" s="33"/>
    </row>
    <row r="908" ht="12.75" customHeight="1">
      <c r="B908" s="33"/>
      <c r="C908" s="33"/>
      <c r="D908" s="33"/>
    </row>
    <row r="909" ht="12.75" customHeight="1">
      <c r="B909" s="33"/>
      <c r="C909" s="33"/>
      <c r="D909" s="33"/>
    </row>
    <row r="910" ht="12.75" customHeight="1">
      <c r="B910" s="33"/>
      <c r="C910" s="33"/>
      <c r="D910" s="33"/>
    </row>
    <row r="911" ht="12.75" customHeight="1">
      <c r="B911" s="33"/>
      <c r="C911" s="33"/>
      <c r="D911" s="33"/>
    </row>
    <row r="912" ht="12.75" customHeight="1">
      <c r="B912" s="33"/>
      <c r="C912" s="33"/>
      <c r="D912" s="33"/>
    </row>
    <row r="913" ht="12.75" customHeight="1">
      <c r="B913" s="33"/>
      <c r="C913" s="33"/>
      <c r="D913" s="33"/>
    </row>
    <row r="914" ht="12.75" customHeight="1">
      <c r="B914" s="33"/>
      <c r="C914" s="33"/>
      <c r="D914" s="33"/>
    </row>
    <row r="915" ht="12.75" customHeight="1">
      <c r="B915" s="33"/>
      <c r="C915" s="33"/>
      <c r="D915" s="33"/>
    </row>
    <row r="916" ht="12.75" customHeight="1">
      <c r="B916" s="33"/>
      <c r="C916" s="33"/>
      <c r="D916" s="33"/>
    </row>
    <row r="917" ht="12.75" customHeight="1">
      <c r="B917" s="33"/>
      <c r="C917" s="33"/>
      <c r="D917" s="33"/>
    </row>
    <row r="918" ht="12.75" customHeight="1">
      <c r="B918" s="33"/>
      <c r="C918" s="33"/>
      <c r="D918" s="33"/>
    </row>
    <row r="919" ht="12.75" customHeight="1">
      <c r="B919" s="33"/>
      <c r="C919" s="33"/>
      <c r="D919" s="33"/>
    </row>
    <row r="920" ht="12.75" customHeight="1">
      <c r="B920" s="33"/>
      <c r="C920" s="33"/>
      <c r="D920" s="33"/>
    </row>
    <row r="921" ht="12.75" customHeight="1">
      <c r="B921" s="33"/>
      <c r="C921" s="33"/>
      <c r="D921" s="33"/>
    </row>
    <row r="922" ht="12.75" customHeight="1">
      <c r="B922" s="33"/>
      <c r="C922" s="33"/>
      <c r="D922" s="33"/>
    </row>
    <row r="923" ht="12.75" customHeight="1">
      <c r="B923" s="33"/>
      <c r="C923" s="33"/>
      <c r="D923" s="33"/>
    </row>
    <row r="924" ht="12.75" customHeight="1">
      <c r="B924" s="33"/>
      <c r="C924" s="33"/>
      <c r="D924" s="33"/>
    </row>
    <row r="925" ht="12.75" customHeight="1">
      <c r="B925" s="33"/>
      <c r="C925" s="33"/>
      <c r="D925" s="33"/>
    </row>
    <row r="926" ht="12.75" customHeight="1">
      <c r="B926" s="33"/>
      <c r="C926" s="33"/>
      <c r="D926" s="33"/>
    </row>
    <row r="927" ht="12.75" customHeight="1">
      <c r="B927" s="33"/>
      <c r="C927" s="33"/>
      <c r="D927" s="33"/>
    </row>
    <row r="928" ht="12.75" customHeight="1">
      <c r="B928" s="33"/>
      <c r="C928" s="33"/>
      <c r="D928" s="33"/>
    </row>
    <row r="929" ht="12.75" customHeight="1">
      <c r="B929" s="33"/>
      <c r="C929" s="33"/>
      <c r="D929" s="33"/>
    </row>
    <row r="930" ht="12.75" customHeight="1">
      <c r="B930" s="33"/>
      <c r="C930" s="33"/>
      <c r="D930" s="33"/>
    </row>
    <row r="931" ht="12.75" customHeight="1">
      <c r="B931" s="33"/>
      <c r="C931" s="33"/>
      <c r="D931" s="33"/>
    </row>
    <row r="932" ht="12.75" customHeight="1">
      <c r="B932" s="33"/>
      <c r="C932" s="33"/>
      <c r="D932" s="33"/>
    </row>
    <row r="933" ht="12.75" customHeight="1">
      <c r="B933" s="33"/>
      <c r="C933" s="33"/>
      <c r="D933" s="33"/>
    </row>
    <row r="934" ht="12.75" customHeight="1">
      <c r="B934" s="33"/>
      <c r="C934" s="33"/>
      <c r="D934" s="33"/>
    </row>
    <row r="935" ht="12.75" customHeight="1">
      <c r="B935" s="33"/>
      <c r="C935" s="33"/>
      <c r="D935" s="33"/>
    </row>
    <row r="936" ht="12.75" customHeight="1">
      <c r="B936" s="33"/>
      <c r="C936" s="33"/>
      <c r="D936" s="33"/>
    </row>
    <row r="937" ht="12.75" customHeight="1">
      <c r="B937" s="33"/>
      <c r="C937" s="33"/>
      <c r="D937" s="33"/>
    </row>
    <row r="938" ht="12.75" customHeight="1">
      <c r="B938" s="33"/>
      <c r="C938" s="33"/>
      <c r="D938" s="33"/>
    </row>
    <row r="939" ht="12.75" customHeight="1">
      <c r="B939" s="33"/>
      <c r="C939" s="33"/>
      <c r="D939" s="33"/>
    </row>
    <row r="940" ht="12.75" customHeight="1">
      <c r="B940" s="33"/>
      <c r="C940" s="33"/>
      <c r="D940" s="33"/>
    </row>
    <row r="941" ht="12.75" customHeight="1">
      <c r="B941" s="33"/>
      <c r="C941" s="33"/>
      <c r="D941" s="33"/>
    </row>
    <row r="942" ht="12.75" customHeight="1">
      <c r="B942" s="33"/>
      <c r="C942" s="33"/>
      <c r="D942" s="33"/>
    </row>
    <row r="943" ht="12.75" customHeight="1">
      <c r="B943" s="33"/>
      <c r="C943" s="33"/>
      <c r="D943" s="33"/>
    </row>
    <row r="944" ht="12.75" customHeight="1">
      <c r="B944" s="33"/>
      <c r="C944" s="33"/>
      <c r="D944" s="33"/>
    </row>
    <row r="945" ht="12.75" customHeight="1">
      <c r="B945" s="33"/>
      <c r="C945" s="33"/>
      <c r="D945" s="33"/>
    </row>
    <row r="946" ht="12.75" customHeight="1">
      <c r="B946" s="33"/>
      <c r="C946" s="33"/>
      <c r="D946" s="33"/>
    </row>
    <row r="947" ht="12.75" customHeight="1">
      <c r="B947" s="33"/>
      <c r="C947" s="33"/>
      <c r="D947" s="33"/>
    </row>
    <row r="948" ht="12.75" customHeight="1">
      <c r="B948" s="33"/>
      <c r="C948" s="33"/>
      <c r="D948" s="33"/>
    </row>
    <row r="949" ht="12.75" customHeight="1">
      <c r="B949" s="33"/>
      <c r="C949" s="33"/>
      <c r="D949" s="33"/>
    </row>
    <row r="950" ht="12.75" customHeight="1">
      <c r="B950" s="33"/>
      <c r="C950" s="33"/>
      <c r="D950" s="33"/>
    </row>
    <row r="951" ht="12.75" customHeight="1">
      <c r="B951" s="33"/>
      <c r="C951" s="33"/>
      <c r="D951" s="33"/>
    </row>
    <row r="952" ht="12.75" customHeight="1">
      <c r="B952" s="33"/>
      <c r="C952" s="33"/>
      <c r="D952" s="33"/>
    </row>
    <row r="953" ht="12.75" customHeight="1">
      <c r="B953" s="33"/>
      <c r="C953" s="33"/>
      <c r="D953" s="33"/>
    </row>
    <row r="954" ht="12.75" customHeight="1">
      <c r="B954" s="33"/>
      <c r="C954" s="33"/>
      <c r="D954" s="33"/>
    </row>
    <row r="955" ht="12.75" customHeight="1">
      <c r="B955" s="33"/>
      <c r="C955" s="33"/>
      <c r="D955" s="33"/>
    </row>
    <row r="956" ht="12.75" customHeight="1">
      <c r="B956" s="33"/>
      <c r="C956" s="33"/>
      <c r="D956" s="33"/>
    </row>
    <row r="957" ht="12.75" customHeight="1">
      <c r="B957" s="33"/>
      <c r="C957" s="33"/>
      <c r="D957" s="33"/>
    </row>
    <row r="958" ht="12.75" customHeight="1">
      <c r="B958" s="33"/>
      <c r="C958" s="33"/>
      <c r="D958" s="33"/>
    </row>
    <row r="959" ht="12.75" customHeight="1">
      <c r="B959" s="33"/>
      <c r="C959" s="33"/>
      <c r="D959" s="33"/>
    </row>
    <row r="960" ht="12.75" customHeight="1">
      <c r="B960" s="33"/>
      <c r="C960" s="33"/>
      <c r="D960" s="33"/>
    </row>
    <row r="961" ht="12.75" customHeight="1">
      <c r="B961" s="33"/>
      <c r="C961" s="33"/>
      <c r="D961" s="33"/>
    </row>
    <row r="962" ht="12.75" customHeight="1">
      <c r="B962" s="33"/>
      <c r="C962" s="33"/>
      <c r="D962" s="33"/>
    </row>
    <row r="963" ht="12.75" customHeight="1">
      <c r="B963" s="33"/>
      <c r="C963" s="33"/>
      <c r="D963" s="33"/>
    </row>
    <row r="964" ht="12.75" customHeight="1">
      <c r="B964" s="33"/>
      <c r="C964" s="33"/>
      <c r="D964" s="33"/>
    </row>
    <row r="965" ht="12.75" customHeight="1">
      <c r="B965" s="33"/>
      <c r="C965" s="33"/>
      <c r="D965" s="33"/>
    </row>
    <row r="966" ht="12.75" customHeight="1">
      <c r="B966" s="33"/>
      <c r="C966" s="33"/>
      <c r="D966" s="33"/>
    </row>
    <row r="967" ht="12.75" customHeight="1">
      <c r="B967" s="33"/>
      <c r="C967" s="33"/>
      <c r="D967" s="33"/>
    </row>
    <row r="968" ht="12.75" customHeight="1">
      <c r="B968" s="33"/>
      <c r="C968" s="33"/>
      <c r="D968" s="33"/>
    </row>
    <row r="969" ht="12.75" customHeight="1">
      <c r="B969" s="33"/>
      <c r="C969" s="33"/>
      <c r="D969" s="33"/>
    </row>
    <row r="970" ht="12.75" customHeight="1">
      <c r="B970" s="33"/>
      <c r="C970" s="33"/>
      <c r="D970" s="33"/>
    </row>
    <row r="971" ht="12.75" customHeight="1">
      <c r="B971" s="33"/>
      <c r="C971" s="33"/>
      <c r="D971" s="33"/>
    </row>
    <row r="972" ht="12.75" customHeight="1">
      <c r="B972" s="33"/>
      <c r="C972" s="33"/>
      <c r="D972" s="33"/>
    </row>
    <row r="973" ht="12.75" customHeight="1">
      <c r="B973" s="33"/>
      <c r="C973" s="33"/>
      <c r="D973" s="33"/>
    </row>
    <row r="974" ht="12.75" customHeight="1">
      <c r="B974" s="33"/>
      <c r="C974" s="33"/>
      <c r="D974" s="33"/>
    </row>
    <row r="975" ht="12.75" customHeight="1">
      <c r="B975" s="33"/>
      <c r="C975" s="33"/>
      <c r="D975" s="33"/>
    </row>
    <row r="976" ht="12.75" customHeight="1">
      <c r="B976" s="33"/>
      <c r="C976" s="33"/>
      <c r="D976" s="33"/>
    </row>
    <row r="977" ht="12.75" customHeight="1">
      <c r="B977" s="33"/>
      <c r="C977" s="33"/>
      <c r="D977" s="33"/>
    </row>
    <row r="978" ht="12.75" customHeight="1">
      <c r="B978" s="33"/>
      <c r="C978" s="33"/>
      <c r="D978" s="33"/>
    </row>
    <row r="979" ht="12.75" customHeight="1">
      <c r="B979" s="33"/>
      <c r="C979" s="33"/>
      <c r="D979" s="33"/>
    </row>
    <row r="980" ht="12.75" customHeight="1">
      <c r="B980" s="33"/>
      <c r="C980" s="33"/>
      <c r="D980" s="33"/>
    </row>
    <row r="981" ht="12.75" customHeight="1">
      <c r="B981" s="33"/>
      <c r="C981" s="33"/>
      <c r="D981" s="33"/>
    </row>
    <row r="982" ht="12.75" customHeight="1">
      <c r="B982" s="33"/>
      <c r="C982" s="33"/>
      <c r="D982" s="33"/>
    </row>
    <row r="983" ht="12.75" customHeight="1">
      <c r="B983" s="33"/>
      <c r="C983" s="33"/>
      <c r="D983" s="33"/>
    </row>
    <row r="984" ht="12.75" customHeight="1">
      <c r="B984" s="33"/>
      <c r="C984" s="33"/>
      <c r="D984" s="33"/>
    </row>
    <row r="985" ht="12.75" customHeight="1">
      <c r="B985" s="33"/>
      <c r="C985" s="33"/>
      <c r="D985" s="33"/>
    </row>
    <row r="986" ht="12.75" customHeight="1">
      <c r="B986" s="33"/>
      <c r="C986" s="33"/>
      <c r="D986" s="33"/>
    </row>
    <row r="987" ht="12.75" customHeight="1">
      <c r="B987" s="33"/>
      <c r="C987" s="33"/>
      <c r="D987" s="33"/>
    </row>
    <row r="988" ht="12.75" customHeight="1">
      <c r="B988" s="33"/>
      <c r="C988" s="33"/>
      <c r="D988" s="33"/>
    </row>
    <row r="989" ht="12.75" customHeight="1">
      <c r="B989" s="33"/>
      <c r="C989" s="33"/>
      <c r="D989" s="33"/>
    </row>
    <row r="990" ht="12.75" customHeight="1">
      <c r="B990" s="33"/>
      <c r="C990" s="33"/>
      <c r="D990" s="33"/>
    </row>
    <row r="991" ht="12.75" customHeight="1">
      <c r="B991" s="33"/>
      <c r="C991" s="33"/>
      <c r="D991" s="33"/>
    </row>
    <row r="992" ht="12.75" customHeight="1">
      <c r="B992" s="33"/>
      <c r="C992" s="33"/>
      <c r="D992" s="33"/>
    </row>
    <row r="993" ht="12.75" customHeight="1">
      <c r="B993" s="33"/>
      <c r="C993" s="33"/>
      <c r="D993" s="33"/>
    </row>
    <row r="994" ht="12.75" customHeight="1">
      <c r="B994" s="33"/>
      <c r="C994" s="33"/>
      <c r="D994" s="33"/>
    </row>
    <row r="995" ht="12.75" customHeight="1">
      <c r="B995" s="33"/>
      <c r="C995" s="33"/>
      <c r="D995" s="33"/>
    </row>
    <row r="996" ht="12.75" customHeight="1">
      <c r="B996" s="33"/>
      <c r="C996" s="33"/>
      <c r="D996" s="3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7.29" defaultRowHeight="15.0"/>
  <cols>
    <col customWidth="1" min="1" max="1" width="8.71"/>
    <col customWidth="1" min="2" max="2" width="16.0"/>
    <col customWidth="1" min="3" max="3" width="7.71"/>
    <col customWidth="1" min="4" max="4" width="58.29"/>
    <col customWidth="1" min="5" max="14" width="8.71"/>
    <col customWidth="1" min="15" max="15" width="11.0"/>
    <col customWidth="1" min="16" max="16" width="11.86"/>
    <col customWidth="1" min="17" max="17" width="10.86"/>
    <col customWidth="1" min="18" max="19" width="8.71"/>
    <col customWidth="1" min="20" max="20" width="16.29"/>
    <col customWidth="1" min="21" max="23" width="8.71"/>
    <col customWidth="1" hidden="1" min="24" max="24" width="0.14"/>
  </cols>
  <sheetData>
    <row r="1" ht="12.75" customHeight="1">
      <c r="A1" s="4"/>
      <c r="B1" s="17"/>
      <c r="C1" s="1"/>
      <c r="D1" s="1"/>
      <c r="E1" s="83"/>
      <c r="F1" s="8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59"/>
      <c r="T1" s="33"/>
      <c r="X1" s="33"/>
    </row>
    <row r="2" ht="76.5" customHeight="1">
      <c r="A2" s="56" t="s">
        <v>21</v>
      </c>
      <c r="B2" s="55" t="s">
        <v>22</v>
      </c>
      <c r="C2" s="56" t="s">
        <v>23</v>
      </c>
      <c r="D2" s="9" t="s">
        <v>24</v>
      </c>
      <c r="E2" s="87" t="s">
        <v>25</v>
      </c>
      <c r="F2" s="87" t="s">
        <v>26</v>
      </c>
      <c r="G2" s="88" t="s">
        <v>27</v>
      </c>
      <c r="H2" s="89" t="s">
        <v>600</v>
      </c>
      <c r="I2" s="89" t="s">
        <v>601</v>
      </c>
      <c r="J2" s="89" t="s">
        <v>152</v>
      </c>
      <c r="K2" s="89" t="s">
        <v>153</v>
      </c>
      <c r="L2" s="89" t="s">
        <v>154</v>
      </c>
      <c r="M2" s="89" t="s">
        <v>156</v>
      </c>
      <c r="N2" s="89" t="s">
        <v>157</v>
      </c>
      <c r="O2" s="160" t="s">
        <v>602</v>
      </c>
      <c r="P2" s="160" t="s">
        <v>603</v>
      </c>
      <c r="Q2" s="160" t="s">
        <v>604</v>
      </c>
      <c r="R2" s="88" t="s">
        <v>42</v>
      </c>
      <c r="S2" s="161" t="s">
        <v>5</v>
      </c>
      <c r="T2" s="161" t="s">
        <v>43</v>
      </c>
      <c r="V2" s="94" t="s">
        <v>373</v>
      </c>
      <c r="W2" s="94" t="s">
        <v>164</v>
      </c>
      <c r="X2" s="33"/>
    </row>
    <row r="3" ht="14.25" customHeight="1">
      <c r="A3" s="44">
        <f>NETWORKDAYS('Ппшпшп'!B$2,'Отчёт'!C$2,'Ппшпшп'!B$3)</f>
        <v>18</v>
      </c>
      <c r="B3" s="45" t="s">
        <v>51</v>
      </c>
      <c r="C3" s="56" t="s">
        <v>1</v>
      </c>
      <c r="D3" s="56" t="s">
        <v>605</v>
      </c>
      <c r="E3" s="95">
        <v>43186.0</v>
      </c>
      <c r="F3" s="56"/>
      <c r="G3" s="107">
        <v>7.0</v>
      </c>
      <c r="H3" s="68">
        <v>1.0</v>
      </c>
      <c r="I3" s="68">
        <v>1.0</v>
      </c>
      <c r="J3" s="68">
        <v>1.0</v>
      </c>
      <c r="K3" s="68">
        <v>1.0</v>
      </c>
      <c r="L3" s="68">
        <v>1.0</v>
      </c>
      <c r="M3" s="68">
        <v>1.0</v>
      </c>
      <c r="N3" s="68">
        <v>1.0</v>
      </c>
      <c r="O3" s="68">
        <v>1.0</v>
      </c>
      <c r="P3" s="68">
        <v>1.0</v>
      </c>
      <c r="Q3" s="68">
        <v>1.0</v>
      </c>
      <c r="R3" s="70">
        <f t="shared" ref="R3:R11" si="1">COUNTIF(H3:N3,1)</f>
        <v>7</v>
      </c>
      <c r="S3" s="71">
        <f t="shared" ref="S3:S11" si="2">R3/G3</f>
        <v>1</v>
      </c>
      <c r="T3" s="72" t="s">
        <v>311</v>
      </c>
      <c r="V3" s="33" t="str">
        <f t="shared" ref="V3:V11" si="3">IF(AND(#REF!&gt;0,ISBLANK(T3)=FALSE)=TRUE,1,"")</f>
        <v>#REF!</v>
      </c>
      <c r="W3" s="33" t="str">
        <f t="shared" ref="W3:W11" si="4">IF(OR(AND(#REF!&gt;0,S3&gt;0),AND(#REF!=0,S3=0)),"-","Что-то не так!")</f>
        <v>#REF!</v>
      </c>
      <c r="X3" s="33" t="s">
        <v>99</v>
      </c>
    </row>
    <row r="4" ht="14.25" customHeight="1">
      <c r="A4" s="44">
        <f>NETWORKDAYS('Ппшпшп'!B$2,'Отчёт'!C$2,'Ппшпшп'!B$3)</f>
        <v>18</v>
      </c>
      <c r="B4" s="45" t="s">
        <v>91</v>
      </c>
      <c r="C4" s="56" t="s">
        <v>1</v>
      </c>
      <c r="D4" s="56" t="s">
        <v>606</v>
      </c>
      <c r="E4" s="95">
        <v>43186.0</v>
      </c>
      <c r="F4" s="56"/>
      <c r="G4" s="107">
        <v>7.0</v>
      </c>
      <c r="H4" s="68">
        <v>1.0</v>
      </c>
      <c r="I4" s="68">
        <v>1.0</v>
      </c>
      <c r="J4" s="68">
        <v>1.0</v>
      </c>
      <c r="K4" s="68">
        <v>1.0</v>
      </c>
      <c r="L4" s="68">
        <v>1.0</v>
      </c>
      <c r="M4" s="68">
        <v>1.0</v>
      </c>
      <c r="N4" s="68">
        <v>1.0</v>
      </c>
      <c r="O4" s="68">
        <v>1.0</v>
      </c>
      <c r="P4" s="68">
        <v>1.0</v>
      </c>
      <c r="Q4" s="68">
        <v>1.0</v>
      </c>
      <c r="R4" s="70">
        <f t="shared" si="1"/>
        <v>7</v>
      </c>
      <c r="S4" s="71">
        <f t="shared" si="2"/>
        <v>1</v>
      </c>
      <c r="T4" s="72"/>
      <c r="V4" s="33" t="str">
        <f t="shared" si="3"/>
        <v>#REF!</v>
      </c>
      <c r="W4" s="33" t="str">
        <f t="shared" si="4"/>
        <v>#REF!</v>
      </c>
      <c r="X4" s="33"/>
    </row>
    <row r="5" ht="14.25" customHeight="1">
      <c r="A5" s="44">
        <f>NETWORKDAYS('Ппшпшп'!B$2,'Отчёт'!C$2,'Ппшпшп'!B$3)</f>
        <v>18</v>
      </c>
      <c r="B5" s="45" t="s">
        <v>67</v>
      </c>
      <c r="C5" s="56" t="s">
        <v>1</v>
      </c>
      <c r="D5" s="56" t="s">
        <v>607</v>
      </c>
      <c r="E5" s="95">
        <v>43186.0</v>
      </c>
      <c r="F5" s="56"/>
      <c r="G5" s="107">
        <v>5.0</v>
      </c>
      <c r="H5" s="68">
        <v>1.0</v>
      </c>
      <c r="I5" s="68">
        <v>1.0</v>
      </c>
      <c r="J5" s="68">
        <v>1.0</v>
      </c>
      <c r="K5" s="68">
        <v>1.0</v>
      </c>
      <c r="L5" s="68">
        <v>1.0</v>
      </c>
      <c r="M5" s="68" t="s">
        <v>46</v>
      </c>
      <c r="N5" s="68" t="s">
        <v>46</v>
      </c>
      <c r="O5" s="68">
        <v>1.0</v>
      </c>
      <c r="P5" s="68">
        <v>1.0</v>
      </c>
      <c r="Q5" s="68">
        <v>1.0</v>
      </c>
      <c r="R5" s="70">
        <f t="shared" si="1"/>
        <v>5</v>
      </c>
      <c r="S5" s="71">
        <f t="shared" si="2"/>
        <v>1</v>
      </c>
      <c r="T5" s="72"/>
      <c r="V5" s="33" t="str">
        <f t="shared" si="3"/>
        <v>#REF!</v>
      </c>
      <c r="W5" s="33" t="str">
        <f t="shared" si="4"/>
        <v>#REF!</v>
      </c>
      <c r="X5" s="33"/>
    </row>
    <row r="6" ht="14.25" customHeight="1">
      <c r="A6" s="44">
        <f>NETWORKDAYS('Ппшпшп'!B$2,'Отчёт'!C$2,'Ппшпшп'!B$3)</f>
        <v>18</v>
      </c>
      <c r="B6" s="45" t="s">
        <v>48</v>
      </c>
      <c r="C6" s="56" t="s">
        <v>1</v>
      </c>
      <c r="D6" s="56" t="s">
        <v>608</v>
      </c>
      <c r="E6" s="95">
        <v>43186.0</v>
      </c>
      <c r="F6" s="56"/>
      <c r="G6" s="107">
        <v>7.0</v>
      </c>
      <c r="H6" s="68">
        <v>1.0</v>
      </c>
      <c r="I6" s="68">
        <v>1.0</v>
      </c>
      <c r="J6" s="68">
        <v>1.0</v>
      </c>
      <c r="K6" s="68">
        <v>1.0</v>
      </c>
      <c r="L6" s="68">
        <v>1.0</v>
      </c>
      <c r="M6" s="68">
        <v>1.0</v>
      </c>
      <c r="N6" s="68">
        <v>1.0</v>
      </c>
      <c r="O6" s="68">
        <v>1.0</v>
      </c>
      <c r="P6" s="68">
        <v>1.0</v>
      </c>
      <c r="Q6" s="68">
        <v>1.0</v>
      </c>
      <c r="R6" s="70">
        <f t="shared" si="1"/>
        <v>7</v>
      </c>
      <c r="S6" s="71">
        <f t="shared" si="2"/>
        <v>1</v>
      </c>
      <c r="T6" s="72"/>
      <c r="V6" s="33" t="str">
        <f t="shared" si="3"/>
        <v>#REF!</v>
      </c>
      <c r="W6" s="33" t="str">
        <f t="shared" si="4"/>
        <v>#REF!</v>
      </c>
      <c r="X6" s="33"/>
    </row>
    <row r="7" ht="14.25" customHeight="1">
      <c r="A7" s="44">
        <f>NETWORKDAYS('Ппшпшп'!B$2,'Отчёт'!C$2,'Ппшпшп'!B$3)</f>
        <v>18</v>
      </c>
      <c r="B7" s="45" t="s">
        <v>51</v>
      </c>
      <c r="C7" s="56" t="s">
        <v>1</v>
      </c>
      <c r="D7" s="56" t="s">
        <v>609</v>
      </c>
      <c r="E7" s="95">
        <v>43186.0</v>
      </c>
      <c r="F7" s="56"/>
      <c r="G7" s="107">
        <v>7.0</v>
      </c>
      <c r="H7" s="68">
        <v>1.0</v>
      </c>
      <c r="I7" s="68">
        <v>1.0</v>
      </c>
      <c r="J7" s="68">
        <v>1.0</v>
      </c>
      <c r="K7" s="68">
        <v>1.0</v>
      </c>
      <c r="L7" s="68">
        <v>1.0</v>
      </c>
      <c r="M7" s="68">
        <v>1.0</v>
      </c>
      <c r="N7" s="68">
        <v>1.0</v>
      </c>
      <c r="O7" s="68">
        <v>1.0</v>
      </c>
      <c r="P7" s="68">
        <v>1.0</v>
      </c>
      <c r="Q7" s="68">
        <v>1.0</v>
      </c>
      <c r="R7" s="70">
        <f t="shared" si="1"/>
        <v>7</v>
      </c>
      <c r="S7" s="71">
        <f t="shared" si="2"/>
        <v>1</v>
      </c>
      <c r="T7" s="72"/>
      <c r="V7" s="33" t="str">
        <f t="shared" si="3"/>
        <v>#REF!</v>
      </c>
      <c r="W7" s="33" t="str">
        <f t="shared" si="4"/>
        <v>#REF!</v>
      </c>
      <c r="X7" s="33"/>
    </row>
    <row r="8" ht="14.25" customHeight="1">
      <c r="A8" s="44">
        <f>NETWORKDAYS('Ппшпшп'!B$2,'Отчёт'!C$2,'Ппшпшп'!B$3)</f>
        <v>18</v>
      </c>
      <c r="B8" s="45" t="s">
        <v>48</v>
      </c>
      <c r="C8" s="56" t="s">
        <v>1</v>
      </c>
      <c r="D8" s="56" t="s">
        <v>610</v>
      </c>
      <c r="E8" s="95">
        <v>43186.0</v>
      </c>
      <c r="F8" s="56"/>
      <c r="G8" s="107">
        <v>7.0</v>
      </c>
      <c r="H8" s="68">
        <v>1.0</v>
      </c>
      <c r="I8" s="68">
        <v>1.0</v>
      </c>
      <c r="J8" s="68">
        <v>1.0</v>
      </c>
      <c r="K8" s="68">
        <v>1.0</v>
      </c>
      <c r="L8" s="68">
        <v>1.0</v>
      </c>
      <c r="M8" s="68">
        <v>1.0</v>
      </c>
      <c r="N8" s="68">
        <v>1.0</v>
      </c>
      <c r="O8" s="68">
        <v>1.0</v>
      </c>
      <c r="P8" s="68">
        <v>1.0</v>
      </c>
      <c r="Q8" s="68">
        <v>1.0</v>
      </c>
      <c r="R8" s="70">
        <f t="shared" si="1"/>
        <v>7</v>
      </c>
      <c r="S8" s="71">
        <f t="shared" si="2"/>
        <v>1</v>
      </c>
      <c r="T8" s="72"/>
      <c r="V8" s="33" t="str">
        <f t="shared" si="3"/>
        <v>#REF!</v>
      </c>
      <c r="W8" s="33" t="str">
        <f t="shared" si="4"/>
        <v>#REF!</v>
      </c>
      <c r="X8" s="33"/>
    </row>
    <row r="9" ht="14.25" customHeight="1">
      <c r="A9" s="44">
        <f>NETWORKDAYS('Ппшпшп'!B$2,'Отчёт'!C$2,'Ппшпшп'!B$3)</f>
        <v>18</v>
      </c>
      <c r="B9" s="45" t="s">
        <v>48</v>
      </c>
      <c r="C9" s="56" t="s">
        <v>1</v>
      </c>
      <c r="D9" s="56" t="s">
        <v>611</v>
      </c>
      <c r="E9" s="95">
        <v>43186.0</v>
      </c>
      <c r="F9" s="56"/>
      <c r="G9" s="107">
        <v>7.0</v>
      </c>
      <c r="H9" s="68">
        <v>1.0</v>
      </c>
      <c r="I9" s="68">
        <v>1.0</v>
      </c>
      <c r="J9" s="68">
        <v>1.0</v>
      </c>
      <c r="K9" s="68">
        <v>1.0</v>
      </c>
      <c r="L9" s="68">
        <v>1.0</v>
      </c>
      <c r="M9" s="68">
        <v>1.0</v>
      </c>
      <c r="N9" s="68">
        <v>0.0</v>
      </c>
      <c r="O9" s="68">
        <v>1.0</v>
      </c>
      <c r="P9" s="68">
        <v>1.0</v>
      </c>
      <c r="Q9" s="68">
        <v>0.0</v>
      </c>
      <c r="R9" s="70">
        <f t="shared" si="1"/>
        <v>6</v>
      </c>
      <c r="S9" s="71">
        <f t="shared" si="2"/>
        <v>0.8571428571</v>
      </c>
      <c r="T9" s="72" t="s">
        <v>59</v>
      </c>
      <c r="V9" s="33" t="str">
        <f t="shared" si="3"/>
        <v>#REF!</v>
      </c>
      <c r="W9" s="33" t="str">
        <f t="shared" si="4"/>
        <v>#REF!</v>
      </c>
      <c r="X9" s="33" t="s">
        <v>99</v>
      </c>
    </row>
    <row r="10" ht="14.25" customHeight="1">
      <c r="A10" s="44">
        <f>NETWORKDAYS('Ппшпшп'!B$2,'Отчёт'!C$2,'Ппшпшп'!B$3)</f>
        <v>18</v>
      </c>
      <c r="B10" s="45" t="s">
        <v>91</v>
      </c>
      <c r="C10" s="56" t="s">
        <v>1</v>
      </c>
      <c r="D10" s="56" t="s">
        <v>612</v>
      </c>
      <c r="E10" s="95">
        <v>43186.0</v>
      </c>
      <c r="F10" s="56"/>
      <c r="G10" s="107">
        <v>7.0</v>
      </c>
      <c r="H10" s="68">
        <v>1.0</v>
      </c>
      <c r="I10" s="68">
        <v>0.0</v>
      </c>
      <c r="J10" s="68">
        <v>1.0</v>
      </c>
      <c r="K10" s="68">
        <v>1.0</v>
      </c>
      <c r="L10" s="68">
        <v>1.0</v>
      </c>
      <c r="M10" s="68">
        <v>1.0</v>
      </c>
      <c r="N10" s="68">
        <v>1.0</v>
      </c>
      <c r="O10" s="68">
        <v>1.0</v>
      </c>
      <c r="P10" s="68">
        <v>1.0</v>
      </c>
      <c r="Q10" s="68">
        <v>1.0</v>
      </c>
      <c r="R10" s="70">
        <f t="shared" si="1"/>
        <v>6</v>
      </c>
      <c r="S10" s="71">
        <f t="shared" si="2"/>
        <v>0.8571428571</v>
      </c>
      <c r="T10" s="72" t="s">
        <v>512</v>
      </c>
      <c r="V10" s="33" t="str">
        <f t="shared" si="3"/>
        <v>#REF!</v>
      </c>
      <c r="W10" s="33" t="str">
        <f t="shared" si="4"/>
        <v>#REF!</v>
      </c>
      <c r="X10" s="33"/>
    </row>
    <row r="11">
      <c r="A11" s="44">
        <f>NETWORKDAYS('Ппшпшп'!B$2,'Отчёт'!C$2,'Ппшпшп'!B$3)</f>
        <v>18</v>
      </c>
      <c r="B11" s="45" t="s">
        <v>51</v>
      </c>
      <c r="C11" s="56" t="s">
        <v>1</v>
      </c>
      <c r="D11" s="56" t="s">
        <v>613</v>
      </c>
      <c r="E11" s="95">
        <v>43186.0</v>
      </c>
      <c r="F11" s="56"/>
      <c r="G11" s="107">
        <v>7.0</v>
      </c>
      <c r="H11" s="68">
        <v>1.0</v>
      </c>
      <c r="I11" s="68">
        <v>1.0</v>
      </c>
      <c r="J11" s="68">
        <v>1.0</v>
      </c>
      <c r="K11" s="68">
        <v>1.0</v>
      </c>
      <c r="L11" s="68">
        <v>1.0</v>
      </c>
      <c r="M11" s="68" t="s">
        <v>46</v>
      </c>
      <c r="N11" s="68" t="s">
        <v>46</v>
      </c>
      <c r="O11" s="68">
        <v>1.0</v>
      </c>
      <c r="P11" s="68">
        <v>1.0</v>
      </c>
      <c r="Q11" s="68">
        <v>1.0</v>
      </c>
      <c r="R11" s="70">
        <f t="shared" si="1"/>
        <v>5</v>
      </c>
      <c r="S11" s="71">
        <f t="shared" si="2"/>
        <v>0.7142857143</v>
      </c>
      <c r="T11" s="72" t="s">
        <v>614</v>
      </c>
      <c r="U11" s="33">
        <f>SUMIF($R3:$R11,"&gt;0")</f>
        <v>57</v>
      </c>
      <c r="V11" s="33" t="str">
        <f t="shared" si="3"/>
        <v>#REF!</v>
      </c>
      <c r="W11" s="33" t="str">
        <f t="shared" si="4"/>
        <v>#REF!</v>
      </c>
      <c r="X11" s="33"/>
    </row>
    <row r="12" ht="12.75" customHeight="1">
      <c r="A12" s="1"/>
      <c r="B12" s="17"/>
      <c r="C12" s="1"/>
      <c r="D12" s="1"/>
      <c r="E12" s="162"/>
      <c r="F12" s="162"/>
      <c r="G12" s="1"/>
      <c r="H12" s="1"/>
      <c r="I12" s="1"/>
      <c r="J12" s="1"/>
      <c r="K12" s="1"/>
      <c r="L12" s="1"/>
      <c r="M12" s="1"/>
      <c r="O12" s="1"/>
      <c r="P12" s="1"/>
      <c r="Q12" s="1" t="s">
        <v>1</v>
      </c>
      <c r="R12" s="1">
        <f>COUNT(E3:E11)</f>
        <v>9</v>
      </c>
      <c r="S12" s="1"/>
      <c r="T12" s="20">
        <f>COUNTA(T3:T11)-V12</f>
        <v>4</v>
      </c>
      <c r="V12" s="33">
        <f>COUNT(V3:V11)</f>
        <v>0</v>
      </c>
      <c r="X12" s="33"/>
    </row>
    <row r="13" ht="12.75" customHeight="1">
      <c r="C13" s="33"/>
      <c r="D13" s="33"/>
      <c r="O13" s="32"/>
      <c r="P13" s="32"/>
      <c r="Q13" s="33" t="s">
        <v>147</v>
      </c>
      <c r="R13" s="32">
        <f>COUNT(#REF!)</f>
        <v>0</v>
      </c>
      <c r="T13" s="33"/>
      <c r="X13" s="33"/>
    </row>
    <row r="14" ht="12.75" customHeight="1">
      <c r="C14" s="33"/>
      <c r="D14" s="33"/>
      <c r="O14" s="20"/>
      <c r="P14" s="20"/>
      <c r="Q14" s="33" t="s">
        <v>173</v>
      </c>
      <c r="R14" s="20">
        <f>COUNTIF(E3:E11,"=27.03.18")</f>
        <v>9</v>
      </c>
      <c r="T14" s="33"/>
      <c r="X14" s="33"/>
    </row>
    <row r="15" ht="12.75" customHeight="1">
      <c r="C15" s="33"/>
      <c r="D15" s="33"/>
      <c r="T15" s="33"/>
      <c r="X15" s="33"/>
    </row>
    <row r="16" ht="12.75" customHeight="1">
      <c r="C16" s="33"/>
      <c r="D16" s="33"/>
      <c r="T16" s="33"/>
      <c r="X16" s="33"/>
    </row>
    <row r="17" ht="12.75" customHeight="1">
      <c r="C17" s="33"/>
      <c r="D17" s="33"/>
      <c r="T17" s="33"/>
      <c r="X17" s="33"/>
    </row>
    <row r="18" ht="12.75" customHeight="1">
      <c r="C18" s="33"/>
      <c r="D18" s="33"/>
      <c r="T18" s="33"/>
      <c r="X18" s="33"/>
    </row>
    <row r="19" ht="12.75" customHeight="1">
      <c r="C19" s="33"/>
      <c r="D19" s="33"/>
      <c r="T19" s="33"/>
      <c r="X19" s="33"/>
    </row>
    <row r="20" ht="12.75" customHeight="1">
      <c r="C20" s="33"/>
      <c r="D20" s="33"/>
      <c r="T20" s="33"/>
      <c r="X20" s="33"/>
    </row>
    <row r="21" ht="12.75" customHeight="1">
      <c r="C21" s="33"/>
      <c r="D21" s="33"/>
      <c r="T21" s="33"/>
      <c r="X21" s="33"/>
    </row>
    <row r="22" ht="12.75" customHeight="1">
      <c r="C22" s="33"/>
      <c r="D22" s="33"/>
      <c r="T22" s="33"/>
      <c r="X22" s="33"/>
    </row>
    <row r="23" ht="12.75" customHeight="1">
      <c r="C23" s="33"/>
      <c r="D23" s="33"/>
      <c r="T23" s="33"/>
      <c r="X23" s="33"/>
    </row>
    <row r="24" ht="12.75" customHeight="1">
      <c r="C24" s="33"/>
      <c r="D24" s="33"/>
      <c r="T24" s="33"/>
      <c r="X24" s="33"/>
    </row>
    <row r="25" ht="12.75" customHeight="1">
      <c r="C25" s="33"/>
      <c r="D25" s="33"/>
      <c r="T25" s="33"/>
      <c r="X25" s="33"/>
    </row>
    <row r="26" ht="12.75" customHeight="1">
      <c r="C26" s="33"/>
      <c r="D26" s="33"/>
      <c r="T26" s="33"/>
      <c r="X26" s="33"/>
    </row>
    <row r="27" ht="12.75" customHeight="1">
      <c r="C27" s="33"/>
      <c r="D27" s="33"/>
      <c r="T27" s="33"/>
      <c r="X27" s="33"/>
    </row>
    <row r="28" ht="12.75" customHeight="1">
      <c r="C28" s="33"/>
      <c r="D28" s="33"/>
      <c r="T28" s="33"/>
      <c r="X28" s="33"/>
    </row>
    <row r="29" ht="12.75" customHeight="1">
      <c r="C29" s="33"/>
      <c r="D29" s="33"/>
      <c r="T29" s="33"/>
      <c r="X29" s="33"/>
    </row>
    <row r="30" ht="12.75" customHeight="1">
      <c r="C30" s="33"/>
      <c r="D30" s="33"/>
      <c r="T30" s="33"/>
      <c r="X30" s="33"/>
    </row>
    <row r="31" ht="12.75" customHeight="1">
      <c r="C31" s="33"/>
      <c r="D31" s="33"/>
      <c r="T31" s="33"/>
      <c r="X31" s="33"/>
    </row>
    <row r="32" ht="12.75" customHeight="1">
      <c r="C32" s="33"/>
      <c r="D32" s="33"/>
      <c r="T32" s="33"/>
      <c r="X32" s="33"/>
    </row>
    <row r="33" ht="12.75" customHeight="1">
      <c r="C33" s="33"/>
      <c r="D33" s="33"/>
      <c r="T33" s="33"/>
      <c r="X33" s="33"/>
    </row>
    <row r="34" ht="12.75" customHeight="1">
      <c r="C34" s="33"/>
      <c r="D34" s="33"/>
      <c r="T34" s="33"/>
      <c r="X34" s="33"/>
    </row>
    <row r="35" ht="12.75" customHeight="1">
      <c r="C35" s="33"/>
      <c r="D35" s="33"/>
      <c r="T35" s="33"/>
      <c r="X35" s="33"/>
    </row>
    <row r="36" ht="12.75" customHeight="1">
      <c r="C36" s="33"/>
      <c r="D36" s="33"/>
      <c r="T36" s="33"/>
      <c r="X36" s="33"/>
    </row>
    <row r="37" ht="12.75" customHeight="1">
      <c r="C37" s="33"/>
      <c r="D37" s="33"/>
      <c r="T37" s="33"/>
      <c r="X37" s="33"/>
    </row>
    <row r="38" ht="12.75" customHeight="1">
      <c r="C38" s="33"/>
      <c r="D38" s="33"/>
      <c r="T38" s="33"/>
      <c r="X38" s="33"/>
    </row>
    <row r="39" ht="12.75" customHeight="1">
      <c r="C39" s="33"/>
      <c r="D39" s="33"/>
      <c r="T39" s="33"/>
      <c r="X39" s="33"/>
    </row>
    <row r="40" ht="12.75" customHeight="1">
      <c r="C40" s="33"/>
      <c r="D40" s="33"/>
      <c r="T40" s="33"/>
      <c r="X40" s="33"/>
    </row>
    <row r="41" ht="12.75" customHeight="1">
      <c r="C41" s="33"/>
      <c r="D41" s="33"/>
      <c r="T41" s="33"/>
      <c r="X41" s="33"/>
    </row>
    <row r="42" ht="12.75" customHeight="1">
      <c r="C42" s="33"/>
      <c r="D42" s="33"/>
      <c r="T42" s="33"/>
      <c r="X42" s="33"/>
    </row>
    <row r="43" ht="12.75" customHeight="1">
      <c r="C43" s="33"/>
      <c r="D43" s="33"/>
      <c r="T43" s="33"/>
      <c r="X43" s="33"/>
    </row>
    <row r="44" ht="12.75" customHeight="1">
      <c r="C44" s="33"/>
      <c r="D44" s="33"/>
      <c r="T44" s="33"/>
      <c r="X44" s="33"/>
    </row>
    <row r="45" ht="12.75" customHeight="1">
      <c r="C45" s="33"/>
      <c r="D45" s="33"/>
      <c r="T45" s="33"/>
      <c r="X45" s="33"/>
    </row>
    <row r="46" ht="12.75" customHeight="1">
      <c r="C46" s="33"/>
      <c r="D46" s="33"/>
      <c r="T46" s="33"/>
      <c r="X46" s="33"/>
    </row>
    <row r="47" ht="12.75" customHeight="1">
      <c r="C47" s="33"/>
      <c r="D47" s="33"/>
      <c r="T47" s="33"/>
      <c r="X47" s="33"/>
    </row>
    <row r="48" ht="12.75" customHeight="1">
      <c r="C48" s="33"/>
      <c r="D48" s="33"/>
      <c r="T48" s="33"/>
      <c r="X48" s="33"/>
    </row>
    <row r="49" ht="12.75" customHeight="1">
      <c r="C49" s="33"/>
      <c r="D49" s="33"/>
      <c r="T49" s="33"/>
      <c r="X49" s="33"/>
    </row>
    <row r="50" ht="12.75" customHeight="1">
      <c r="C50" s="33"/>
      <c r="D50" s="33"/>
      <c r="T50" s="33"/>
      <c r="X50" s="33"/>
    </row>
    <row r="51" ht="12.75" customHeight="1">
      <c r="C51" s="33"/>
      <c r="D51" s="33"/>
      <c r="T51" s="33"/>
      <c r="X51" s="33"/>
    </row>
    <row r="52" ht="12.75" customHeight="1">
      <c r="C52" s="33"/>
      <c r="D52" s="33"/>
      <c r="T52" s="33"/>
      <c r="X52" s="33"/>
    </row>
    <row r="53" ht="12.75" customHeight="1">
      <c r="C53" s="33"/>
      <c r="D53" s="33"/>
      <c r="T53" s="33"/>
      <c r="X53" s="33"/>
    </row>
    <row r="54" ht="12.75" customHeight="1">
      <c r="C54" s="33"/>
      <c r="D54" s="33"/>
      <c r="T54" s="33"/>
      <c r="X54" s="33"/>
    </row>
    <row r="55" ht="12.75" customHeight="1">
      <c r="C55" s="33"/>
      <c r="D55" s="33"/>
      <c r="T55" s="33"/>
      <c r="X55" s="33"/>
    </row>
    <row r="56" ht="12.75" customHeight="1">
      <c r="C56" s="33"/>
      <c r="D56" s="33"/>
      <c r="T56" s="33"/>
      <c r="X56" s="33"/>
    </row>
    <row r="57" ht="12.75" customHeight="1">
      <c r="C57" s="33"/>
      <c r="D57" s="33"/>
      <c r="T57" s="33"/>
      <c r="X57" s="33"/>
    </row>
    <row r="58" ht="12.75" customHeight="1">
      <c r="C58" s="33"/>
      <c r="D58" s="33"/>
      <c r="T58" s="33"/>
      <c r="X58" s="33"/>
    </row>
    <row r="59" ht="12.75" customHeight="1">
      <c r="C59" s="33"/>
      <c r="D59" s="33"/>
      <c r="T59" s="33"/>
      <c r="X59" s="33"/>
    </row>
    <row r="60" ht="12.75" customHeight="1">
      <c r="C60" s="33"/>
      <c r="D60" s="33"/>
      <c r="T60" s="33"/>
      <c r="X60" s="33"/>
    </row>
    <row r="61" ht="12.75" customHeight="1">
      <c r="C61" s="33"/>
      <c r="D61" s="33"/>
      <c r="T61" s="33"/>
      <c r="X61" s="33"/>
    </row>
    <row r="62" ht="12.75" customHeight="1">
      <c r="C62" s="33"/>
      <c r="D62" s="33"/>
      <c r="T62" s="33"/>
      <c r="X62" s="33"/>
    </row>
    <row r="63" ht="12.75" customHeight="1">
      <c r="C63" s="33"/>
      <c r="D63" s="33"/>
      <c r="T63" s="33"/>
      <c r="X63" s="33"/>
    </row>
    <row r="64" ht="12.75" customHeight="1">
      <c r="C64" s="33"/>
      <c r="D64" s="33"/>
      <c r="T64" s="33"/>
      <c r="X64" s="33"/>
    </row>
    <row r="65" ht="12.75" customHeight="1">
      <c r="C65" s="33"/>
      <c r="D65" s="33"/>
      <c r="T65" s="33"/>
      <c r="X65" s="33"/>
    </row>
    <row r="66" ht="12.75" customHeight="1">
      <c r="C66" s="33"/>
      <c r="D66" s="33"/>
      <c r="T66" s="33"/>
      <c r="X66" s="33"/>
    </row>
    <row r="67" ht="12.75" customHeight="1">
      <c r="C67" s="33"/>
      <c r="D67" s="33"/>
      <c r="T67" s="33"/>
      <c r="X67" s="33"/>
    </row>
    <row r="68" ht="12.75" customHeight="1">
      <c r="C68" s="33"/>
      <c r="D68" s="33"/>
      <c r="T68" s="33"/>
      <c r="X68" s="33"/>
    </row>
    <row r="69" ht="12.75" customHeight="1">
      <c r="C69" s="33"/>
      <c r="D69" s="33"/>
      <c r="T69" s="33"/>
      <c r="X69" s="33"/>
    </row>
    <row r="70" ht="12.75" customHeight="1">
      <c r="C70" s="33"/>
      <c r="D70" s="33"/>
      <c r="T70" s="33"/>
      <c r="X70" s="33"/>
    </row>
    <row r="71" ht="12.75" customHeight="1">
      <c r="C71" s="33"/>
      <c r="D71" s="33"/>
      <c r="T71" s="33"/>
      <c r="X71" s="33"/>
    </row>
    <row r="72" ht="12.75" customHeight="1">
      <c r="C72" s="33"/>
      <c r="D72" s="33"/>
      <c r="T72" s="33"/>
      <c r="X72" s="33"/>
    </row>
    <row r="73" ht="12.75" customHeight="1">
      <c r="C73" s="33"/>
      <c r="D73" s="33"/>
      <c r="T73" s="33"/>
      <c r="X73" s="33"/>
    </row>
    <row r="74" ht="12.75" customHeight="1">
      <c r="C74" s="33"/>
      <c r="D74" s="33"/>
      <c r="T74" s="33"/>
      <c r="X74" s="33"/>
    </row>
    <row r="75" ht="12.75" customHeight="1">
      <c r="C75" s="33"/>
      <c r="D75" s="33"/>
      <c r="T75" s="33"/>
      <c r="X75" s="33"/>
    </row>
    <row r="76" ht="12.75" customHeight="1">
      <c r="C76" s="33"/>
      <c r="D76" s="33"/>
      <c r="T76" s="33"/>
      <c r="X76" s="33"/>
    </row>
    <row r="77" ht="12.75" customHeight="1">
      <c r="C77" s="33"/>
      <c r="D77" s="33"/>
      <c r="T77" s="33"/>
      <c r="X77" s="33"/>
    </row>
    <row r="78" ht="12.75" customHeight="1">
      <c r="C78" s="33"/>
      <c r="D78" s="33"/>
      <c r="T78" s="33"/>
      <c r="X78" s="33"/>
    </row>
    <row r="79" ht="12.75" customHeight="1">
      <c r="C79" s="33"/>
      <c r="D79" s="33"/>
      <c r="T79" s="33"/>
      <c r="X79" s="33"/>
    </row>
    <row r="80" ht="12.75" customHeight="1">
      <c r="C80" s="33"/>
      <c r="D80" s="33"/>
      <c r="T80" s="33"/>
      <c r="X80" s="33"/>
    </row>
    <row r="81" ht="12.75" customHeight="1">
      <c r="C81" s="33"/>
      <c r="D81" s="33"/>
      <c r="T81" s="33"/>
      <c r="X81" s="33"/>
    </row>
    <row r="82" ht="12.75" customHeight="1">
      <c r="C82" s="33"/>
      <c r="D82" s="33"/>
      <c r="T82" s="33"/>
      <c r="X82" s="33"/>
    </row>
    <row r="83" ht="12.75" customHeight="1">
      <c r="C83" s="33"/>
      <c r="D83" s="33"/>
      <c r="T83" s="33"/>
      <c r="X83" s="33"/>
    </row>
    <row r="84" ht="12.75" customHeight="1">
      <c r="C84" s="33"/>
      <c r="D84" s="33"/>
      <c r="T84" s="33"/>
      <c r="X84" s="33"/>
    </row>
    <row r="85" ht="12.75" customHeight="1">
      <c r="C85" s="33"/>
      <c r="D85" s="33"/>
      <c r="T85" s="33"/>
      <c r="X85" s="33"/>
    </row>
    <row r="86" ht="12.75" customHeight="1">
      <c r="C86" s="33"/>
      <c r="D86" s="33"/>
      <c r="T86" s="33"/>
      <c r="X86" s="33"/>
    </row>
    <row r="87" ht="12.75" customHeight="1">
      <c r="C87" s="33"/>
      <c r="D87" s="33"/>
      <c r="T87" s="33"/>
      <c r="X87" s="33"/>
    </row>
    <row r="88" ht="12.75" customHeight="1">
      <c r="C88" s="33"/>
      <c r="D88" s="33"/>
      <c r="T88" s="33"/>
      <c r="X88" s="33"/>
    </row>
    <row r="89" ht="12.75" customHeight="1">
      <c r="C89" s="33"/>
      <c r="D89" s="33"/>
      <c r="T89" s="33"/>
      <c r="X89" s="33"/>
    </row>
    <row r="90" ht="12.75" customHeight="1">
      <c r="C90" s="33"/>
      <c r="D90" s="33"/>
      <c r="T90" s="33"/>
      <c r="X90" s="33"/>
    </row>
    <row r="91" ht="12.75" customHeight="1">
      <c r="C91" s="33"/>
      <c r="D91" s="33"/>
      <c r="T91" s="33"/>
      <c r="X91" s="33"/>
    </row>
    <row r="92" ht="12.75" customHeight="1">
      <c r="C92" s="33"/>
      <c r="D92" s="33"/>
      <c r="T92" s="33"/>
      <c r="X92" s="33"/>
    </row>
    <row r="93" ht="12.75" customHeight="1">
      <c r="C93" s="33"/>
      <c r="D93" s="33"/>
      <c r="T93" s="33"/>
      <c r="X93" s="33"/>
    </row>
    <row r="94" ht="12.75" customHeight="1">
      <c r="C94" s="33"/>
      <c r="D94" s="33"/>
      <c r="T94" s="33"/>
      <c r="X94" s="33"/>
    </row>
    <row r="95" ht="12.75" customHeight="1">
      <c r="C95" s="33"/>
      <c r="D95" s="33"/>
      <c r="T95" s="33"/>
      <c r="X95" s="33"/>
    </row>
    <row r="96" ht="12.75" customHeight="1">
      <c r="C96" s="33"/>
      <c r="D96" s="33"/>
      <c r="T96" s="33"/>
      <c r="X96" s="33"/>
    </row>
    <row r="97" ht="12.75" customHeight="1">
      <c r="C97" s="33"/>
      <c r="D97" s="33"/>
      <c r="T97" s="33"/>
      <c r="X97" s="33"/>
    </row>
    <row r="98" ht="12.75" customHeight="1">
      <c r="C98" s="33"/>
      <c r="D98" s="33"/>
      <c r="T98" s="33"/>
      <c r="X98" s="33"/>
    </row>
    <row r="99" ht="12.75" customHeight="1">
      <c r="C99" s="33"/>
      <c r="D99" s="33"/>
      <c r="T99" s="33"/>
      <c r="X99" s="33"/>
    </row>
    <row r="100" ht="12.75" customHeight="1">
      <c r="C100" s="33"/>
      <c r="D100" s="33"/>
      <c r="T100" s="33"/>
      <c r="X100" s="33"/>
    </row>
    <row r="101" ht="12.75" customHeight="1">
      <c r="C101" s="33"/>
      <c r="D101" s="33"/>
      <c r="T101" s="33"/>
      <c r="X101" s="33"/>
    </row>
    <row r="102" ht="12.75" customHeight="1">
      <c r="C102" s="33"/>
      <c r="D102" s="33"/>
      <c r="T102" s="33"/>
      <c r="X102" s="33"/>
    </row>
    <row r="103" ht="12.75" customHeight="1">
      <c r="C103" s="33"/>
      <c r="D103" s="33"/>
      <c r="T103" s="33"/>
      <c r="X103" s="33"/>
    </row>
    <row r="104" ht="12.75" customHeight="1">
      <c r="C104" s="33"/>
      <c r="D104" s="33"/>
      <c r="T104" s="33"/>
      <c r="X104" s="33"/>
    </row>
    <row r="105" ht="12.75" customHeight="1">
      <c r="C105" s="33"/>
      <c r="D105" s="33"/>
      <c r="T105" s="33"/>
      <c r="X105" s="33"/>
    </row>
    <row r="106" ht="12.75" customHeight="1">
      <c r="C106" s="33"/>
      <c r="D106" s="33"/>
      <c r="T106" s="33"/>
      <c r="X106" s="33"/>
    </row>
    <row r="107" ht="12.75" customHeight="1">
      <c r="C107" s="33"/>
      <c r="D107" s="33"/>
      <c r="T107" s="33"/>
      <c r="X107" s="33"/>
    </row>
    <row r="108" ht="12.75" customHeight="1">
      <c r="C108" s="33"/>
      <c r="D108" s="33"/>
      <c r="T108" s="33"/>
      <c r="X108" s="33"/>
    </row>
    <row r="109" ht="12.75" customHeight="1">
      <c r="C109" s="33"/>
      <c r="D109" s="33"/>
      <c r="T109" s="33"/>
      <c r="X109" s="33"/>
    </row>
    <row r="110" ht="12.75" customHeight="1">
      <c r="C110" s="33"/>
      <c r="D110" s="33"/>
      <c r="T110" s="33"/>
      <c r="X110" s="33"/>
    </row>
    <row r="111" ht="12.75" customHeight="1">
      <c r="C111" s="33"/>
      <c r="D111" s="33"/>
      <c r="T111" s="33"/>
      <c r="X111" s="33"/>
    </row>
    <row r="112" ht="12.75" customHeight="1">
      <c r="C112" s="33"/>
      <c r="D112" s="33"/>
      <c r="T112" s="33"/>
      <c r="X112" s="33"/>
    </row>
    <row r="113" ht="12.75" customHeight="1">
      <c r="C113" s="33"/>
      <c r="D113" s="33"/>
      <c r="T113" s="33"/>
      <c r="X113" s="33"/>
    </row>
    <row r="114" ht="12.75" customHeight="1">
      <c r="C114" s="33"/>
      <c r="D114" s="33"/>
      <c r="T114" s="33"/>
      <c r="X114" s="33"/>
    </row>
    <row r="115" ht="12.75" customHeight="1">
      <c r="C115" s="33"/>
      <c r="D115" s="33"/>
      <c r="T115" s="33"/>
      <c r="X115" s="33"/>
    </row>
    <row r="116" ht="12.75" customHeight="1">
      <c r="C116" s="33"/>
      <c r="D116" s="33"/>
      <c r="T116" s="33"/>
      <c r="X116" s="33"/>
    </row>
    <row r="117" ht="12.75" customHeight="1">
      <c r="C117" s="33"/>
      <c r="D117" s="33"/>
      <c r="T117" s="33"/>
      <c r="X117" s="33"/>
    </row>
    <row r="118" ht="12.75" customHeight="1">
      <c r="C118" s="33"/>
      <c r="D118" s="33"/>
      <c r="T118" s="33"/>
      <c r="X118" s="33"/>
    </row>
    <row r="119" ht="12.75" customHeight="1">
      <c r="C119" s="33"/>
      <c r="D119" s="33"/>
      <c r="T119" s="33"/>
      <c r="X119" s="33"/>
    </row>
    <row r="120" ht="12.75" customHeight="1">
      <c r="C120" s="33"/>
      <c r="D120" s="33"/>
      <c r="T120" s="33"/>
      <c r="X120" s="33"/>
    </row>
    <row r="121" ht="12.75" customHeight="1">
      <c r="C121" s="33"/>
      <c r="D121" s="33"/>
      <c r="T121" s="33"/>
      <c r="X121" s="33"/>
    </row>
    <row r="122" ht="12.75" customHeight="1">
      <c r="C122" s="33"/>
      <c r="D122" s="33"/>
      <c r="T122" s="33"/>
      <c r="X122" s="33"/>
    </row>
    <row r="123" ht="12.75" customHeight="1">
      <c r="C123" s="33"/>
      <c r="D123" s="33"/>
      <c r="T123" s="33"/>
      <c r="X123" s="33"/>
    </row>
    <row r="124" ht="12.75" customHeight="1">
      <c r="C124" s="33"/>
      <c r="D124" s="33"/>
      <c r="T124" s="33"/>
      <c r="X124" s="33"/>
    </row>
    <row r="125" ht="12.75" customHeight="1">
      <c r="C125" s="33"/>
      <c r="D125" s="33"/>
      <c r="T125" s="33"/>
      <c r="X125" s="33"/>
    </row>
    <row r="126" ht="12.75" customHeight="1">
      <c r="C126" s="33"/>
      <c r="D126" s="33"/>
      <c r="T126" s="33"/>
      <c r="X126" s="33"/>
    </row>
    <row r="127" ht="12.75" customHeight="1">
      <c r="C127" s="33"/>
      <c r="D127" s="33"/>
      <c r="T127" s="33"/>
      <c r="X127" s="33"/>
    </row>
    <row r="128" ht="12.75" customHeight="1">
      <c r="C128" s="33"/>
      <c r="D128" s="33"/>
      <c r="T128" s="33"/>
      <c r="X128" s="33"/>
    </row>
    <row r="129" ht="12.75" customHeight="1">
      <c r="C129" s="33"/>
      <c r="D129" s="33"/>
      <c r="T129" s="33"/>
      <c r="X129" s="33"/>
    </row>
    <row r="130" ht="12.75" customHeight="1">
      <c r="C130" s="33"/>
      <c r="D130" s="33"/>
      <c r="T130" s="33"/>
      <c r="X130" s="33"/>
    </row>
    <row r="131" ht="12.75" customHeight="1">
      <c r="C131" s="33"/>
      <c r="D131" s="33"/>
      <c r="T131" s="33"/>
      <c r="X131" s="33"/>
    </row>
    <row r="132" ht="12.75" customHeight="1">
      <c r="C132" s="33"/>
      <c r="D132" s="33"/>
      <c r="T132" s="33"/>
      <c r="X132" s="33"/>
    </row>
    <row r="133" ht="12.75" customHeight="1">
      <c r="C133" s="33"/>
      <c r="D133" s="33"/>
      <c r="T133" s="33"/>
      <c r="X133" s="33"/>
    </row>
    <row r="134" ht="12.75" customHeight="1">
      <c r="C134" s="33"/>
      <c r="D134" s="33"/>
      <c r="T134" s="33"/>
      <c r="X134" s="33"/>
    </row>
    <row r="135" ht="12.75" customHeight="1">
      <c r="C135" s="33"/>
      <c r="D135" s="33"/>
      <c r="T135" s="33"/>
      <c r="X135" s="33"/>
    </row>
    <row r="136" ht="12.75" customHeight="1">
      <c r="C136" s="33"/>
      <c r="D136" s="33"/>
      <c r="T136" s="33"/>
      <c r="X136" s="33"/>
    </row>
    <row r="137" ht="12.75" customHeight="1">
      <c r="C137" s="33"/>
      <c r="D137" s="33"/>
      <c r="T137" s="33"/>
      <c r="X137" s="33"/>
    </row>
    <row r="138" ht="12.75" customHeight="1">
      <c r="C138" s="33"/>
      <c r="D138" s="33"/>
      <c r="T138" s="33"/>
      <c r="X138" s="33"/>
    </row>
    <row r="139" ht="12.75" customHeight="1">
      <c r="C139" s="33"/>
      <c r="D139" s="33"/>
      <c r="T139" s="33"/>
      <c r="X139" s="33"/>
    </row>
    <row r="140" ht="12.75" customHeight="1">
      <c r="C140" s="33"/>
      <c r="D140" s="33"/>
      <c r="T140" s="33"/>
      <c r="X140" s="33"/>
    </row>
    <row r="141" ht="12.75" customHeight="1">
      <c r="C141" s="33"/>
      <c r="D141" s="33"/>
      <c r="T141" s="33"/>
      <c r="X141" s="33"/>
    </row>
    <row r="142" ht="12.75" customHeight="1">
      <c r="C142" s="33"/>
      <c r="D142" s="33"/>
      <c r="T142" s="33"/>
      <c r="X142" s="33"/>
    </row>
    <row r="143" ht="12.75" customHeight="1">
      <c r="C143" s="33"/>
      <c r="D143" s="33"/>
      <c r="T143" s="33"/>
      <c r="X143" s="33"/>
    </row>
    <row r="144" ht="12.75" customHeight="1">
      <c r="C144" s="33"/>
      <c r="D144" s="33"/>
      <c r="T144" s="33"/>
      <c r="X144" s="33"/>
    </row>
    <row r="145" ht="12.75" customHeight="1">
      <c r="C145" s="33"/>
      <c r="D145" s="33"/>
      <c r="T145" s="33"/>
      <c r="X145" s="33"/>
    </row>
    <row r="146" ht="12.75" customHeight="1">
      <c r="C146" s="33"/>
      <c r="D146" s="33"/>
      <c r="T146" s="33"/>
      <c r="X146" s="33"/>
    </row>
    <row r="147" ht="12.75" customHeight="1">
      <c r="C147" s="33"/>
      <c r="D147" s="33"/>
      <c r="T147" s="33"/>
      <c r="X147" s="33"/>
    </row>
    <row r="148" ht="12.75" customHeight="1">
      <c r="C148" s="33"/>
      <c r="D148" s="33"/>
      <c r="T148" s="33"/>
      <c r="X148" s="33"/>
    </row>
    <row r="149" ht="12.75" customHeight="1">
      <c r="C149" s="33"/>
      <c r="D149" s="33"/>
      <c r="T149" s="33"/>
      <c r="X149" s="33"/>
    </row>
    <row r="150" ht="12.75" customHeight="1">
      <c r="C150" s="33"/>
      <c r="D150" s="33"/>
      <c r="T150" s="33"/>
      <c r="X150" s="33"/>
    </row>
    <row r="151" ht="12.75" customHeight="1">
      <c r="C151" s="33"/>
      <c r="D151" s="33"/>
      <c r="T151" s="33"/>
      <c r="X151" s="33"/>
    </row>
    <row r="152" ht="12.75" customHeight="1">
      <c r="C152" s="33"/>
      <c r="D152" s="33"/>
      <c r="T152" s="33"/>
      <c r="X152" s="33"/>
    </row>
    <row r="153" ht="12.75" customHeight="1">
      <c r="C153" s="33"/>
      <c r="D153" s="33"/>
      <c r="T153" s="33"/>
      <c r="X153" s="33"/>
    </row>
    <row r="154" ht="12.75" customHeight="1">
      <c r="C154" s="33"/>
      <c r="D154" s="33"/>
      <c r="T154" s="33"/>
      <c r="X154" s="33"/>
    </row>
    <row r="155" ht="12.75" customHeight="1">
      <c r="C155" s="33"/>
      <c r="D155" s="33"/>
      <c r="T155" s="33"/>
      <c r="X155" s="33"/>
    </row>
    <row r="156" ht="12.75" customHeight="1">
      <c r="C156" s="33"/>
      <c r="D156" s="33"/>
      <c r="T156" s="33"/>
      <c r="X156" s="33"/>
    </row>
    <row r="157" ht="12.75" customHeight="1">
      <c r="C157" s="33"/>
      <c r="D157" s="33"/>
      <c r="T157" s="33"/>
      <c r="X157" s="33"/>
    </row>
    <row r="158" ht="12.75" customHeight="1">
      <c r="C158" s="33"/>
      <c r="D158" s="33"/>
      <c r="T158" s="33"/>
      <c r="X158" s="33"/>
    </row>
    <row r="159" ht="12.75" customHeight="1">
      <c r="C159" s="33"/>
      <c r="D159" s="33"/>
      <c r="T159" s="33"/>
      <c r="X159" s="33"/>
    </row>
    <row r="160" ht="12.75" customHeight="1">
      <c r="C160" s="33"/>
      <c r="D160" s="33"/>
      <c r="T160" s="33"/>
      <c r="X160" s="33"/>
    </row>
    <row r="161" ht="12.75" customHeight="1">
      <c r="C161" s="33"/>
      <c r="D161" s="33"/>
      <c r="T161" s="33"/>
      <c r="X161" s="33"/>
    </row>
    <row r="162" ht="12.75" customHeight="1">
      <c r="C162" s="33"/>
      <c r="D162" s="33"/>
      <c r="T162" s="33"/>
      <c r="X162" s="33"/>
    </row>
    <row r="163" ht="12.75" customHeight="1">
      <c r="C163" s="33"/>
      <c r="D163" s="33"/>
      <c r="T163" s="33"/>
      <c r="X163" s="33"/>
    </row>
    <row r="164" ht="12.75" customHeight="1">
      <c r="C164" s="33"/>
      <c r="D164" s="33"/>
      <c r="T164" s="33"/>
      <c r="X164" s="33"/>
    </row>
    <row r="165" ht="12.75" customHeight="1">
      <c r="C165" s="33"/>
      <c r="D165" s="33"/>
      <c r="T165" s="33"/>
      <c r="X165" s="33"/>
    </row>
    <row r="166" ht="12.75" customHeight="1">
      <c r="C166" s="33"/>
      <c r="D166" s="33"/>
      <c r="T166" s="33"/>
      <c r="X166" s="33"/>
    </row>
    <row r="167" ht="12.75" customHeight="1">
      <c r="C167" s="33"/>
      <c r="D167" s="33"/>
      <c r="T167" s="33"/>
      <c r="X167" s="33"/>
    </row>
    <row r="168" ht="12.75" customHeight="1">
      <c r="C168" s="33"/>
      <c r="D168" s="33"/>
      <c r="T168" s="33"/>
      <c r="X168" s="33"/>
    </row>
    <row r="169" ht="12.75" customHeight="1">
      <c r="C169" s="33"/>
      <c r="D169" s="33"/>
      <c r="T169" s="33"/>
      <c r="X169" s="33"/>
    </row>
    <row r="170" ht="12.75" customHeight="1">
      <c r="C170" s="33"/>
      <c r="D170" s="33"/>
      <c r="T170" s="33"/>
      <c r="X170" s="33"/>
    </row>
    <row r="171" ht="12.75" customHeight="1">
      <c r="C171" s="33"/>
      <c r="D171" s="33"/>
      <c r="T171" s="33"/>
      <c r="X171" s="33"/>
    </row>
    <row r="172" ht="12.75" customHeight="1">
      <c r="C172" s="33"/>
      <c r="D172" s="33"/>
      <c r="T172" s="33"/>
      <c r="X172" s="33"/>
    </row>
    <row r="173" ht="12.75" customHeight="1">
      <c r="C173" s="33"/>
      <c r="D173" s="33"/>
      <c r="T173" s="33"/>
      <c r="X173" s="33"/>
    </row>
    <row r="174" ht="12.75" customHeight="1">
      <c r="C174" s="33"/>
      <c r="D174" s="33"/>
      <c r="T174" s="33"/>
      <c r="X174" s="33"/>
    </row>
    <row r="175" ht="12.75" customHeight="1">
      <c r="C175" s="33"/>
      <c r="D175" s="33"/>
      <c r="T175" s="33"/>
      <c r="X175" s="33"/>
    </row>
    <row r="176" ht="12.75" customHeight="1">
      <c r="C176" s="33"/>
      <c r="D176" s="33"/>
      <c r="T176" s="33"/>
      <c r="X176" s="33"/>
    </row>
    <row r="177" ht="12.75" customHeight="1">
      <c r="C177" s="33"/>
      <c r="D177" s="33"/>
      <c r="T177" s="33"/>
      <c r="X177" s="33"/>
    </row>
    <row r="178" ht="12.75" customHeight="1">
      <c r="C178" s="33"/>
      <c r="D178" s="33"/>
      <c r="T178" s="33"/>
      <c r="X178" s="33"/>
    </row>
    <row r="179" ht="12.75" customHeight="1">
      <c r="C179" s="33"/>
      <c r="D179" s="33"/>
      <c r="T179" s="33"/>
      <c r="X179" s="33"/>
    </row>
    <row r="180" ht="12.75" customHeight="1">
      <c r="C180" s="33"/>
      <c r="D180" s="33"/>
      <c r="T180" s="33"/>
      <c r="X180" s="33"/>
    </row>
    <row r="181" ht="12.75" customHeight="1">
      <c r="C181" s="33"/>
      <c r="D181" s="33"/>
      <c r="T181" s="33"/>
      <c r="X181" s="33"/>
    </row>
    <row r="182" ht="12.75" customHeight="1">
      <c r="C182" s="33"/>
      <c r="D182" s="33"/>
      <c r="T182" s="33"/>
      <c r="X182" s="33"/>
    </row>
    <row r="183" ht="12.75" customHeight="1">
      <c r="C183" s="33"/>
      <c r="D183" s="33"/>
      <c r="T183" s="33"/>
      <c r="X183" s="33"/>
    </row>
    <row r="184" ht="12.75" customHeight="1">
      <c r="C184" s="33"/>
      <c r="D184" s="33"/>
      <c r="T184" s="33"/>
      <c r="X184" s="33"/>
    </row>
    <row r="185" ht="12.75" customHeight="1">
      <c r="C185" s="33"/>
      <c r="D185" s="33"/>
      <c r="T185" s="33"/>
      <c r="X185" s="33"/>
    </row>
    <row r="186" ht="12.75" customHeight="1">
      <c r="C186" s="33"/>
      <c r="D186" s="33"/>
      <c r="T186" s="33"/>
      <c r="X186" s="33"/>
    </row>
    <row r="187" ht="12.75" customHeight="1">
      <c r="C187" s="33"/>
      <c r="D187" s="33"/>
      <c r="T187" s="33"/>
      <c r="X187" s="33"/>
    </row>
    <row r="188" ht="12.75" customHeight="1">
      <c r="C188" s="33"/>
      <c r="D188" s="33"/>
      <c r="T188" s="33"/>
      <c r="X188" s="33"/>
    </row>
    <row r="189" ht="12.75" customHeight="1">
      <c r="C189" s="33"/>
      <c r="D189" s="33"/>
      <c r="T189" s="33"/>
      <c r="X189" s="33"/>
    </row>
    <row r="190" ht="12.75" customHeight="1">
      <c r="C190" s="33"/>
      <c r="D190" s="33"/>
      <c r="T190" s="33"/>
      <c r="X190" s="33"/>
    </row>
    <row r="191" ht="12.75" customHeight="1">
      <c r="C191" s="33"/>
      <c r="D191" s="33"/>
      <c r="T191" s="33"/>
      <c r="X191" s="33"/>
    </row>
    <row r="192" ht="12.75" customHeight="1">
      <c r="C192" s="33"/>
      <c r="D192" s="33"/>
      <c r="T192" s="33"/>
      <c r="X192" s="33"/>
    </row>
    <row r="193" ht="12.75" customHeight="1">
      <c r="C193" s="33"/>
      <c r="D193" s="33"/>
      <c r="T193" s="33"/>
      <c r="X193" s="33"/>
    </row>
    <row r="194" ht="12.75" customHeight="1">
      <c r="C194" s="33"/>
      <c r="D194" s="33"/>
      <c r="T194" s="33"/>
      <c r="X194" s="33"/>
    </row>
    <row r="195" ht="12.75" customHeight="1">
      <c r="C195" s="33"/>
      <c r="D195" s="33"/>
      <c r="T195" s="33"/>
      <c r="X195" s="33"/>
    </row>
    <row r="196" ht="12.75" customHeight="1">
      <c r="C196" s="33"/>
      <c r="D196" s="33"/>
      <c r="T196" s="33"/>
      <c r="X196" s="33"/>
    </row>
    <row r="197" ht="12.75" customHeight="1">
      <c r="C197" s="33"/>
      <c r="D197" s="33"/>
      <c r="T197" s="33"/>
      <c r="X197" s="33"/>
    </row>
    <row r="198" ht="12.75" customHeight="1">
      <c r="C198" s="33"/>
      <c r="D198" s="33"/>
      <c r="T198" s="33"/>
      <c r="X198" s="33"/>
    </row>
    <row r="199" ht="12.75" customHeight="1">
      <c r="C199" s="33"/>
      <c r="D199" s="33"/>
      <c r="T199" s="33"/>
      <c r="X199" s="33"/>
    </row>
    <row r="200" ht="12.75" customHeight="1">
      <c r="C200" s="33"/>
      <c r="D200" s="33"/>
      <c r="T200" s="33"/>
      <c r="X200" s="33"/>
    </row>
    <row r="201" ht="12.75" customHeight="1">
      <c r="C201" s="33"/>
      <c r="D201" s="33"/>
      <c r="T201" s="33"/>
      <c r="X201" s="33"/>
    </row>
    <row r="202" ht="12.75" customHeight="1">
      <c r="C202" s="33"/>
      <c r="D202" s="33"/>
      <c r="T202" s="33"/>
      <c r="X202" s="33"/>
    </row>
    <row r="203" ht="12.75" customHeight="1">
      <c r="C203" s="33"/>
      <c r="D203" s="33"/>
      <c r="T203" s="33"/>
      <c r="X203" s="33"/>
    </row>
    <row r="204" ht="12.75" customHeight="1">
      <c r="C204" s="33"/>
      <c r="D204" s="33"/>
      <c r="T204" s="33"/>
      <c r="X204" s="33"/>
    </row>
    <row r="205" ht="12.75" customHeight="1">
      <c r="C205" s="33"/>
      <c r="D205" s="33"/>
      <c r="T205" s="33"/>
      <c r="X205" s="33"/>
    </row>
    <row r="206" ht="12.75" customHeight="1">
      <c r="C206" s="33"/>
      <c r="D206" s="33"/>
      <c r="T206" s="33"/>
      <c r="X206" s="33"/>
    </row>
    <row r="207" ht="12.75" customHeight="1">
      <c r="C207" s="33"/>
      <c r="D207" s="33"/>
      <c r="T207" s="33"/>
      <c r="X207" s="33"/>
    </row>
    <row r="208" ht="12.75" customHeight="1">
      <c r="C208" s="33"/>
      <c r="D208" s="33"/>
      <c r="T208" s="33"/>
      <c r="X208" s="33"/>
    </row>
    <row r="209" ht="12.75" customHeight="1">
      <c r="C209" s="33"/>
      <c r="D209" s="33"/>
      <c r="T209" s="33"/>
      <c r="X209" s="33"/>
    </row>
    <row r="210" ht="12.75" customHeight="1">
      <c r="C210" s="33"/>
      <c r="D210" s="33"/>
      <c r="T210" s="33"/>
      <c r="X210" s="33"/>
    </row>
    <row r="211" ht="12.75" customHeight="1">
      <c r="C211" s="33"/>
      <c r="D211" s="33"/>
      <c r="T211" s="33"/>
      <c r="X211" s="33"/>
    </row>
    <row r="212" ht="12.75" customHeight="1">
      <c r="C212" s="33"/>
      <c r="D212" s="33"/>
      <c r="T212" s="33"/>
      <c r="X212" s="33"/>
    </row>
    <row r="213" ht="12.75" customHeight="1">
      <c r="C213" s="33"/>
      <c r="D213" s="33"/>
      <c r="T213" s="33"/>
      <c r="X213" s="33"/>
    </row>
    <row r="214" ht="12.75" customHeight="1">
      <c r="C214" s="33"/>
      <c r="D214" s="33"/>
      <c r="T214" s="33"/>
      <c r="X214" s="33"/>
    </row>
    <row r="215" ht="12.75" customHeight="1">
      <c r="C215" s="33"/>
      <c r="D215" s="33"/>
      <c r="T215" s="33"/>
      <c r="X215" s="33"/>
    </row>
    <row r="216" ht="12.75" customHeight="1">
      <c r="C216" s="33"/>
      <c r="D216" s="33"/>
      <c r="T216" s="33"/>
      <c r="X216" s="33"/>
    </row>
    <row r="217" ht="12.75" customHeight="1">
      <c r="C217" s="33"/>
      <c r="D217" s="33"/>
      <c r="T217" s="33"/>
      <c r="X217" s="33"/>
    </row>
    <row r="218" ht="12.75" customHeight="1">
      <c r="C218" s="33"/>
      <c r="D218" s="33"/>
      <c r="T218" s="33"/>
      <c r="X218" s="33"/>
    </row>
    <row r="219" ht="12.75" customHeight="1">
      <c r="C219" s="33"/>
      <c r="D219" s="33"/>
      <c r="T219" s="33"/>
      <c r="X219" s="33"/>
    </row>
    <row r="220" ht="12.75" customHeight="1">
      <c r="C220" s="33"/>
      <c r="D220" s="33"/>
      <c r="T220" s="33"/>
      <c r="X220" s="33"/>
    </row>
    <row r="221" ht="12.75" customHeight="1">
      <c r="C221" s="33"/>
      <c r="D221" s="33"/>
      <c r="T221" s="33"/>
      <c r="X221" s="33"/>
    </row>
    <row r="222" ht="12.75" customHeight="1">
      <c r="C222" s="33"/>
      <c r="D222" s="33"/>
      <c r="T222" s="33"/>
      <c r="X222" s="33"/>
    </row>
    <row r="223" ht="12.75" customHeight="1">
      <c r="C223" s="33"/>
      <c r="D223" s="33"/>
      <c r="T223" s="33"/>
      <c r="X223" s="33"/>
    </row>
    <row r="224" ht="12.75" customHeight="1">
      <c r="C224" s="33"/>
      <c r="D224" s="33"/>
      <c r="T224" s="33"/>
      <c r="X224" s="33"/>
    </row>
    <row r="225" ht="12.75" customHeight="1">
      <c r="C225" s="33"/>
      <c r="D225" s="33"/>
      <c r="T225" s="33"/>
      <c r="X225" s="33"/>
    </row>
    <row r="226" ht="12.75" customHeight="1">
      <c r="C226" s="33"/>
      <c r="D226" s="33"/>
      <c r="T226" s="33"/>
      <c r="X226" s="33"/>
    </row>
    <row r="227" ht="12.75" customHeight="1">
      <c r="C227" s="33"/>
      <c r="D227" s="33"/>
      <c r="T227" s="33"/>
      <c r="X227" s="33"/>
    </row>
    <row r="228" ht="12.75" customHeight="1">
      <c r="C228" s="33"/>
      <c r="D228" s="33"/>
      <c r="T228" s="33"/>
      <c r="X228" s="33"/>
    </row>
    <row r="229" ht="12.75" customHeight="1">
      <c r="C229" s="33"/>
      <c r="D229" s="33"/>
      <c r="T229" s="33"/>
      <c r="X229" s="33"/>
    </row>
    <row r="230" ht="12.75" customHeight="1">
      <c r="C230" s="33"/>
      <c r="D230" s="33"/>
      <c r="T230" s="33"/>
      <c r="X230" s="33"/>
    </row>
    <row r="231" ht="12.75" customHeight="1">
      <c r="C231" s="33"/>
      <c r="D231" s="33"/>
      <c r="T231" s="33"/>
      <c r="X231" s="33"/>
    </row>
    <row r="232" ht="12.75" customHeight="1">
      <c r="C232" s="33"/>
      <c r="D232" s="33"/>
      <c r="T232" s="33"/>
      <c r="X232" s="33"/>
    </row>
    <row r="233" ht="12.75" customHeight="1">
      <c r="C233" s="33"/>
      <c r="D233" s="33"/>
      <c r="T233" s="33"/>
      <c r="X233" s="33"/>
    </row>
    <row r="234" ht="12.75" customHeight="1">
      <c r="C234" s="33"/>
      <c r="D234" s="33"/>
      <c r="T234" s="33"/>
      <c r="X234" s="33"/>
    </row>
    <row r="235" ht="12.75" customHeight="1">
      <c r="C235" s="33"/>
      <c r="D235" s="33"/>
      <c r="T235" s="33"/>
      <c r="X235" s="33"/>
    </row>
    <row r="236" ht="12.75" customHeight="1">
      <c r="C236" s="33"/>
      <c r="D236" s="33"/>
      <c r="T236" s="33"/>
      <c r="X236" s="33"/>
    </row>
    <row r="237" ht="12.75" customHeight="1">
      <c r="C237" s="33"/>
      <c r="D237" s="33"/>
      <c r="T237" s="33"/>
      <c r="X237" s="33"/>
    </row>
    <row r="238" ht="12.75" customHeight="1">
      <c r="C238" s="33"/>
      <c r="D238" s="33"/>
      <c r="T238" s="33"/>
      <c r="X238" s="33"/>
    </row>
    <row r="239" ht="12.75" customHeight="1">
      <c r="C239" s="33"/>
      <c r="D239" s="33"/>
      <c r="T239" s="33"/>
      <c r="X239" s="33"/>
    </row>
    <row r="240" ht="12.75" customHeight="1">
      <c r="C240" s="33"/>
      <c r="D240" s="33"/>
      <c r="T240" s="33"/>
      <c r="X240" s="33"/>
    </row>
    <row r="241" ht="12.75" customHeight="1">
      <c r="C241" s="33"/>
      <c r="D241" s="33"/>
      <c r="T241" s="33"/>
      <c r="X241" s="33"/>
    </row>
    <row r="242" ht="12.75" customHeight="1">
      <c r="C242" s="33"/>
      <c r="D242" s="33"/>
      <c r="T242" s="33"/>
      <c r="X242" s="33"/>
    </row>
    <row r="243" ht="12.75" customHeight="1">
      <c r="C243" s="33"/>
      <c r="D243" s="33"/>
      <c r="T243" s="33"/>
      <c r="X243" s="33"/>
    </row>
    <row r="244" ht="12.75" customHeight="1">
      <c r="C244" s="33"/>
      <c r="D244" s="33"/>
      <c r="T244" s="33"/>
      <c r="X244" s="33"/>
    </row>
    <row r="245" ht="12.75" customHeight="1">
      <c r="C245" s="33"/>
      <c r="D245" s="33"/>
      <c r="T245" s="33"/>
      <c r="X245" s="33"/>
    </row>
    <row r="246" ht="12.75" customHeight="1">
      <c r="C246" s="33"/>
      <c r="D246" s="33"/>
      <c r="T246" s="33"/>
      <c r="X246" s="33"/>
    </row>
    <row r="247" ht="12.75" customHeight="1">
      <c r="C247" s="33"/>
      <c r="D247" s="33"/>
      <c r="T247" s="33"/>
      <c r="X247" s="33"/>
    </row>
    <row r="248" ht="12.75" customHeight="1">
      <c r="C248" s="33"/>
      <c r="D248" s="33"/>
      <c r="T248" s="33"/>
      <c r="X248" s="33"/>
    </row>
    <row r="249" ht="12.75" customHeight="1">
      <c r="C249" s="33"/>
      <c r="D249" s="33"/>
      <c r="T249" s="33"/>
      <c r="X249" s="33"/>
    </row>
    <row r="250" ht="12.75" customHeight="1">
      <c r="C250" s="33"/>
      <c r="D250" s="33"/>
      <c r="T250" s="33"/>
      <c r="X250" s="33"/>
    </row>
    <row r="251" ht="12.75" customHeight="1">
      <c r="C251" s="33"/>
      <c r="D251" s="33"/>
      <c r="T251" s="33"/>
      <c r="X251" s="33"/>
    </row>
    <row r="252" ht="12.75" customHeight="1">
      <c r="C252" s="33"/>
      <c r="D252" s="33"/>
      <c r="T252" s="33"/>
      <c r="X252" s="33"/>
    </row>
    <row r="253" ht="12.75" customHeight="1">
      <c r="C253" s="33"/>
      <c r="D253" s="33"/>
      <c r="T253" s="33"/>
      <c r="X253" s="33"/>
    </row>
    <row r="254" ht="12.75" customHeight="1">
      <c r="C254" s="33"/>
      <c r="D254" s="33"/>
      <c r="T254" s="33"/>
      <c r="X254" s="33"/>
    </row>
    <row r="255" ht="12.75" customHeight="1">
      <c r="C255" s="33"/>
      <c r="D255" s="33"/>
      <c r="T255" s="33"/>
      <c r="X255" s="33"/>
    </row>
    <row r="256" ht="12.75" customHeight="1">
      <c r="C256" s="33"/>
      <c r="D256" s="33"/>
      <c r="T256" s="33"/>
      <c r="X256" s="33"/>
    </row>
    <row r="257" ht="12.75" customHeight="1">
      <c r="C257" s="33"/>
      <c r="D257" s="33"/>
      <c r="T257" s="33"/>
      <c r="X257" s="33"/>
    </row>
    <row r="258" ht="12.75" customHeight="1">
      <c r="C258" s="33"/>
      <c r="D258" s="33"/>
      <c r="T258" s="33"/>
      <c r="X258" s="33"/>
    </row>
    <row r="259" ht="12.75" customHeight="1">
      <c r="C259" s="33"/>
      <c r="D259" s="33"/>
      <c r="T259" s="33"/>
      <c r="X259" s="33"/>
    </row>
    <row r="260" ht="12.75" customHeight="1">
      <c r="C260" s="33"/>
      <c r="D260" s="33"/>
      <c r="T260" s="33"/>
      <c r="X260" s="33"/>
    </row>
    <row r="261" ht="12.75" customHeight="1">
      <c r="C261" s="33"/>
      <c r="D261" s="33"/>
      <c r="T261" s="33"/>
      <c r="X261" s="33"/>
    </row>
    <row r="262" ht="12.75" customHeight="1">
      <c r="C262" s="33"/>
      <c r="D262" s="33"/>
      <c r="T262" s="33"/>
      <c r="X262" s="33"/>
    </row>
    <row r="263" ht="12.75" customHeight="1">
      <c r="C263" s="33"/>
      <c r="D263" s="33"/>
      <c r="T263" s="33"/>
      <c r="X263" s="33"/>
    </row>
    <row r="264" ht="12.75" customHeight="1">
      <c r="C264" s="33"/>
      <c r="D264" s="33"/>
      <c r="T264" s="33"/>
      <c r="X264" s="33"/>
    </row>
    <row r="265" ht="12.75" customHeight="1">
      <c r="C265" s="33"/>
      <c r="D265" s="33"/>
      <c r="T265" s="33"/>
      <c r="X265" s="33"/>
    </row>
    <row r="266" ht="12.75" customHeight="1">
      <c r="C266" s="33"/>
      <c r="D266" s="33"/>
      <c r="T266" s="33"/>
      <c r="X266" s="33"/>
    </row>
    <row r="267" ht="12.75" customHeight="1">
      <c r="C267" s="33"/>
      <c r="D267" s="33"/>
      <c r="T267" s="33"/>
      <c r="X267" s="33"/>
    </row>
    <row r="268" ht="12.75" customHeight="1">
      <c r="C268" s="33"/>
      <c r="D268" s="33"/>
      <c r="T268" s="33"/>
      <c r="X268" s="33"/>
    </row>
    <row r="269" ht="12.75" customHeight="1">
      <c r="C269" s="33"/>
      <c r="D269" s="33"/>
      <c r="T269" s="33"/>
      <c r="X269" s="33"/>
    </row>
    <row r="270" ht="12.75" customHeight="1">
      <c r="C270" s="33"/>
      <c r="D270" s="33"/>
      <c r="T270" s="33"/>
      <c r="X270" s="33"/>
    </row>
    <row r="271" ht="12.75" customHeight="1">
      <c r="C271" s="33"/>
      <c r="D271" s="33"/>
      <c r="T271" s="33"/>
      <c r="X271" s="33"/>
    </row>
    <row r="272" ht="12.75" customHeight="1">
      <c r="C272" s="33"/>
      <c r="D272" s="33"/>
      <c r="T272" s="33"/>
      <c r="X272" s="33"/>
    </row>
    <row r="273" ht="12.75" customHeight="1">
      <c r="C273" s="33"/>
      <c r="D273" s="33"/>
      <c r="T273" s="33"/>
      <c r="X273" s="33"/>
    </row>
    <row r="274" ht="12.75" customHeight="1">
      <c r="C274" s="33"/>
      <c r="D274" s="33"/>
      <c r="T274" s="33"/>
      <c r="X274" s="33"/>
    </row>
    <row r="275" ht="12.75" customHeight="1">
      <c r="C275" s="33"/>
      <c r="D275" s="33"/>
      <c r="T275" s="33"/>
      <c r="X275" s="33"/>
    </row>
    <row r="276" ht="12.75" customHeight="1">
      <c r="C276" s="33"/>
      <c r="D276" s="33"/>
      <c r="T276" s="33"/>
      <c r="X276" s="33"/>
    </row>
    <row r="277" ht="12.75" customHeight="1">
      <c r="C277" s="33"/>
      <c r="D277" s="33"/>
      <c r="T277" s="33"/>
      <c r="X277" s="33"/>
    </row>
    <row r="278" ht="12.75" customHeight="1">
      <c r="C278" s="33"/>
      <c r="D278" s="33"/>
      <c r="T278" s="33"/>
      <c r="X278" s="33"/>
    </row>
    <row r="279" ht="12.75" customHeight="1">
      <c r="C279" s="33"/>
      <c r="D279" s="33"/>
      <c r="T279" s="33"/>
      <c r="X279" s="33"/>
    </row>
    <row r="280" ht="12.75" customHeight="1">
      <c r="C280" s="33"/>
      <c r="D280" s="33"/>
      <c r="T280" s="33"/>
      <c r="X280" s="33"/>
    </row>
    <row r="281" ht="12.75" customHeight="1">
      <c r="C281" s="33"/>
      <c r="D281" s="33"/>
      <c r="T281" s="33"/>
      <c r="X281" s="33"/>
    </row>
    <row r="282" ht="12.75" customHeight="1">
      <c r="C282" s="33"/>
      <c r="D282" s="33"/>
      <c r="T282" s="33"/>
      <c r="X282" s="33"/>
    </row>
    <row r="283" ht="12.75" customHeight="1">
      <c r="C283" s="33"/>
      <c r="D283" s="33"/>
      <c r="T283" s="33"/>
      <c r="X283" s="33"/>
    </row>
    <row r="284" ht="12.75" customHeight="1">
      <c r="C284" s="33"/>
      <c r="D284" s="33"/>
      <c r="T284" s="33"/>
      <c r="X284" s="33"/>
    </row>
    <row r="285" ht="12.75" customHeight="1">
      <c r="C285" s="33"/>
      <c r="D285" s="33"/>
      <c r="T285" s="33"/>
      <c r="X285" s="33"/>
    </row>
    <row r="286" ht="12.75" customHeight="1">
      <c r="C286" s="33"/>
      <c r="D286" s="33"/>
      <c r="T286" s="33"/>
      <c r="X286" s="33"/>
    </row>
    <row r="287" ht="12.75" customHeight="1">
      <c r="C287" s="33"/>
      <c r="D287" s="33"/>
      <c r="T287" s="33"/>
      <c r="X287" s="33"/>
    </row>
    <row r="288" ht="12.75" customHeight="1">
      <c r="C288" s="33"/>
      <c r="D288" s="33"/>
      <c r="T288" s="33"/>
      <c r="X288" s="33"/>
    </row>
    <row r="289" ht="12.75" customHeight="1">
      <c r="C289" s="33"/>
      <c r="D289" s="33"/>
      <c r="T289" s="33"/>
      <c r="X289" s="33"/>
    </row>
    <row r="290" ht="12.75" customHeight="1">
      <c r="C290" s="33"/>
      <c r="D290" s="33"/>
      <c r="T290" s="33"/>
      <c r="X290" s="33"/>
    </row>
    <row r="291" ht="12.75" customHeight="1">
      <c r="C291" s="33"/>
      <c r="D291" s="33"/>
      <c r="T291" s="33"/>
      <c r="X291" s="33"/>
    </row>
    <row r="292" ht="12.75" customHeight="1">
      <c r="C292" s="33"/>
      <c r="D292" s="33"/>
      <c r="T292" s="33"/>
      <c r="X292" s="33"/>
    </row>
    <row r="293" ht="12.75" customHeight="1">
      <c r="C293" s="33"/>
      <c r="D293" s="33"/>
      <c r="T293" s="33"/>
      <c r="X293" s="33"/>
    </row>
    <row r="294" ht="12.75" customHeight="1">
      <c r="C294" s="33"/>
      <c r="D294" s="33"/>
      <c r="T294" s="33"/>
      <c r="X294" s="33"/>
    </row>
    <row r="295" ht="12.75" customHeight="1">
      <c r="C295" s="33"/>
      <c r="D295" s="33"/>
      <c r="T295" s="33"/>
      <c r="X295" s="33"/>
    </row>
    <row r="296" ht="12.75" customHeight="1">
      <c r="C296" s="33"/>
      <c r="D296" s="33"/>
      <c r="T296" s="33"/>
      <c r="X296" s="33"/>
    </row>
    <row r="297" ht="12.75" customHeight="1">
      <c r="C297" s="33"/>
      <c r="D297" s="33"/>
      <c r="T297" s="33"/>
      <c r="X297" s="33"/>
    </row>
    <row r="298" ht="12.75" customHeight="1">
      <c r="C298" s="33"/>
      <c r="D298" s="33"/>
      <c r="T298" s="33"/>
      <c r="X298" s="33"/>
    </row>
    <row r="299" ht="12.75" customHeight="1">
      <c r="C299" s="33"/>
      <c r="D299" s="33"/>
      <c r="T299" s="33"/>
      <c r="X299" s="33"/>
    </row>
    <row r="300" ht="12.75" customHeight="1">
      <c r="C300" s="33"/>
      <c r="D300" s="33"/>
      <c r="T300" s="33"/>
      <c r="X300" s="33"/>
    </row>
    <row r="301" ht="12.75" customHeight="1">
      <c r="C301" s="33"/>
      <c r="D301" s="33"/>
      <c r="T301" s="33"/>
      <c r="X301" s="33"/>
    </row>
    <row r="302" ht="12.75" customHeight="1">
      <c r="C302" s="33"/>
      <c r="D302" s="33"/>
      <c r="T302" s="33"/>
      <c r="X302" s="33"/>
    </row>
    <row r="303" ht="12.75" customHeight="1">
      <c r="C303" s="33"/>
      <c r="D303" s="33"/>
      <c r="T303" s="33"/>
      <c r="X303" s="33"/>
    </row>
    <row r="304" ht="12.75" customHeight="1">
      <c r="C304" s="33"/>
      <c r="D304" s="33"/>
      <c r="T304" s="33"/>
      <c r="X304" s="33"/>
    </row>
    <row r="305" ht="12.75" customHeight="1">
      <c r="C305" s="33"/>
      <c r="D305" s="33"/>
      <c r="T305" s="33"/>
      <c r="X305" s="33"/>
    </row>
    <row r="306" ht="12.75" customHeight="1">
      <c r="C306" s="33"/>
      <c r="D306" s="33"/>
      <c r="T306" s="33"/>
      <c r="X306" s="33"/>
    </row>
    <row r="307" ht="12.75" customHeight="1">
      <c r="C307" s="33"/>
      <c r="D307" s="33"/>
      <c r="T307" s="33"/>
      <c r="X307" s="33"/>
    </row>
    <row r="308" ht="12.75" customHeight="1">
      <c r="C308" s="33"/>
      <c r="D308" s="33"/>
      <c r="T308" s="33"/>
      <c r="X308" s="33"/>
    </row>
    <row r="309" ht="12.75" customHeight="1">
      <c r="C309" s="33"/>
      <c r="D309" s="33"/>
      <c r="T309" s="33"/>
      <c r="X309" s="33"/>
    </row>
    <row r="310" ht="12.75" customHeight="1">
      <c r="C310" s="33"/>
      <c r="D310" s="33"/>
      <c r="T310" s="33"/>
      <c r="X310" s="33"/>
    </row>
    <row r="311" ht="12.75" customHeight="1">
      <c r="C311" s="33"/>
      <c r="D311" s="33"/>
      <c r="T311" s="33"/>
      <c r="X311" s="33"/>
    </row>
    <row r="312" ht="12.75" customHeight="1">
      <c r="C312" s="33"/>
      <c r="D312" s="33"/>
      <c r="T312" s="33"/>
      <c r="X312" s="33"/>
    </row>
    <row r="313" ht="12.75" customHeight="1">
      <c r="C313" s="33"/>
      <c r="D313" s="33"/>
      <c r="T313" s="33"/>
      <c r="X313" s="33"/>
    </row>
    <row r="314" ht="12.75" customHeight="1">
      <c r="C314" s="33"/>
      <c r="D314" s="33"/>
      <c r="T314" s="33"/>
      <c r="X314" s="33"/>
    </row>
    <row r="315" ht="12.75" customHeight="1">
      <c r="C315" s="33"/>
      <c r="D315" s="33"/>
      <c r="T315" s="33"/>
      <c r="X315" s="33"/>
    </row>
    <row r="316" ht="12.75" customHeight="1">
      <c r="C316" s="33"/>
      <c r="D316" s="33"/>
      <c r="T316" s="33"/>
      <c r="X316" s="33"/>
    </row>
    <row r="317" ht="12.75" customHeight="1">
      <c r="C317" s="33"/>
      <c r="D317" s="33"/>
      <c r="T317" s="33"/>
      <c r="X317" s="33"/>
    </row>
    <row r="318" ht="12.75" customHeight="1">
      <c r="C318" s="33"/>
      <c r="D318" s="33"/>
      <c r="T318" s="33"/>
      <c r="X318" s="33"/>
    </row>
    <row r="319" ht="12.75" customHeight="1">
      <c r="C319" s="33"/>
      <c r="D319" s="33"/>
      <c r="T319" s="33"/>
      <c r="X319" s="33"/>
    </row>
    <row r="320" ht="12.75" customHeight="1">
      <c r="C320" s="33"/>
      <c r="D320" s="33"/>
      <c r="T320" s="33"/>
      <c r="X320" s="33"/>
    </row>
    <row r="321" ht="12.75" customHeight="1">
      <c r="C321" s="33"/>
      <c r="D321" s="33"/>
      <c r="T321" s="33"/>
      <c r="X321" s="33"/>
    </row>
    <row r="322" ht="12.75" customHeight="1">
      <c r="C322" s="33"/>
      <c r="D322" s="33"/>
      <c r="T322" s="33"/>
      <c r="X322" s="33"/>
    </row>
    <row r="323" ht="12.75" customHeight="1">
      <c r="C323" s="33"/>
      <c r="D323" s="33"/>
      <c r="T323" s="33"/>
      <c r="X323" s="33"/>
    </row>
    <row r="324" ht="12.75" customHeight="1">
      <c r="C324" s="33"/>
      <c r="D324" s="33"/>
      <c r="T324" s="33"/>
      <c r="X324" s="33"/>
    </row>
    <row r="325" ht="12.75" customHeight="1">
      <c r="C325" s="33"/>
      <c r="D325" s="33"/>
      <c r="T325" s="33"/>
      <c r="X325" s="33"/>
    </row>
    <row r="326" ht="12.75" customHeight="1">
      <c r="C326" s="33"/>
      <c r="D326" s="33"/>
      <c r="T326" s="33"/>
      <c r="X326" s="33"/>
    </row>
    <row r="327" ht="12.75" customHeight="1">
      <c r="C327" s="33"/>
      <c r="D327" s="33"/>
      <c r="T327" s="33"/>
      <c r="X327" s="33"/>
    </row>
    <row r="328" ht="12.75" customHeight="1">
      <c r="C328" s="33"/>
      <c r="D328" s="33"/>
      <c r="T328" s="33"/>
      <c r="X328" s="33"/>
    </row>
    <row r="329" ht="12.75" customHeight="1">
      <c r="C329" s="33"/>
      <c r="D329" s="33"/>
      <c r="T329" s="33"/>
      <c r="X329" s="33"/>
    </row>
    <row r="330" ht="12.75" customHeight="1">
      <c r="C330" s="33"/>
      <c r="D330" s="33"/>
      <c r="T330" s="33"/>
      <c r="X330" s="33"/>
    </row>
    <row r="331" ht="12.75" customHeight="1">
      <c r="C331" s="33"/>
      <c r="D331" s="33"/>
      <c r="T331" s="33"/>
      <c r="X331" s="33"/>
    </row>
    <row r="332" ht="12.75" customHeight="1">
      <c r="C332" s="33"/>
      <c r="D332" s="33"/>
      <c r="T332" s="33"/>
      <c r="X332" s="33"/>
    </row>
    <row r="333" ht="12.75" customHeight="1">
      <c r="C333" s="33"/>
      <c r="D333" s="33"/>
      <c r="T333" s="33"/>
      <c r="X333" s="33"/>
    </row>
    <row r="334" ht="12.75" customHeight="1">
      <c r="C334" s="33"/>
      <c r="D334" s="33"/>
      <c r="T334" s="33"/>
      <c r="X334" s="33"/>
    </row>
    <row r="335" ht="12.75" customHeight="1">
      <c r="C335" s="33"/>
      <c r="D335" s="33"/>
      <c r="T335" s="33"/>
      <c r="X335" s="33"/>
    </row>
    <row r="336" ht="12.75" customHeight="1">
      <c r="C336" s="33"/>
      <c r="D336" s="33"/>
      <c r="T336" s="33"/>
      <c r="X336" s="33"/>
    </row>
    <row r="337" ht="12.75" customHeight="1">
      <c r="C337" s="33"/>
      <c r="D337" s="33"/>
      <c r="T337" s="33"/>
      <c r="X337" s="33"/>
    </row>
    <row r="338" ht="12.75" customHeight="1">
      <c r="C338" s="33"/>
      <c r="D338" s="33"/>
      <c r="T338" s="33"/>
      <c r="X338" s="33"/>
    </row>
    <row r="339" ht="12.75" customHeight="1">
      <c r="C339" s="33"/>
      <c r="D339" s="33"/>
      <c r="T339" s="33"/>
      <c r="X339" s="33"/>
    </row>
    <row r="340" ht="12.75" customHeight="1">
      <c r="C340" s="33"/>
      <c r="D340" s="33"/>
      <c r="T340" s="33"/>
      <c r="X340" s="33"/>
    </row>
    <row r="341" ht="12.75" customHeight="1">
      <c r="C341" s="33"/>
      <c r="D341" s="33"/>
      <c r="T341" s="33"/>
      <c r="X341" s="33"/>
    </row>
    <row r="342" ht="12.75" customHeight="1">
      <c r="C342" s="33"/>
      <c r="D342" s="33"/>
      <c r="T342" s="33"/>
      <c r="X342" s="33"/>
    </row>
    <row r="343" ht="12.75" customHeight="1">
      <c r="C343" s="33"/>
      <c r="D343" s="33"/>
      <c r="T343" s="33"/>
      <c r="X343" s="33"/>
    </row>
    <row r="344" ht="12.75" customHeight="1">
      <c r="C344" s="33"/>
      <c r="D344" s="33"/>
      <c r="T344" s="33"/>
      <c r="X344" s="33"/>
    </row>
    <row r="345" ht="12.75" customHeight="1">
      <c r="C345" s="33"/>
      <c r="D345" s="33"/>
      <c r="T345" s="33"/>
      <c r="X345" s="33"/>
    </row>
    <row r="346" ht="12.75" customHeight="1">
      <c r="C346" s="33"/>
      <c r="D346" s="33"/>
      <c r="T346" s="33"/>
      <c r="X346" s="33"/>
    </row>
    <row r="347" ht="12.75" customHeight="1">
      <c r="C347" s="33"/>
      <c r="D347" s="33"/>
      <c r="T347" s="33"/>
      <c r="X347" s="33"/>
    </row>
    <row r="348" ht="12.75" customHeight="1">
      <c r="C348" s="33"/>
      <c r="D348" s="33"/>
      <c r="T348" s="33"/>
      <c r="X348" s="33"/>
    </row>
    <row r="349" ht="12.75" customHeight="1">
      <c r="C349" s="33"/>
      <c r="D349" s="33"/>
      <c r="T349" s="33"/>
      <c r="X349" s="33"/>
    </row>
    <row r="350" ht="12.75" customHeight="1">
      <c r="C350" s="33"/>
      <c r="D350" s="33"/>
      <c r="T350" s="33"/>
      <c r="X350" s="33"/>
    </row>
    <row r="351" ht="12.75" customHeight="1">
      <c r="C351" s="33"/>
      <c r="D351" s="33"/>
      <c r="T351" s="33"/>
      <c r="X351" s="33"/>
    </row>
    <row r="352" ht="12.75" customHeight="1">
      <c r="C352" s="33"/>
      <c r="D352" s="33"/>
      <c r="T352" s="33"/>
      <c r="X352" s="33"/>
    </row>
    <row r="353" ht="12.75" customHeight="1">
      <c r="C353" s="33"/>
      <c r="D353" s="33"/>
      <c r="T353" s="33"/>
      <c r="X353" s="33"/>
    </row>
    <row r="354" ht="12.75" customHeight="1">
      <c r="C354" s="33"/>
      <c r="D354" s="33"/>
      <c r="T354" s="33"/>
      <c r="X354" s="33"/>
    </row>
    <row r="355" ht="12.75" customHeight="1">
      <c r="C355" s="33"/>
      <c r="D355" s="33"/>
      <c r="T355" s="33"/>
      <c r="X355" s="33"/>
    </row>
    <row r="356" ht="12.75" customHeight="1">
      <c r="C356" s="33"/>
      <c r="D356" s="33"/>
      <c r="T356" s="33"/>
      <c r="X356" s="33"/>
    </row>
    <row r="357" ht="12.75" customHeight="1">
      <c r="C357" s="33"/>
      <c r="D357" s="33"/>
      <c r="T357" s="33"/>
      <c r="X357" s="33"/>
    </row>
    <row r="358" ht="12.75" customHeight="1">
      <c r="C358" s="33"/>
      <c r="D358" s="33"/>
      <c r="T358" s="33"/>
      <c r="X358" s="33"/>
    </row>
    <row r="359" ht="12.75" customHeight="1">
      <c r="C359" s="33"/>
      <c r="D359" s="33"/>
      <c r="T359" s="33"/>
      <c r="X359" s="33"/>
    </row>
    <row r="360" ht="12.75" customHeight="1">
      <c r="C360" s="33"/>
      <c r="D360" s="33"/>
      <c r="T360" s="33"/>
      <c r="X360" s="33"/>
    </row>
    <row r="361" ht="12.75" customHeight="1">
      <c r="C361" s="33"/>
      <c r="D361" s="33"/>
      <c r="T361" s="33"/>
      <c r="X361" s="33"/>
    </row>
    <row r="362" ht="12.75" customHeight="1">
      <c r="C362" s="33"/>
      <c r="D362" s="33"/>
      <c r="T362" s="33"/>
      <c r="X362" s="33"/>
    </row>
    <row r="363" ht="12.75" customHeight="1">
      <c r="C363" s="33"/>
      <c r="D363" s="33"/>
      <c r="T363" s="33"/>
      <c r="X363" s="33"/>
    </row>
    <row r="364" ht="12.75" customHeight="1">
      <c r="C364" s="33"/>
      <c r="D364" s="33"/>
      <c r="T364" s="33"/>
      <c r="X364" s="33"/>
    </row>
    <row r="365" ht="12.75" customHeight="1">
      <c r="C365" s="33"/>
      <c r="D365" s="33"/>
      <c r="T365" s="33"/>
      <c r="X365" s="33"/>
    </row>
    <row r="366" ht="12.75" customHeight="1">
      <c r="C366" s="33"/>
      <c r="D366" s="33"/>
      <c r="T366" s="33"/>
      <c r="X366" s="33"/>
    </row>
    <row r="367" ht="12.75" customHeight="1">
      <c r="C367" s="33"/>
      <c r="D367" s="33"/>
      <c r="T367" s="33"/>
      <c r="X367" s="33"/>
    </row>
    <row r="368" ht="12.75" customHeight="1">
      <c r="C368" s="33"/>
      <c r="D368" s="33"/>
      <c r="T368" s="33"/>
      <c r="X368" s="33"/>
    </row>
    <row r="369" ht="12.75" customHeight="1">
      <c r="C369" s="33"/>
      <c r="D369" s="33"/>
      <c r="T369" s="33"/>
      <c r="X369" s="33"/>
    </row>
    <row r="370" ht="12.75" customHeight="1">
      <c r="C370" s="33"/>
      <c r="D370" s="33"/>
      <c r="T370" s="33"/>
      <c r="X370" s="33"/>
    </row>
    <row r="371" ht="12.75" customHeight="1">
      <c r="C371" s="33"/>
      <c r="D371" s="33"/>
      <c r="T371" s="33"/>
      <c r="X371" s="33"/>
    </row>
    <row r="372" ht="12.75" customHeight="1">
      <c r="C372" s="33"/>
      <c r="D372" s="33"/>
      <c r="T372" s="33"/>
      <c r="X372" s="33"/>
    </row>
    <row r="373" ht="12.75" customHeight="1">
      <c r="C373" s="33"/>
      <c r="D373" s="33"/>
      <c r="T373" s="33"/>
      <c r="X373" s="33"/>
    </row>
    <row r="374" ht="12.75" customHeight="1">
      <c r="C374" s="33"/>
      <c r="D374" s="33"/>
      <c r="T374" s="33"/>
      <c r="X374" s="33"/>
    </row>
    <row r="375" ht="12.75" customHeight="1">
      <c r="C375" s="33"/>
      <c r="D375" s="33"/>
      <c r="T375" s="33"/>
      <c r="X375" s="33"/>
    </row>
    <row r="376" ht="12.75" customHeight="1">
      <c r="C376" s="33"/>
      <c r="D376" s="33"/>
      <c r="T376" s="33"/>
      <c r="X376" s="33"/>
    </row>
    <row r="377" ht="12.75" customHeight="1">
      <c r="C377" s="33"/>
      <c r="D377" s="33"/>
      <c r="T377" s="33"/>
      <c r="X377" s="33"/>
    </row>
    <row r="378" ht="12.75" customHeight="1">
      <c r="C378" s="33"/>
      <c r="D378" s="33"/>
      <c r="T378" s="33"/>
      <c r="X378" s="33"/>
    </row>
    <row r="379" ht="12.75" customHeight="1">
      <c r="C379" s="33"/>
      <c r="D379" s="33"/>
      <c r="T379" s="33"/>
      <c r="X379" s="33"/>
    </row>
    <row r="380" ht="12.75" customHeight="1">
      <c r="C380" s="33"/>
      <c r="D380" s="33"/>
      <c r="T380" s="33"/>
      <c r="X380" s="33"/>
    </row>
    <row r="381" ht="12.75" customHeight="1">
      <c r="C381" s="33"/>
      <c r="D381" s="33"/>
      <c r="T381" s="33"/>
      <c r="X381" s="33"/>
    </row>
    <row r="382" ht="12.75" customHeight="1">
      <c r="C382" s="33"/>
      <c r="D382" s="33"/>
      <c r="T382" s="33"/>
      <c r="X382" s="33"/>
    </row>
    <row r="383" ht="12.75" customHeight="1">
      <c r="C383" s="33"/>
      <c r="D383" s="33"/>
      <c r="T383" s="33"/>
      <c r="X383" s="33"/>
    </row>
    <row r="384" ht="12.75" customHeight="1">
      <c r="C384" s="33"/>
      <c r="D384" s="33"/>
      <c r="T384" s="33"/>
      <c r="X384" s="33"/>
    </row>
    <row r="385" ht="12.75" customHeight="1">
      <c r="C385" s="33"/>
      <c r="D385" s="33"/>
      <c r="T385" s="33"/>
      <c r="X385" s="33"/>
    </row>
    <row r="386" ht="12.75" customHeight="1">
      <c r="C386" s="33"/>
      <c r="D386" s="33"/>
      <c r="T386" s="33"/>
      <c r="X386" s="33"/>
    </row>
    <row r="387" ht="12.75" customHeight="1">
      <c r="C387" s="33"/>
      <c r="D387" s="33"/>
      <c r="T387" s="33"/>
      <c r="X387" s="33"/>
    </row>
    <row r="388" ht="12.75" customHeight="1">
      <c r="C388" s="33"/>
      <c r="D388" s="33"/>
      <c r="T388" s="33"/>
      <c r="X388" s="33"/>
    </row>
    <row r="389" ht="12.75" customHeight="1">
      <c r="C389" s="33"/>
      <c r="D389" s="33"/>
      <c r="T389" s="33"/>
      <c r="X389" s="33"/>
    </row>
    <row r="390" ht="12.75" customHeight="1">
      <c r="C390" s="33"/>
      <c r="D390" s="33"/>
      <c r="T390" s="33"/>
      <c r="X390" s="33"/>
    </row>
    <row r="391" ht="12.75" customHeight="1">
      <c r="C391" s="33"/>
      <c r="D391" s="33"/>
      <c r="T391" s="33"/>
      <c r="X391" s="33"/>
    </row>
    <row r="392" ht="12.75" customHeight="1">
      <c r="C392" s="33"/>
      <c r="D392" s="33"/>
      <c r="T392" s="33"/>
      <c r="X392" s="33"/>
    </row>
    <row r="393" ht="12.75" customHeight="1">
      <c r="C393" s="33"/>
      <c r="D393" s="33"/>
      <c r="T393" s="33"/>
      <c r="X393" s="33"/>
    </row>
    <row r="394" ht="12.75" customHeight="1">
      <c r="C394" s="33"/>
      <c r="D394" s="33"/>
      <c r="T394" s="33"/>
      <c r="X394" s="33"/>
    </row>
    <row r="395" ht="12.75" customHeight="1">
      <c r="C395" s="33"/>
      <c r="D395" s="33"/>
      <c r="T395" s="33"/>
      <c r="X395" s="33"/>
    </row>
    <row r="396" ht="12.75" customHeight="1">
      <c r="C396" s="33"/>
      <c r="D396" s="33"/>
      <c r="T396" s="33"/>
      <c r="X396" s="33"/>
    </row>
    <row r="397" ht="12.75" customHeight="1">
      <c r="C397" s="33"/>
      <c r="D397" s="33"/>
      <c r="T397" s="33"/>
      <c r="X397" s="33"/>
    </row>
    <row r="398" ht="12.75" customHeight="1">
      <c r="C398" s="33"/>
      <c r="D398" s="33"/>
      <c r="T398" s="33"/>
      <c r="X398" s="33"/>
    </row>
    <row r="399" ht="12.75" customHeight="1">
      <c r="C399" s="33"/>
      <c r="D399" s="33"/>
      <c r="T399" s="33"/>
      <c r="X399" s="33"/>
    </row>
    <row r="400" ht="12.75" customHeight="1">
      <c r="C400" s="33"/>
      <c r="D400" s="33"/>
      <c r="T400" s="33"/>
      <c r="X400" s="33"/>
    </row>
    <row r="401" ht="12.75" customHeight="1">
      <c r="C401" s="33"/>
      <c r="D401" s="33"/>
      <c r="T401" s="33"/>
      <c r="X401" s="33"/>
    </row>
    <row r="402" ht="12.75" customHeight="1">
      <c r="C402" s="33"/>
      <c r="D402" s="33"/>
      <c r="T402" s="33"/>
      <c r="X402" s="33"/>
    </row>
    <row r="403" ht="12.75" customHeight="1">
      <c r="C403" s="33"/>
      <c r="D403" s="33"/>
      <c r="T403" s="33"/>
      <c r="X403" s="33"/>
    </row>
    <row r="404" ht="12.75" customHeight="1">
      <c r="C404" s="33"/>
      <c r="D404" s="33"/>
      <c r="T404" s="33"/>
      <c r="X404" s="33"/>
    </row>
    <row r="405" ht="12.75" customHeight="1">
      <c r="C405" s="33"/>
      <c r="D405" s="33"/>
      <c r="T405" s="33"/>
      <c r="X405" s="33"/>
    </row>
    <row r="406" ht="12.75" customHeight="1">
      <c r="C406" s="33"/>
      <c r="D406" s="33"/>
      <c r="T406" s="33"/>
      <c r="X406" s="33"/>
    </row>
    <row r="407" ht="12.75" customHeight="1">
      <c r="C407" s="33"/>
      <c r="D407" s="33"/>
      <c r="T407" s="33"/>
      <c r="X407" s="33"/>
    </row>
    <row r="408" ht="12.75" customHeight="1">
      <c r="C408" s="33"/>
      <c r="D408" s="33"/>
      <c r="T408" s="33"/>
      <c r="X408" s="33"/>
    </row>
    <row r="409" ht="12.75" customHeight="1">
      <c r="C409" s="33"/>
      <c r="D409" s="33"/>
      <c r="T409" s="33"/>
      <c r="X409" s="33"/>
    </row>
    <row r="410" ht="12.75" customHeight="1">
      <c r="C410" s="33"/>
      <c r="D410" s="33"/>
      <c r="T410" s="33"/>
      <c r="X410" s="33"/>
    </row>
    <row r="411" ht="12.75" customHeight="1">
      <c r="C411" s="33"/>
      <c r="D411" s="33"/>
      <c r="T411" s="33"/>
      <c r="X411" s="33"/>
    </row>
    <row r="412" ht="12.75" customHeight="1">
      <c r="C412" s="33"/>
      <c r="D412" s="33"/>
      <c r="T412" s="33"/>
      <c r="X412" s="33"/>
    </row>
    <row r="413" ht="12.75" customHeight="1">
      <c r="C413" s="33"/>
      <c r="D413" s="33"/>
      <c r="T413" s="33"/>
      <c r="X413" s="33"/>
    </row>
    <row r="414" ht="12.75" customHeight="1">
      <c r="C414" s="33"/>
      <c r="D414" s="33"/>
      <c r="T414" s="33"/>
      <c r="X414" s="33"/>
    </row>
    <row r="415" ht="12.75" customHeight="1">
      <c r="C415" s="33"/>
      <c r="D415" s="33"/>
      <c r="T415" s="33"/>
      <c r="X415" s="33"/>
    </row>
    <row r="416" ht="12.75" customHeight="1">
      <c r="C416" s="33"/>
      <c r="D416" s="33"/>
      <c r="T416" s="33"/>
      <c r="X416" s="33"/>
    </row>
    <row r="417" ht="12.75" customHeight="1">
      <c r="C417" s="33"/>
      <c r="D417" s="33"/>
      <c r="T417" s="33"/>
      <c r="X417" s="33"/>
    </row>
    <row r="418" ht="12.75" customHeight="1">
      <c r="C418" s="33"/>
      <c r="D418" s="33"/>
      <c r="T418" s="33"/>
      <c r="X418" s="33"/>
    </row>
    <row r="419" ht="12.75" customHeight="1">
      <c r="C419" s="33"/>
      <c r="D419" s="33"/>
      <c r="T419" s="33"/>
      <c r="X419" s="33"/>
    </row>
    <row r="420" ht="12.75" customHeight="1">
      <c r="C420" s="33"/>
      <c r="D420" s="33"/>
      <c r="T420" s="33"/>
      <c r="X420" s="33"/>
    </row>
    <row r="421" ht="12.75" customHeight="1">
      <c r="C421" s="33"/>
      <c r="D421" s="33"/>
      <c r="T421" s="33"/>
      <c r="X421" s="33"/>
    </row>
    <row r="422" ht="12.75" customHeight="1">
      <c r="C422" s="33"/>
      <c r="D422" s="33"/>
      <c r="T422" s="33"/>
      <c r="X422" s="33"/>
    </row>
    <row r="423" ht="12.75" customHeight="1">
      <c r="C423" s="33"/>
      <c r="D423" s="33"/>
      <c r="T423" s="33"/>
      <c r="X423" s="33"/>
    </row>
    <row r="424" ht="12.75" customHeight="1">
      <c r="C424" s="33"/>
      <c r="D424" s="33"/>
      <c r="T424" s="33"/>
      <c r="X424" s="33"/>
    </row>
    <row r="425" ht="12.75" customHeight="1">
      <c r="C425" s="33"/>
      <c r="D425" s="33"/>
      <c r="T425" s="33"/>
      <c r="X425" s="33"/>
    </row>
    <row r="426" ht="12.75" customHeight="1">
      <c r="C426" s="33"/>
      <c r="D426" s="33"/>
      <c r="T426" s="33"/>
      <c r="X426" s="33"/>
    </row>
    <row r="427" ht="12.75" customHeight="1">
      <c r="C427" s="33"/>
      <c r="D427" s="33"/>
      <c r="T427" s="33"/>
      <c r="X427" s="33"/>
    </row>
    <row r="428" ht="12.75" customHeight="1">
      <c r="C428" s="33"/>
      <c r="D428" s="33"/>
      <c r="T428" s="33"/>
      <c r="X428" s="33"/>
    </row>
    <row r="429" ht="12.75" customHeight="1">
      <c r="C429" s="33"/>
      <c r="D429" s="33"/>
      <c r="T429" s="33"/>
      <c r="X429" s="33"/>
    </row>
    <row r="430" ht="12.75" customHeight="1">
      <c r="C430" s="33"/>
      <c r="D430" s="33"/>
      <c r="T430" s="33"/>
      <c r="X430" s="33"/>
    </row>
    <row r="431" ht="12.75" customHeight="1">
      <c r="C431" s="33"/>
      <c r="D431" s="33"/>
      <c r="T431" s="33"/>
      <c r="X431" s="33"/>
    </row>
    <row r="432" ht="12.75" customHeight="1">
      <c r="C432" s="33"/>
      <c r="D432" s="33"/>
      <c r="T432" s="33"/>
      <c r="X432" s="33"/>
    </row>
    <row r="433" ht="12.75" customHeight="1">
      <c r="C433" s="33"/>
      <c r="D433" s="33"/>
      <c r="T433" s="33"/>
      <c r="X433" s="33"/>
    </row>
    <row r="434" ht="12.75" customHeight="1">
      <c r="C434" s="33"/>
      <c r="D434" s="33"/>
      <c r="T434" s="33"/>
      <c r="X434" s="33"/>
    </row>
    <row r="435" ht="12.75" customHeight="1">
      <c r="C435" s="33"/>
      <c r="D435" s="33"/>
      <c r="T435" s="33"/>
      <c r="X435" s="33"/>
    </row>
    <row r="436" ht="12.75" customHeight="1">
      <c r="C436" s="33"/>
      <c r="D436" s="33"/>
      <c r="T436" s="33"/>
      <c r="X436" s="33"/>
    </row>
    <row r="437" ht="12.75" customHeight="1">
      <c r="C437" s="33"/>
      <c r="D437" s="33"/>
      <c r="T437" s="33"/>
      <c r="X437" s="33"/>
    </row>
    <row r="438" ht="12.75" customHeight="1">
      <c r="C438" s="33"/>
      <c r="D438" s="33"/>
      <c r="T438" s="33"/>
      <c r="X438" s="33"/>
    </row>
    <row r="439" ht="12.75" customHeight="1">
      <c r="C439" s="33"/>
      <c r="D439" s="33"/>
      <c r="T439" s="33"/>
      <c r="X439" s="33"/>
    </row>
    <row r="440" ht="12.75" customHeight="1">
      <c r="C440" s="33"/>
      <c r="D440" s="33"/>
      <c r="T440" s="33"/>
      <c r="X440" s="33"/>
    </row>
    <row r="441" ht="12.75" customHeight="1">
      <c r="C441" s="33"/>
      <c r="D441" s="33"/>
      <c r="T441" s="33"/>
      <c r="X441" s="33"/>
    </row>
    <row r="442" ht="12.75" customHeight="1">
      <c r="C442" s="33"/>
      <c r="D442" s="33"/>
      <c r="T442" s="33"/>
      <c r="X442" s="33"/>
    </row>
    <row r="443" ht="12.75" customHeight="1">
      <c r="C443" s="33"/>
      <c r="D443" s="33"/>
      <c r="T443" s="33"/>
      <c r="X443" s="33"/>
    </row>
    <row r="444" ht="12.75" customHeight="1">
      <c r="C444" s="33"/>
      <c r="D444" s="33"/>
      <c r="T444" s="33"/>
      <c r="X444" s="33"/>
    </row>
    <row r="445" ht="12.75" customHeight="1">
      <c r="C445" s="33"/>
      <c r="D445" s="33"/>
      <c r="T445" s="33"/>
      <c r="X445" s="33"/>
    </row>
    <row r="446" ht="12.75" customHeight="1">
      <c r="C446" s="33"/>
      <c r="D446" s="33"/>
      <c r="T446" s="33"/>
      <c r="X446" s="33"/>
    </row>
    <row r="447" ht="12.75" customHeight="1">
      <c r="C447" s="33"/>
      <c r="D447" s="33"/>
      <c r="T447" s="33"/>
      <c r="X447" s="33"/>
    </row>
    <row r="448" ht="12.75" customHeight="1">
      <c r="C448" s="33"/>
      <c r="D448" s="33"/>
      <c r="T448" s="33"/>
      <c r="X448" s="33"/>
    </row>
    <row r="449" ht="12.75" customHeight="1">
      <c r="C449" s="33"/>
      <c r="D449" s="33"/>
      <c r="T449" s="33"/>
      <c r="X449" s="33"/>
    </row>
    <row r="450" ht="12.75" customHeight="1">
      <c r="C450" s="33"/>
      <c r="D450" s="33"/>
      <c r="T450" s="33"/>
      <c r="X450" s="33"/>
    </row>
    <row r="451" ht="12.75" customHeight="1">
      <c r="C451" s="33"/>
      <c r="D451" s="33"/>
      <c r="T451" s="33"/>
      <c r="X451" s="33"/>
    </row>
    <row r="452" ht="12.75" customHeight="1">
      <c r="C452" s="33"/>
      <c r="D452" s="33"/>
      <c r="T452" s="33"/>
      <c r="X452" s="33"/>
    </row>
    <row r="453" ht="12.75" customHeight="1">
      <c r="C453" s="33"/>
      <c r="D453" s="33"/>
      <c r="T453" s="33"/>
      <c r="X453" s="33"/>
    </row>
    <row r="454" ht="12.75" customHeight="1">
      <c r="C454" s="33"/>
      <c r="D454" s="33"/>
      <c r="T454" s="33"/>
      <c r="X454" s="33"/>
    </row>
    <row r="455" ht="12.75" customHeight="1">
      <c r="C455" s="33"/>
      <c r="D455" s="33"/>
      <c r="T455" s="33"/>
      <c r="X455" s="33"/>
    </row>
    <row r="456" ht="12.75" customHeight="1">
      <c r="C456" s="33"/>
      <c r="D456" s="33"/>
      <c r="T456" s="33"/>
      <c r="X456" s="33"/>
    </row>
    <row r="457" ht="12.75" customHeight="1">
      <c r="C457" s="33"/>
      <c r="D457" s="33"/>
      <c r="T457" s="33"/>
      <c r="X457" s="33"/>
    </row>
    <row r="458" ht="12.75" customHeight="1">
      <c r="C458" s="33"/>
      <c r="D458" s="33"/>
      <c r="T458" s="33"/>
      <c r="X458" s="33"/>
    </row>
    <row r="459" ht="12.75" customHeight="1">
      <c r="C459" s="33"/>
      <c r="D459" s="33"/>
      <c r="T459" s="33"/>
      <c r="X459" s="33"/>
    </row>
    <row r="460" ht="12.75" customHeight="1">
      <c r="C460" s="33"/>
      <c r="D460" s="33"/>
      <c r="T460" s="33"/>
      <c r="X460" s="33"/>
    </row>
    <row r="461" ht="12.75" customHeight="1">
      <c r="C461" s="33"/>
      <c r="D461" s="33"/>
      <c r="T461" s="33"/>
      <c r="X461" s="33"/>
    </row>
    <row r="462" ht="12.75" customHeight="1">
      <c r="C462" s="33"/>
      <c r="D462" s="33"/>
      <c r="T462" s="33"/>
      <c r="X462" s="33"/>
    </row>
    <row r="463" ht="12.75" customHeight="1">
      <c r="C463" s="33"/>
      <c r="D463" s="33"/>
      <c r="T463" s="33"/>
      <c r="X463" s="33"/>
    </row>
    <row r="464" ht="12.75" customHeight="1">
      <c r="C464" s="33"/>
      <c r="D464" s="33"/>
      <c r="T464" s="33"/>
      <c r="X464" s="33"/>
    </row>
    <row r="465" ht="12.75" customHeight="1">
      <c r="C465" s="33"/>
      <c r="D465" s="33"/>
      <c r="T465" s="33"/>
      <c r="X465" s="33"/>
    </row>
    <row r="466" ht="12.75" customHeight="1">
      <c r="C466" s="33"/>
      <c r="D466" s="33"/>
      <c r="T466" s="33"/>
      <c r="X466" s="33"/>
    </row>
    <row r="467" ht="12.75" customHeight="1">
      <c r="C467" s="33"/>
      <c r="D467" s="33"/>
      <c r="T467" s="33"/>
      <c r="X467" s="33"/>
    </row>
    <row r="468" ht="12.75" customHeight="1">
      <c r="C468" s="33"/>
      <c r="D468" s="33"/>
      <c r="T468" s="33"/>
      <c r="X468" s="33"/>
    </row>
    <row r="469" ht="12.75" customHeight="1">
      <c r="C469" s="33"/>
      <c r="D469" s="33"/>
      <c r="T469" s="33"/>
      <c r="X469" s="33"/>
    </row>
    <row r="470" ht="12.75" customHeight="1">
      <c r="C470" s="33"/>
      <c r="D470" s="33"/>
      <c r="T470" s="33"/>
      <c r="X470" s="33"/>
    </row>
    <row r="471" ht="12.75" customHeight="1">
      <c r="C471" s="33"/>
      <c r="D471" s="33"/>
      <c r="T471" s="33"/>
      <c r="X471" s="33"/>
    </row>
    <row r="472" ht="12.75" customHeight="1">
      <c r="C472" s="33"/>
      <c r="D472" s="33"/>
      <c r="T472" s="33"/>
      <c r="X472" s="33"/>
    </row>
    <row r="473" ht="12.75" customHeight="1">
      <c r="C473" s="33"/>
      <c r="D473" s="33"/>
      <c r="T473" s="33"/>
      <c r="X473" s="33"/>
    </row>
    <row r="474" ht="12.75" customHeight="1">
      <c r="C474" s="33"/>
      <c r="D474" s="33"/>
      <c r="T474" s="33"/>
      <c r="X474" s="33"/>
    </row>
    <row r="475" ht="12.75" customHeight="1">
      <c r="C475" s="33"/>
      <c r="D475" s="33"/>
      <c r="T475" s="33"/>
      <c r="X475" s="33"/>
    </row>
    <row r="476" ht="12.75" customHeight="1">
      <c r="C476" s="33"/>
      <c r="D476" s="33"/>
      <c r="T476" s="33"/>
      <c r="X476" s="33"/>
    </row>
    <row r="477" ht="12.75" customHeight="1">
      <c r="C477" s="33"/>
      <c r="D477" s="33"/>
      <c r="T477" s="33"/>
      <c r="X477" s="33"/>
    </row>
    <row r="478" ht="12.75" customHeight="1">
      <c r="C478" s="33"/>
      <c r="D478" s="33"/>
      <c r="T478" s="33"/>
      <c r="X478" s="33"/>
    </row>
    <row r="479" ht="12.75" customHeight="1">
      <c r="C479" s="33"/>
      <c r="D479" s="33"/>
      <c r="T479" s="33"/>
      <c r="X479" s="33"/>
    </row>
    <row r="480" ht="12.75" customHeight="1">
      <c r="C480" s="33"/>
      <c r="D480" s="33"/>
      <c r="T480" s="33"/>
      <c r="X480" s="33"/>
    </row>
    <row r="481" ht="12.75" customHeight="1">
      <c r="C481" s="33"/>
      <c r="D481" s="33"/>
      <c r="T481" s="33"/>
      <c r="X481" s="33"/>
    </row>
    <row r="482" ht="12.75" customHeight="1">
      <c r="C482" s="33"/>
      <c r="D482" s="33"/>
      <c r="T482" s="33"/>
      <c r="X482" s="33"/>
    </row>
    <row r="483" ht="12.75" customHeight="1">
      <c r="C483" s="33"/>
      <c r="D483" s="33"/>
      <c r="T483" s="33"/>
      <c r="X483" s="33"/>
    </row>
    <row r="484" ht="12.75" customHeight="1">
      <c r="C484" s="33"/>
      <c r="D484" s="33"/>
      <c r="T484" s="33"/>
      <c r="X484" s="33"/>
    </row>
    <row r="485" ht="12.75" customHeight="1">
      <c r="C485" s="33"/>
      <c r="D485" s="33"/>
      <c r="T485" s="33"/>
      <c r="X485" s="33"/>
    </row>
    <row r="486" ht="12.75" customHeight="1">
      <c r="C486" s="33"/>
      <c r="D486" s="33"/>
      <c r="T486" s="33"/>
      <c r="X486" s="33"/>
    </row>
    <row r="487" ht="12.75" customHeight="1">
      <c r="C487" s="33"/>
      <c r="D487" s="33"/>
      <c r="T487" s="33"/>
      <c r="X487" s="33"/>
    </row>
    <row r="488" ht="12.75" customHeight="1">
      <c r="C488" s="33"/>
      <c r="D488" s="33"/>
      <c r="T488" s="33"/>
      <c r="X488" s="33"/>
    </row>
    <row r="489" ht="12.75" customHeight="1">
      <c r="C489" s="33"/>
      <c r="D489" s="33"/>
      <c r="T489" s="33"/>
      <c r="X489" s="33"/>
    </row>
    <row r="490" ht="12.75" customHeight="1">
      <c r="C490" s="33"/>
      <c r="D490" s="33"/>
      <c r="T490" s="33"/>
      <c r="X490" s="33"/>
    </row>
    <row r="491" ht="12.75" customHeight="1">
      <c r="C491" s="33"/>
      <c r="D491" s="33"/>
      <c r="T491" s="33"/>
      <c r="X491" s="33"/>
    </row>
    <row r="492" ht="12.75" customHeight="1">
      <c r="C492" s="33"/>
      <c r="D492" s="33"/>
      <c r="T492" s="33"/>
      <c r="X492" s="33"/>
    </row>
    <row r="493" ht="12.75" customHeight="1">
      <c r="C493" s="33"/>
      <c r="D493" s="33"/>
      <c r="T493" s="33"/>
      <c r="X493" s="33"/>
    </row>
    <row r="494" ht="12.75" customHeight="1">
      <c r="C494" s="33"/>
      <c r="D494" s="33"/>
      <c r="T494" s="33"/>
      <c r="X494" s="33"/>
    </row>
    <row r="495" ht="12.75" customHeight="1">
      <c r="C495" s="33"/>
      <c r="D495" s="33"/>
      <c r="T495" s="33"/>
      <c r="X495" s="33"/>
    </row>
    <row r="496" ht="12.75" customHeight="1">
      <c r="C496" s="33"/>
      <c r="D496" s="33"/>
      <c r="T496" s="33"/>
      <c r="X496" s="33"/>
    </row>
    <row r="497" ht="12.75" customHeight="1">
      <c r="C497" s="33"/>
      <c r="D497" s="33"/>
      <c r="T497" s="33"/>
      <c r="X497" s="33"/>
    </row>
    <row r="498" ht="12.75" customHeight="1">
      <c r="C498" s="33"/>
      <c r="D498" s="33"/>
      <c r="T498" s="33"/>
      <c r="X498" s="33"/>
    </row>
    <row r="499" ht="12.75" customHeight="1">
      <c r="C499" s="33"/>
      <c r="D499" s="33"/>
      <c r="T499" s="33"/>
      <c r="X499" s="33"/>
    </row>
    <row r="500" ht="12.75" customHeight="1">
      <c r="C500" s="33"/>
      <c r="D500" s="33"/>
      <c r="T500" s="33"/>
      <c r="X500" s="33"/>
    </row>
    <row r="501" ht="12.75" customHeight="1">
      <c r="C501" s="33"/>
      <c r="D501" s="33"/>
      <c r="T501" s="33"/>
      <c r="X501" s="33"/>
    </row>
    <row r="502" ht="12.75" customHeight="1">
      <c r="C502" s="33"/>
      <c r="D502" s="33"/>
      <c r="T502" s="33"/>
      <c r="X502" s="33"/>
    </row>
    <row r="503" ht="12.75" customHeight="1">
      <c r="C503" s="33"/>
      <c r="D503" s="33"/>
      <c r="T503" s="33"/>
      <c r="X503" s="33"/>
    </row>
    <row r="504" ht="12.75" customHeight="1">
      <c r="C504" s="33"/>
      <c r="D504" s="33"/>
      <c r="T504" s="33"/>
      <c r="X504" s="33"/>
    </row>
    <row r="505" ht="12.75" customHeight="1">
      <c r="C505" s="33"/>
      <c r="D505" s="33"/>
      <c r="T505" s="33"/>
      <c r="X505" s="33"/>
    </row>
    <row r="506" ht="12.75" customHeight="1">
      <c r="C506" s="33"/>
      <c r="D506" s="33"/>
      <c r="T506" s="33"/>
      <c r="X506" s="33"/>
    </row>
    <row r="507" ht="12.75" customHeight="1">
      <c r="C507" s="33"/>
      <c r="D507" s="33"/>
      <c r="T507" s="33"/>
      <c r="X507" s="33"/>
    </row>
    <row r="508" ht="12.75" customHeight="1">
      <c r="C508" s="33"/>
      <c r="D508" s="33"/>
      <c r="T508" s="33"/>
      <c r="X508" s="33"/>
    </row>
    <row r="509" ht="12.75" customHeight="1">
      <c r="C509" s="33"/>
      <c r="D509" s="33"/>
      <c r="T509" s="33"/>
      <c r="X509" s="33"/>
    </row>
    <row r="510" ht="12.75" customHeight="1">
      <c r="C510" s="33"/>
      <c r="D510" s="33"/>
      <c r="T510" s="33"/>
      <c r="X510" s="33"/>
    </row>
    <row r="511" ht="12.75" customHeight="1">
      <c r="C511" s="33"/>
      <c r="D511" s="33"/>
      <c r="T511" s="33"/>
      <c r="X511" s="33"/>
    </row>
    <row r="512" ht="12.75" customHeight="1">
      <c r="C512" s="33"/>
      <c r="D512" s="33"/>
      <c r="T512" s="33"/>
      <c r="X512" s="33"/>
    </row>
    <row r="513" ht="12.75" customHeight="1">
      <c r="C513" s="33"/>
      <c r="D513" s="33"/>
      <c r="T513" s="33"/>
      <c r="X513" s="33"/>
    </row>
    <row r="514" ht="12.75" customHeight="1">
      <c r="C514" s="33"/>
      <c r="D514" s="33"/>
      <c r="T514" s="33"/>
      <c r="X514" s="33"/>
    </row>
    <row r="515" ht="12.75" customHeight="1">
      <c r="C515" s="33"/>
      <c r="D515" s="33"/>
      <c r="T515" s="33"/>
      <c r="X515" s="33"/>
    </row>
    <row r="516" ht="12.75" customHeight="1">
      <c r="C516" s="33"/>
      <c r="D516" s="33"/>
      <c r="T516" s="33"/>
      <c r="X516" s="33"/>
    </row>
    <row r="517" ht="12.75" customHeight="1">
      <c r="C517" s="33"/>
      <c r="D517" s="33"/>
      <c r="T517" s="33"/>
      <c r="X517" s="33"/>
    </row>
    <row r="518" ht="12.75" customHeight="1">
      <c r="C518" s="33"/>
      <c r="D518" s="33"/>
      <c r="T518" s="33"/>
      <c r="X518" s="33"/>
    </row>
    <row r="519" ht="12.75" customHeight="1">
      <c r="C519" s="33"/>
      <c r="D519" s="33"/>
      <c r="T519" s="33"/>
      <c r="X519" s="33"/>
    </row>
    <row r="520" ht="12.75" customHeight="1">
      <c r="C520" s="33"/>
      <c r="D520" s="33"/>
      <c r="T520" s="33"/>
      <c r="X520" s="33"/>
    </row>
    <row r="521" ht="12.75" customHeight="1">
      <c r="C521" s="33"/>
      <c r="D521" s="33"/>
      <c r="T521" s="33"/>
      <c r="X521" s="33"/>
    </row>
    <row r="522" ht="12.75" customHeight="1">
      <c r="C522" s="33"/>
      <c r="D522" s="33"/>
      <c r="T522" s="33"/>
      <c r="X522" s="33"/>
    </row>
    <row r="523" ht="12.75" customHeight="1">
      <c r="C523" s="33"/>
      <c r="D523" s="33"/>
      <c r="T523" s="33"/>
      <c r="X523" s="33"/>
    </row>
    <row r="524" ht="12.75" customHeight="1">
      <c r="C524" s="33"/>
      <c r="D524" s="33"/>
      <c r="T524" s="33"/>
      <c r="X524" s="33"/>
    </row>
    <row r="525" ht="12.75" customHeight="1">
      <c r="C525" s="33"/>
      <c r="D525" s="33"/>
      <c r="T525" s="33"/>
      <c r="X525" s="33"/>
    </row>
    <row r="526" ht="12.75" customHeight="1">
      <c r="C526" s="33"/>
      <c r="D526" s="33"/>
      <c r="T526" s="33"/>
      <c r="X526" s="33"/>
    </row>
    <row r="527" ht="12.75" customHeight="1">
      <c r="C527" s="33"/>
      <c r="D527" s="33"/>
      <c r="T527" s="33"/>
      <c r="X527" s="33"/>
    </row>
    <row r="528" ht="12.75" customHeight="1">
      <c r="C528" s="33"/>
      <c r="D528" s="33"/>
      <c r="T528" s="33"/>
      <c r="X528" s="33"/>
    </row>
    <row r="529" ht="12.75" customHeight="1">
      <c r="C529" s="33"/>
      <c r="D529" s="33"/>
      <c r="T529" s="33"/>
      <c r="X529" s="33"/>
    </row>
    <row r="530" ht="12.75" customHeight="1">
      <c r="C530" s="33"/>
      <c r="D530" s="33"/>
      <c r="T530" s="33"/>
      <c r="X530" s="33"/>
    </row>
    <row r="531" ht="12.75" customHeight="1">
      <c r="C531" s="33"/>
      <c r="D531" s="33"/>
      <c r="T531" s="33"/>
      <c r="X531" s="33"/>
    </row>
    <row r="532" ht="12.75" customHeight="1">
      <c r="C532" s="33"/>
      <c r="D532" s="33"/>
      <c r="T532" s="33"/>
      <c r="X532" s="33"/>
    </row>
    <row r="533" ht="12.75" customHeight="1">
      <c r="C533" s="33"/>
      <c r="D533" s="33"/>
      <c r="T533" s="33"/>
      <c r="X533" s="33"/>
    </row>
    <row r="534" ht="12.75" customHeight="1">
      <c r="C534" s="33"/>
      <c r="D534" s="33"/>
      <c r="T534" s="33"/>
      <c r="X534" s="33"/>
    </row>
    <row r="535" ht="12.75" customHeight="1">
      <c r="C535" s="33"/>
      <c r="D535" s="33"/>
      <c r="T535" s="33"/>
      <c r="X535" s="33"/>
    </row>
    <row r="536" ht="12.75" customHeight="1">
      <c r="C536" s="33"/>
      <c r="D536" s="33"/>
      <c r="T536" s="33"/>
      <c r="X536" s="33"/>
    </row>
    <row r="537" ht="12.75" customHeight="1">
      <c r="C537" s="33"/>
      <c r="D537" s="33"/>
      <c r="T537" s="33"/>
      <c r="X537" s="33"/>
    </row>
    <row r="538" ht="12.75" customHeight="1">
      <c r="C538" s="33"/>
      <c r="D538" s="33"/>
      <c r="T538" s="33"/>
      <c r="X538" s="33"/>
    </row>
    <row r="539" ht="12.75" customHeight="1">
      <c r="C539" s="33"/>
      <c r="D539" s="33"/>
      <c r="T539" s="33"/>
      <c r="X539" s="33"/>
    </row>
    <row r="540" ht="12.75" customHeight="1">
      <c r="C540" s="33"/>
      <c r="D540" s="33"/>
      <c r="T540" s="33"/>
      <c r="X540" s="33"/>
    </row>
    <row r="541" ht="12.75" customHeight="1">
      <c r="C541" s="33"/>
      <c r="D541" s="33"/>
      <c r="T541" s="33"/>
      <c r="X541" s="33"/>
    </row>
    <row r="542" ht="12.75" customHeight="1">
      <c r="C542" s="33"/>
      <c r="D542" s="33"/>
      <c r="T542" s="33"/>
      <c r="X542" s="33"/>
    </row>
    <row r="543" ht="12.75" customHeight="1">
      <c r="C543" s="33"/>
      <c r="D543" s="33"/>
      <c r="T543" s="33"/>
      <c r="X543" s="33"/>
    </row>
    <row r="544" ht="12.75" customHeight="1">
      <c r="C544" s="33"/>
      <c r="D544" s="33"/>
      <c r="T544" s="33"/>
      <c r="X544" s="33"/>
    </row>
    <row r="545" ht="12.75" customHeight="1">
      <c r="C545" s="33"/>
      <c r="D545" s="33"/>
      <c r="T545" s="33"/>
      <c r="X545" s="33"/>
    </row>
    <row r="546" ht="12.75" customHeight="1">
      <c r="C546" s="33"/>
      <c r="D546" s="33"/>
      <c r="T546" s="33"/>
      <c r="X546" s="33"/>
    </row>
    <row r="547" ht="12.75" customHeight="1">
      <c r="C547" s="33"/>
      <c r="D547" s="33"/>
      <c r="T547" s="33"/>
      <c r="X547" s="33"/>
    </row>
    <row r="548" ht="12.75" customHeight="1">
      <c r="C548" s="33"/>
      <c r="D548" s="33"/>
      <c r="T548" s="33"/>
      <c r="X548" s="33"/>
    </row>
    <row r="549" ht="12.75" customHeight="1">
      <c r="C549" s="33"/>
      <c r="D549" s="33"/>
      <c r="T549" s="33"/>
      <c r="X549" s="33"/>
    </row>
    <row r="550" ht="12.75" customHeight="1">
      <c r="C550" s="33"/>
      <c r="D550" s="33"/>
      <c r="T550" s="33"/>
      <c r="X550" s="33"/>
    </row>
    <row r="551" ht="12.75" customHeight="1">
      <c r="C551" s="33"/>
      <c r="D551" s="33"/>
      <c r="T551" s="33"/>
      <c r="X551" s="33"/>
    </row>
    <row r="552" ht="12.75" customHeight="1">
      <c r="C552" s="33"/>
      <c r="D552" s="33"/>
      <c r="T552" s="33"/>
      <c r="X552" s="33"/>
    </row>
    <row r="553" ht="12.75" customHeight="1">
      <c r="C553" s="33"/>
      <c r="D553" s="33"/>
      <c r="T553" s="33"/>
      <c r="X553" s="33"/>
    </row>
    <row r="554" ht="12.75" customHeight="1">
      <c r="C554" s="33"/>
      <c r="D554" s="33"/>
      <c r="T554" s="33"/>
      <c r="X554" s="33"/>
    </row>
    <row r="555" ht="12.75" customHeight="1">
      <c r="C555" s="33"/>
      <c r="D555" s="33"/>
      <c r="T555" s="33"/>
      <c r="X555" s="33"/>
    </row>
    <row r="556" ht="12.75" customHeight="1">
      <c r="C556" s="33"/>
      <c r="D556" s="33"/>
      <c r="T556" s="33"/>
      <c r="X556" s="33"/>
    </row>
    <row r="557" ht="12.75" customHeight="1">
      <c r="C557" s="33"/>
      <c r="D557" s="33"/>
      <c r="T557" s="33"/>
      <c r="X557" s="33"/>
    </row>
    <row r="558" ht="12.75" customHeight="1">
      <c r="C558" s="33"/>
      <c r="D558" s="33"/>
      <c r="T558" s="33"/>
      <c r="X558" s="33"/>
    </row>
    <row r="559" ht="12.75" customHeight="1">
      <c r="C559" s="33"/>
      <c r="D559" s="33"/>
      <c r="T559" s="33"/>
      <c r="X559" s="33"/>
    </row>
    <row r="560" ht="12.75" customHeight="1">
      <c r="C560" s="33"/>
      <c r="D560" s="33"/>
      <c r="T560" s="33"/>
      <c r="X560" s="33"/>
    </row>
    <row r="561" ht="12.75" customHeight="1">
      <c r="C561" s="33"/>
      <c r="D561" s="33"/>
      <c r="T561" s="33"/>
      <c r="X561" s="33"/>
    </row>
    <row r="562" ht="12.75" customHeight="1">
      <c r="C562" s="33"/>
      <c r="D562" s="33"/>
      <c r="T562" s="33"/>
      <c r="X562" s="33"/>
    </row>
    <row r="563" ht="12.75" customHeight="1">
      <c r="C563" s="33"/>
      <c r="D563" s="33"/>
      <c r="T563" s="33"/>
      <c r="X563" s="33"/>
    </row>
    <row r="564" ht="12.75" customHeight="1">
      <c r="C564" s="33"/>
      <c r="D564" s="33"/>
      <c r="T564" s="33"/>
      <c r="X564" s="33"/>
    </row>
    <row r="565" ht="12.75" customHeight="1">
      <c r="C565" s="33"/>
      <c r="D565" s="33"/>
      <c r="T565" s="33"/>
      <c r="X565" s="33"/>
    </row>
    <row r="566" ht="12.75" customHeight="1">
      <c r="C566" s="33"/>
      <c r="D566" s="33"/>
      <c r="T566" s="33"/>
      <c r="X566" s="33"/>
    </row>
    <row r="567" ht="12.75" customHeight="1">
      <c r="C567" s="33"/>
      <c r="D567" s="33"/>
      <c r="T567" s="33"/>
      <c r="X567" s="33"/>
    </row>
    <row r="568" ht="12.75" customHeight="1">
      <c r="C568" s="33"/>
      <c r="D568" s="33"/>
      <c r="T568" s="33"/>
      <c r="X568" s="33"/>
    </row>
    <row r="569" ht="12.75" customHeight="1">
      <c r="C569" s="33"/>
      <c r="D569" s="33"/>
      <c r="T569" s="33"/>
      <c r="X569" s="33"/>
    </row>
    <row r="570" ht="12.75" customHeight="1">
      <c r="C570" s="33"/>
      <c r="D570" s="33"/>
      <c r="T570" s="33"/>
      <c r="X570" s="33"/>
    </row>
    <row r="571" ht="12.75" customHeight="1">
      <c r="C571" s="33"/>
      <c r="D571" s="33"/>
      <c r="T571" s="33"/>
      <c r="X571" s="33"/>
    </row>
    <row r="572" ht="12.75" customHeight="1">
      <c r="C572" s="33"/>
      <c r="D572" s="33"/>
      <c r="T572" s="33"/>
      <c r="X572" s="33"/>
    </row>
    <row r="573" ht="12.75" customHeight="1">
      <c r="C573" s="33"/>
      <c r="D573" s="33"/>
      <c r="T573" s="33"/>
      <c r="X573" s="33"/>
    </row>
    <row r="574" ht="12.75" customHeight="1">
      <c r="C574" s="33"/>
      <c r="D574" s="33"/>
      <c r="T574" s="33"/>
      <c r="X574" s="33"/>
    </row>
    <row r="575" ht="12.75" customHeight="1">
      <c r="C575" s="33"/>
      <c r="D575" s="33"/>
      <c r="T575" s="33"/>
      <c r="X575" s="33"/>
    </row>
    <row r="576" ht="12.75" customHeight="1">
      <c r="C576" s="33"/>
      <c r="D576" s="33"/>
      <c r="T576" s="33"/>
      <c r="X576" s="33"/>
    </row>
    <row r="577" ht="12.75" customHeight="1">
      <c r="C577" s="33"/>
      <c r="D577" s="33"/>
      <c r="T577" s="33"/>
      <c r="X577" s="33"/>
    </row>
    <row r="578" ht="12.75" customHeight="1">
      <c r="C578" s="33"/>
      <c r="D578" s="33"/>
      <c r="T578" s="33"/>
      <c r="X578" s="33"/>
    </row>
    <row r="579" ht="12.75" customHeight="1">
      <c r="C579" s="33"/>
      <c r="D579" s="33"/>
      <c r="T579" s="33"/>
      <c r="X579" s="33"/>
    </row>
    <row r="580" ht="12.75" customHeight="1">
      <c r="C580" s="33"/>
      <c r="D580" s="33"/>
      <c r="T580" s="33"/>
      <c r="X580" s="33"/>
    </row>
    <row r="581" ht="12.75" customHeight="1">
      <c r="C581" s="33"/>
      <c r="D581" s="33"/>
      <c r="T581" s="33"/>
      <c r="X581" s="33"/>
    </row>
    <row r="582" ht="12.75" customHeight="1">
      <c r="C582" s="33"/>
      <c r="D582" s="33"/>
      <c r="T582" s="33"/>
      <c r="X582" s="33"/>
    </row>
    <row r="583" ht="12.75" customHeight="1">
      <c r="C583" s="33"/>
      <c r="D583" s="33"/>
      <c r="T583" s="33"/>
      <c r="X583" s="33"/>
    </row>
    <row r="584" ht="12.75" customHeight="1">
      <c r="C584" s="33"/>
      <c r="D584" s="33"/>
      <c r="T584" s="33"/>
      <c r="X584" s="33"/>
    </row>
    <row r="585" ht="12.75" customHeight="1">
      <c r="C585" s="33"/>
      <c r="D585" s="33"/>
      <c r="T585" s="33"/>
      <c r="X585" s="33"/>
    </row>
    <row r="586" ht="12.75" customHeight="1">
      <c r="C586" s="33"/>
      <c r="D586" s="33"/>
      <c r="T586" s="33"/>
      <c r="X586" s="33"/>
    </row>
    <row r="587" ht="12.75" customHeight="1">
      <c r="C587" s="33"/>
      <c r="D587" s="33"/>
      <c r="T587" s="33"/>
      <c r="X587" s="33"/>
    </row>
    <row r="588" ht="12.75" customHeight="1">
      <c r="C588" s="33"/>
      <c r="D588" s="33"/>
      <c r="T588" s="33"/>
      <c r="X588" s="33"/>
    </row>
    <row r="589" ht="12.75" customHeight="1">
      <c r="C589" s="33"/>
      <c r="D589" s="33"/>
      <c r="T589" s="33"/>
      <c r="X589" s="33"/>
    </row>
    <row r="590" ht="12.75" customHeight="1">
      <c r="C590" s="33"/>
      <c r="D590" s="33"/>
      <c r="T590" s="33"/>
      <c r="X590" s="33"/>
    </row>
    <row r="591" ht="12.75" customHeight="1">
      <c r="C591" s="33"/>
      <c r="D591" s="33"/>
      <c r="T591" s="33"/>
      <c r="X591" s="33"/>
    </row>
    <row r="592" ht="12.75" customHeight="1">
      <c r="C592" s="33"/>
      <c r="D592" s="33"/>
      <c r="T592" s="33"/>
      <c r="X592" s="33"/>
    </row>
    <row r="593" ht="12.75" customHeight="1">
      <c r="C593" s="33"/>
      <c r="D593" s="33"/>
      <c r="T593" s="33"/>
      <c r="X593" s="33"/>
    </row>
    <row r="594" ht="12.75" customHeight="1">
      <c r="C594" s="33"/>
      <c r="D594" s="33"/>
      <c r="T594" s="33"/>
      <c r="X594" s="33"/>
    </row>
    <row r="595" ht="12.75" customHeight="1">
      <c r="C595" s="33"/>
      <c r="D595" s="33"/>
      <c r="T595" s="33"/>
      <c r="X595" s="33"/>
    </row>
    <row r="596" ht="12.75" customHeight="1">
      <c r="C596" s="33"/>
      <c r="D596" s="33"/>
      <c r="T596" s="33"/>
      <c r="X596" s="33"/>
    </row>
    <row r="597" ht="12.75" customHeight="1">
      <c r="C597" s="33"/>
      <c r="D597" s="33"/>
      <c r="T597" s="33"/>
      <c r="X597" s="33"/>
    </row>
    <row r="598" ht="12.75" customHeight="1">
      <c r="C598" s="33"/>
      <c r="D598" s="33"/>
      <c r="T598" s="33"/>
      <c r="X598" s="33"/>
    </row>
    <row r="599" ht="12.75" customHeight="1">
      <c r="C599" s="33"/>
      <c r="D599" s="33"/>
      <c r="T599" s="33"/>
      <c r="X599" s="33"/>
    </row>
    <row r="600" ht="12.75" customHeight="1">
      <c r="C600" s="33"/>
      <c r="D600" s="33"/>
      <c r="T600" s="33"/>
      <c r="X600" s="33"/>
    </row>
    <row r="601" ht="12.75" customHeight="1">
      <c r="C601" s="33"/>
      <c r="D601" s="33"/>
      <c r="T601" s="33"/>
      <c r="X601" s="33"/>
    </row>
    <row r="602" ht="12.75" customHeight="1">
      <c r="C602" s="33"/>
      <c r="D602" s="33"/>
      <c r="T602" s="33"/>
      <c r="X602" s="33"/>
    </row>
    <row r="603" ht="12.75" customHeight="1">
      <c r="C603" s="33"/>
      <c r="D603" s="33"/>
      <c r="T603" s="33"/>
      <c r="X603" s="33"/>
    </row>
    <row r="604" ht="12.75" customHeight="1">
      <c r="C604" s="33"/>
      <c r="D604" s="33"/>
      <c r="T604" s="33"/>
      <c r="X604" s="33"/>
    </row>
    <row r="605" ht="12.75" customHeight="1">
      <c r="C605" s="33"/>
      <c r="D605" s="33"/>
      <c r="T605" s="33"/>
      <c r="X605" s="33"/>
    </row>
    <row r="606" ht="12.75" customHeight="1">
      <c r="C606" s="33"/>
      <c r="D606" s="33"/>
      <c r="T606" s="33"/>
      <c r="X606" s="33"/>
    </row>
    <row r="607" ht="12.75" customHeight="1">
      <c r="C607" s="33"/>
      <c r="D607" s="33"/>
      <c r="T607" s="33"/>
      <c r="X607" s="33"/>
    </row>
    <row r="608" ht="12.75" customHeight="1">
      <c r="C608" s="33"/>
      <c r="D608" s="33"/>
      <c r="T608" s="33"/>
      <c r="X608" s="33"/>
    </row>
    <row r="609" ht="12.75" customHeight="1">
      <c r="C609" s="33"/>
      <c r="D609" s="33"/>
      <c r="T609" s="33"/>
      <c r="X609" s="33"/>
    </row>
    <row r="610" ht="12.75" customHeight="1">
      <c r="C610" s="33"/>
      <c r="D610" s="33"/>
      <c r="T610" s="33"/>
      <c r="X610" s="33"/>
    </row>
    <row r="611" ht="12.75" customHeight="1">
      <c r="C611" s="33"/>
      <c r="D611" s="33"/>
      <c r="T611" s="33"/>
      <c r="X611" s="33"/>
    </row>
    <row r="612" ht="12.75" customHeight="1">
      <c r="C612" s="33"/>
      <c r="D612" s="33"/>
      <c r="T612" s="33"/>
      <c r="X612" s="33"/>
    </row>
    <row r="613" ht="12.75" customHeight="1">
      <c r="C613" s="33"/>
      <c r="D613" s="33"/>
      <c r="T613" s="33"/>
      <c r="X613" s="33"/>
    </row>
    <row r="614" ht="12.75" customHeight="1">
      <c r="C614" s="33"/>
      <c r="D614" s="33"/>
      <c r="T614" s="33"/>
      <c r="X614" s="33"/>
    </row>
    <row r="615" ht="12.75" customHeight="1">
      <c r="C615" s="33"/>
      <c r="D615" s="33"/>
      <c r="T615" s="33"/>
      <c r="X615" s="33"/>
    </row>
    <row r="616" ht="12.75" customHeight="1">
      <c r="C616" s="33"/>
      <c r="D616" s="33"/>
      <c r="T616" s="33"/>
      <c r="X616" s="33"/>
    </row>
    <row r="617" ht="12.75" customHeight="1">
      <c r="C617" s="33"/>
      <c r="D617" s="33"/>
      <c r="T617" s="33"/>
      <c r="X617" s="33"/>
    </row>
    <row r="618" ht="12.75" customHeight="1">
      <c r="C618" s="33"/>
      <c r="D618" s="33"/>
      <c r="T618" s="33"/>
      <c r="X618" s="33"/>
    </row>
    <row r="619" ht="12.75" customHeight="1">
      <c r="C619" s="33"/>
      <c r="D619" s="33"/>
      <c r="T619" s="33"/>
      <c r="X619" s="33"/>
    </row>
    <row r="620" ht="12.75" customHeight="1">
      <c r="C620" s="33"/>
      <c r="D620" s="33"/>
      <c r="T620" s="33"/>
      <c r="X620" s="33"/>
    </row>
    <row r="621" ht="12.75" customHeight="1">
      <c r="C621" s="33"/>
      <c r="D621" s="33"/>
      <c r="T621" s="33"/>
      <c r="X621" s="33"/>
    </row>
    <row r="622" ht="12.75" customHeight="1">
      <c r="C622" s="33"/>
      <c r="D622" s="33"/>
      <c r="T622" s="33"/>
      <c r="X622" s="33"/>
    </row>
    <row r="623" ht="12.75" customHeight="1">
      <c r="C623" s="33"/>
      <c r="D623" s="33"/>
      <c r="T623" s="33"/>
      <c r="X623" s="33"/>
    </row>
    <row r="624" ht="12.75" customHeight="1">
      <c r="C624" s="33"/>
      <c r="D624" s="33"/>
      <c r="T624" s="33"/>
      <c r="X624" s="33"/>
    </row>
    <row r="625" ht="12.75" customHeight="1">
      <c r="C625" s="33"/>
      <c r="D625" s="33"/>
      <c r="T625" s="33"/>
      <c r="X625" s="33"/>
    </row>
    <row r="626" ht="12.75" customHeight="1">
      <c r="C626" s="33"/>
      <c r="D626" s="33"/>
      <c r="T626" s="33"/>
      <c r="X626" s="33"/>
    </row>
    <row r="627" ht="12.75" customHeight="1">
      <c r="C627" s="33"/>
      <c r="D627" s="33"/>
      <c r="T627" s="33"/>
      <c r="X627" s="33"/>
    </row>
    <row r="628" ht="12.75" customHeight="1">
      <c r="C628" s="33"/>
      <c r="D628" s="33"/>
      <c r="T628" s="33"/>
      <c r="X628" s="33"/>
    </row>
    <row r="629" ht="12.75" customHeight="1">
      <c r="C629" s="33"/>
      <c r="D629" s="33"/>
      <c r="T629" s="33"/>
      <c r="X629" s="33"/>
    </row>
    <row r="630" ht="12.75" customHeight="1">
      <c r="C630" s="33"/>
      <c r="D630" s="33"/>
      <c r="T630" s="33"/>
      <c r="X630" s="33"/>
    </row>
    <row r="631" ht="12.75" customHeight="1">
      <c r="C631" s="33"/>
      <c r="D631" s="33"/>
      <c r="T631" s="33"/>
      <c r="X631" s="33"/>
    </row>
    <row r="632" ht="12.75" customHeight="1">
      <c r="C632" s="33"/>
      <c r="D632" s="33"/>
      <c r="T632" s="33"/>
      <c r="X632" s="33"/>
    </row>
    <row r="633" ht="12.75" customHeight="1">
      <c r="C633" s="33"/>
      <c r="D633" s="33"/>
      <c r="T633" s="33"/>
      <c r="X633" s="33"/>
    </row>
    <row r="634" ht="12.75" customHeight="1">
      <c r="C634" s="33"/>
      <c r="D634" s="33"/>
      <c r="T634" s="33"/>
      <c r="X634" s="33"/>
    </row>
    <row r="635" ht="12.75" customHeight="1">
      <c r="C635" s="33"/>
      <c r="D635" s="33"/>
      <c r="T635" s="33"/>
      <c r="X635" s="33"/>
    </row>
    <row r="636" ht="12.75" customHeight="1">
      <c r="C636" s="33"/>
      <c r="D636" s="33"/>
      <c r="T636" s="33"/>
      <c r="X636" s="33"/>
    </row>
    <row r="637" ht="12.75" customHeight="1">
      <c r="C637" s="33"/>
      <c r="D637" s="33"/>
      <c r="T637" s="33"/>
      <c r="X637" s="33"/>
    </row>
    <row r="638" ht="12.75" customHeight="1">
      <c r="C638" s="33"/>
      <c r="D638" s="33"/>
      <c r="T638" s="33"/>
      <c r="X638" s="33"/>
    </row>
    <row r="639" ht="12.75" customHeight="1">
      <c r="C639" s="33"/>
      <c r="D639" s="33"/>
      <c r="T639" s="33"/>
      <c r="X639" s="33"/>
    </row>
    <row r="640" ht="12.75" customHeight="1">
      <c r="C640" s="33"/>
      <c r="D640" s="33"/>
      <c r="T640" s="33"/>
      <c r="X640" s="33"/>
    </row>
    <row r="641" ht="12.75" customHeight="1">
      <c r="C641" s="33"/>
      <c r="D641" s="33"/>
      <c r="T641" s="33"/>
      <c r="X641" s="33"/>
    </row>
    <row r="642" ht="12.75" customHeight="1">
      <c r="C642" s="33"/>
      <c r="D642" s="33"/>
      <c r="T642" s="33"/>
      <c r="X642" s="33"/>
    </row>
    <row r="643" ht="12.75" customHeight="1">
      <c r="C643" s="33"/>
      <c r="D643" s="33"/>
      <c r="T643" s="33"/>
      <c r="X643" s="33"/>
    </row>
    <row r="644" ht="12.75" customHeight="1">
      <c r="C644" s="33"/>
      <c r="D644" s="33"/>
      <c r="T644" s="33"/>
      <c r="X644" s="33"/>
    </row>
    <row r="645" ht="12.75" customHeight="1">
      <c r="C645" s="33"/>
      <c r="D645" s="33"/>
      <c r="T645" s="33"/>
      <c r="X645" s="33"/>
    </row>
    <row r="646" ht="12.75" customHeight="1">
      <c r="C646" s="33"/>
      <c r="D646" s="33"/>
      <c r="T646" s="33"/>
      <c r="X646" s="33"/>
    </row>
    <row r="647" ht="12.75" customHeight="1">
      <c r="C647" s="33"/>
      <c r="D647" s="33"/>
      <c r="T647" s="33"/>
      <c r="X647" s="33"/>
    </row>
    <row r="648" ht="12.75" customHeight="1">
      <c r="C648" s="33"/>
      <c r="D648" s="33"/>
      <c r="T648" s="33"/>
      <c r="X648" s="33"/>
    </row>
    <row r="649" ht="12.75" customHeight="1">
      <c r="C649" s="33"/>
      <c r="D649" s="33"/>
      <c r="T649" s="33"/>
      <c r="X649" s="33"/>
    </row>
    <row r="650" ht="12.75" customHeight="1">
      <c r="C650" s="33"/>
      <c r="D650" s="33"/>
      <c r="T650" s="33"/>
      <c r="X650" s="33"/>
    </row>
    <row r="651" ht="12.75" customHeight="1">
      <c r="C651" s="33"/>
      <c r="D651" s="33"/>
      <c r="T651" s="33"/>
      <c r="X651" s="33"/>
    </row>
    <row r="652" ht="12.75" customHeight="1">
      <c r="C652" s="33"/>
      <c r="D652" s="33"/>
      <c r="T652" s="33"/>
      <c r="X652" s="33"/>
    </row>
    <row r="653" ht="12.75" customHeight="1">
      <c r="C653" s="33"/>
      <c r="D653" s="33"/>
      <c r="T653" s="33"/>
      <c r="X653" s="33"/>
    </row>
    <row r="654" ht="12.75" customHeight="1">
      <c r="C654" s="33"/>
      <c r="D654" s="33"/>
      <c r="T654" s="33"/>
      <c r="X654" s="33"/>
    </row>
    <row r="655" ht="12.75" customHeight="1">
      <c r="C655" s="33"/>
      <c r="D655" s="33"/>
      <c r="T655" s="33"/>
      <c r="X655" s="33"/>
    </row>
    <row r="656" ht="12.75" customHeight="1">
      <c r="C656" s="33"/>
      <c r="D656" s="33"/>
      <c r="T656" s="33"/>
      <c r="X656" s="33"/>
    </row>
    <row r="657" ht="12.75" customHeight="1">
      <c r="C657" s="33"/>
      <c r="D657" s="33"/>
      <c r="T657" s="33"/>
      <c r="X657" s="33"/>
    </row>
    <row r="658" ht="12.75" customHeight="1">
      <c r="C658" s="33"/>
      <c r="D658" s="33"/>
      <c r="T658" s="33"/>
      <c r="X658" s="33"/>
    </row>
    <row r="659" ht="12.75" customHeight="1">
      <c r="C659" s="33"/>
      <c r="D659" s="33"/>
      <c r="T659" s="33"/>
      <c r="X659" s="33"/>
    </row>
    <row r="660" ht="12.75" customHeight="1">
      <c r="C660" s="33"/>
      <c r="D660" s="33"/>
      <c r="T660" s="33"/>
      <c r="X660" s="33"/>
    </row>
    <row r="661" ht="12.75" customHeight="1">
      <c r="C661" s="33"/>
      <c r="D661" s="33"/>
      <c r="T661" s="33"/>
      <c r="X661" s="33"/>
    </row>
    <row r="662" ht="12.75" customHeight="1">
      <c r="C662" s="33"/>
      <c r="D662" s="33"/>
      <c r="T662" s="33"/>
      <c r="X662" s="33"/>
    </row>
    <row r="663" ht="12.75" customHeight="1">
      <c r="C663" s="33"/>
      <c r="D663" s="33"/>
      <c r="T663" s="33"/>
      <c r="X663" s="33"/>
    </row>
    <row r="664" ht="12.75" customHeight="1">
      <c r="C664" s="33"/>
      <c r="D664" s="33"/>
      <c r="T664" s="33"/>
      <c r="X664" s="33"/>
    </row>
    <row r="665" ht="12.75" customHeight="1">
      <c r="C665" s="33"/>
      <c r="D665" s="33"/>
      <c r="T665" s="33"/>
      <c r="X665" s="33"/>
    </row>
    <row r="666" ht="12.75" customHeight="1">
      <c r="C666" s="33"/>
      <c r="D666" s="33"/>
      <c r="T666" s="33"/>
      <c r="X666" s="33"/>
    </row>
    <row r="667" ht="12.75" customHeight="1">
      <c r="C667" s="33"/>
      <c r="D667" s="33"/>
      <c r="T667" s="33"/>
      <c r="X667" s="33"/>
    </row>
    <row r="668" ht="12.75" customHeight="1">
      <c r="C668" s="33"/>
      <c r="D668" s="33"/>
      <c r="T668" s="33"/>
      <c r="X668" s="33"/>
    </row>
    <row r="669" ht="12.75" customHeight="1">
      <c r="C669" s="33"/>
      <c r="D669" s="33"/>
      <c r="T669" s="33"/>
      <c r="X669" s="33"/>
    </row>
    <row r="670" ht="12.75" customHeight="1">
      <c r="C670" s="33"/>
      <c r="D670" s="33"/>
      <c r="T670" s="33"/>
      <c r="X670" s="33"/>
    </row>
    <row r="671" ht="12.75" customHeight="1">
      <c r="C671" s="33"/>
      <c r="D671" s="33"/>
      <c r="T671" s="33"/>
      <c r="X671" s="33"/>
    </row>
    <row r="672" ht="12.75" customHeight="1">
      <c r="C672" s="33"/>
      <c r="D672" s="33"/>
      <c r="T672" s="33"/>
      <c r="X672" s="33"/>
    </row>
    <row r="673" ht="12.75" customHeight="1">
      <c r="C673" s="33"/>
      <c r="D673" s="33"/>
      <c r="T673" s="33"/>
      <c r="X673" s="33"/>
    </row>
    <row r="674" ht="12.75" customHeight="1">
      <c r="C674" s="33"/>
      <c r="D674" s="33"/>
      <c r="T674" s="33"/>
      <c r="X674" s="33"/>
    </row>
    <row r="675" ht="12.75" customHeight="1">
      <c r="C675" s="33"/>
      <c r="D675" s="33"/>
      <c r="T675" s="33"/>
      <c r="X675" s="33"/>
    </row>
    <row r="676" ht="12.75" customHeight="1">
      <c r="C676" s="33"/>
      <c r="D676" s="33"/>
      <c r="T676" s="33"/>
      <c r="X676" s="33"/>
    </row>
    <row r="677" ht="12.75" customHeight="1">
      <c r="C677" s="33"/>
      <c r="D677" s="33"/>
      <c r="T677" s="33"/>
      <c r="X677" s="33"/>
    </row>
    <row r="678" ht="12.75" customHeight="1">
      <c r="C678" s="33"/>
      <c r="D678" s="33"/>
      <c r="T678" s="33"/>
      <c r="X678" s="33"/>
    </row>
    <row r="679" ht="12.75" customHeight="1">
      <c r="C679" s="33"/>
      <c r="D679" s="33"/>
      <c r="T679" s="33"/>
      <c r="X679" s="33"/>
    </row>
    <row r="680" ht="12.75" customHeight="1">
      <c r="C680" s="33"/>
      <c r="D680" s="33"/>
      <c r="T680" s="33"/>
      <c r="X680" s="33"/>
    </row>
    <row r="681" ht="12.75" customHeight="1">
      <c r="C681" s="33"/>
      <c r="D681" s="33"/>
      <c r="T681" s="33"/>
      <c r="X681" s="33"/>
    </row>
    <row r="682" ht="12.75" customHeight="1">
      <c r="C682" s="33"/>
      <c r="D682" s="33"/>
      <c r="T682" s="33"/>
      <c r="X682" s="33"/>
    </row>
    <row r="683" ht="12.75" customHeight="1">
      <c r="C683" s="33"/>
      <c r="D683" s="33"/>
      <c r="T683" s="33"/>
      <c r="X683" s="33"/>
    </row>
    <row r="684" ht="12.75" customHeight="1">
      <c r="C684" s="33"/>
      <c r="D684" s="33"/>
      <c r="T684" s="33"/>
      <c r="X684" s="33"/>
    </row>
    <row r="685" ht="12.75" customHeight="1">
      <c r="C685" s="33"/>
      <c r="D685" s="33"/>
      <c r="T685" s="33"/>
      <c r="X685" s="33"/>
    </row>
    <row r="686" ht="12.75" customHeight="1">
      <c r="C686" s="33"/>
      <c r="D686" s="33"/>
      <c r="T686" s="33"/>
      <c r="X686" s="33"/>
    </row>
    <row r="687" ht="12.75" customHeight="1">
      <c r="C687" s="33"/>
      <c r="D687" s="33"/>
      <c r="T687" s="33"/>
      <c r="X687" s="33"/>
    </row>
    <row r="688" ht="12.75" customHeight="1">
      <c r="C688" s="33"/>
      <c r="D688" s="33"/>
      <c r="T688" s="33"/>
      <c r="X688" s="33"/>
    </row>
    <row r="689" ht="12.75" customHeight="1">
      <c r="C689" s="33"/>
      <c r="D689" s="33"/>
      <c r="T689" s="33"/>
      <c r="X689" s="33"/>
    </row>
    <row r="690" ht="12.75" customHeight="1">
      <c r="C690" s="33"/>
      <c r="D690" s="33"/>
      <c r="T690" s="33"/>
      <c r="X690" s="33"/>
    </row>
    <row r="691" ht="12.75" customHeight="1">
      <c r="C691" s="33"/>
      <c r="D691" s="33"/>
      <c r="T691" s="33"/>
      <c r="X691" s="33"/>
    </row>
    <row r="692" ht="12.75" customHeight="1">
      <c r="C692" s="33"/>
      <c r="D692" s="33"/>
      <c r="T692" s="33"/>
      <c r="X692" s="33"/>
    </row>
    <row r="693" ht="12.75" customHeight="1">
      <c r="C693" s="33"/>
      <c r="D693" s="33"/>
      <c r="T693" s="33"/>
      <c r="X693" s="33"/>
    </row>
    <row r="694" ht="12.75" customHeight="1">
      <c r="C694" s="33"/>
      <c r="D694" s="33"/>
      <c r="T694" s="33"/>
      <c r="X694" s="33"/>
    </row>
    <row r="695" ht="12.75" customHeight="1">
      <c r="C695" s="33"/>
      <c r="D695" s="33"/>
      <c r="T695" s="33"/>
      <c r="X695" s="33"/>
    </row>
    <row r="696" ht="12.75" customHeight="1">
      <c r="C696" s="33"/>
      <c r="D696" s="33"/>
      <c r="T696" s="33"/>
      <c r="X696" s="33"/>
    </row>
    <row r="697" ht="12.75" customHeight="1">
      <c r="C697" s="33"/>
      <c r="D697" s="33"/>
      <c r="T697" s="33"/>
      <c r="X697" s="33"/>
    </row>
    <row r="698" ht="12.75" customHeight="1">
      <c r="C698" s="33"/>
      <c r="D698" s="33"/>
      <c r="T698" s="33"/>
      <c r="X698" s="33"/>
    </row>
    <row r="699" ht="12.75" customHeight="1">
      <c r="C699" s="33"/>
      <c r="D699" s="33"/>
      <c r="T699" s="33"/>
      <c r="X699" s="33"/>
    </row>
    <row r="700" ht="12.75" customHeight="1">
      <c r="C700" s="33"/>
      <c r="D700" s="33"/>
      <c r="T700" s="33"/>
      <c r="X700" s="33"/>
    </row>
    <row r="701" ht="12.75" customHeight="1">
      <c r="C701" s="33"/>
      <c r="D701" s="33"/>
      <c r="T701" s="33"/>
      <c r="X701" s="33"/>
    </row>
    <row r="702" ht="12.75" customHeight="1">
      <c r="C702" s="33"/>
      <c r="D702" s="33"/>
      <c r="T702" s="33"/>
      <c r="X702" s="33"/>
    </row>
    <row r="703" ht="12.75" customHeight="1">
      <c r="C703" s="33"/>
      <c r="D703" s="33"/>
      <c r="T703" s="33"/>
      <c r="X703" s="33"/>
    </row>
    <row r="704" ht="12.75" customHeight="1">
      <c r="C704" s="33"/>
      <c r="D704" s="33"/>
      <c r="T704" s="33"/>
      <c r="X704" s="33"/>
    </row>
    <row r="705" ht="12.75" customHeight="1">
      <c r="C705" s="33"/>
      <c r="D705" s="33"/>
      <c r="T705" s="33"/>
      <c r="X705" s="33"/>
    </row>
    <row r="706" ht="12.75" customHeight="1">
      <c r="C706" s="33"/>
      <c r="D706" s="33"/>
      <c r="T706" s="33"/>
      <c r="X706" s="33"/>
    </row>
    <row r="707" ht="12.75" customHeight="1">
      <c r="C707" s="33"/>
      <c r="D707" s="33"/>
      <c r="T707" s="33"/>
      <c r="X707" s="33"/>
    </row>
    <row r="708" ht="12.75" customHeight="1">
      <c r="C708" s="33"/>
      <c r="D708" s="33"/>
      <c r="T708" s="33"/>
      <c r="X708" s="33"/>
    </row>
    <row r="709" ht="12.75" customHeight="1">
      <c r="C709" s="33"/>
      <c r="D709" s="33"/>
      <c r="T709" s="33"/>
      <c r="X709" s="33"/>
    </row>
    <row r="710" ht="12.75" customHeight="1">
      <c r="C710" s="33"/>
      <c r="D710" s="33"/>
      <c r="T710" s="33"/>
      <c r="X710" s="33"/>
    </row>
    <row r="711" ht="12.75" customHeight="1">
      <c r="C711" s="33"/>
      <c r="D711" s="33"/>
      <c r="T711" s="33"/>
      <c r="X711" s="33"/>
    </row>
    <row r="712" ht="12.75" customHeight="1">
      <c r="C712" s="33"/>
      <c r="D712" s="33"/>
      <c r="T712" s="33"/>
      <c r="X712" s="33"/>
    </row>
    <row r="713" ht="12.75" customHeight="1">
      <c r="C713" s="33"/>
      <c r="D713" s="33"/>
      <c r="T713" s="33"/>
      <c r="X713" s="33"/>
    </row>
    <row r="714" ht="12.75" customHeight="1">
      <c r="C714" s="33"/>
      <c r="D714" s="33"/>
      <c r="T714" s="33"/>
      <c r="X714" s="33"/>
    </row>
    <row r="715" ht="12.75" customHeight="1">
      <c r="C715" s="33"/>
      <c r="D715" s="33"/>
      <c r="T715" s="33"/>
      <c r="X715" s="33"/>
    </row>
    <row r="716" ht="12.75" customHeight="1">
      <c r="C716" s="33"/>
      <c r="D716" s="33"/>
      <c r="T716" s="33"/>
      <c r="X716" s="33"/>
    </row>
    <row r="717" ht="12.75" customHeight="1">
      <c r="C717" s="33"/>
      <c r="D717" s="33"/>
      <c r="T717" s="33"/>
      <c r="X717" s="33"/>
    </row>
    <row r="718" ht="12.75" customHeight="1">
      <c r="C718" s="33"/>
      <c r="D718" s="33"/>
      <c r="T718" s="33"/>
      <c r="X718" s="33"/>
    </row>
    <row r="719" ht="12.75" customHeight="1">
      <c r="C719" s="33"/>
      <c r="D719" s="33"/>
      <c r="T719" s="33"/>
      <c r="X719" s="33"/>
    </row>
    <row r="720" ht="12.75" customHeight="1">
      <c r="C720" s="33"/>
      <c r="D720" s="33"/>
      <c r="T720" s="33"/>
      <c r="X720" s="33"/>
    </row>
    <row r="721" ht="12.75" customHeight="1">
      <c r="C721" s="33"/>
      <c r="D721" s="33"/>
      <c r="T721" s="33"/>
      <c r="X721" s="33"/>
    </row>
    <row r="722" ht="12.75" customHeight="1">
      <c r="C722" s="33"/>
      <c r="D722" s="33"/>
      <c r="T722" s="33"/>
      <c r="X722" s="33"/>
    </row>
    <row r="723" ht="12.75" customHeight="1">
      <c r="C723" s="33"/>
      <c r="D723" s="33"/>
      <c r="T723" s="33"/>
      <c r="X723" s="33"/>
    </row>
    <row r="724" ht="12.75" customHeight="1">
      <c r="C724" s="33"/>
      <c r="D724" s="33"/>
      <c r="T724" s="33"/>
      <c r="X724" s="33"/>
    </row>
    <row r="725" ht="12.75" customHeight="1">
      <c r="C725" s="33"/>
      <c r="D725" s="33"/>
      <c r="T725" s="33"/>
      <c r="X725" s="33"/>
    </row>
    <row r="726" ht="12.75" customHeight="1">
      <c r="C726" s="33"/>
      <c r="D726" s="33"/>
      <c r="T726" s="33"/>
      <c r="X726" s="33"/>
    </row>
    <row r="727" ht="12.75" customHeight="1">
      <c r="C727" s="33"/>
      <c r="D727" s="33"/>
      <c r="T727" s="33"/>
      <c r="X727" s="33"/>
    </row>
    <row r="728" ht="12.75" customHeight="1">
      <c r="C728" s="33"/>
      <c r="D728" s="33"/>
      <c r="T728" s="33"/>
      <c r="X728" s="33"/>
    </row>
    <row r="729" ht="12.75" customHeight="1">
      <c r="C729" s="33"/>
      <c r="D729" s="33"/>
      <c r="T729" s="33"/>
      <c r="X729" s="33"/>
    </row>
    <row r="730" ht="12.75" customHeight="1">
      <c r="C730" s="33"/>
      <c r="D730" s="33"/>
      <c r="T730" s="33"/>
      <c r="X730" s="33"/>
    </row>
    <row r="731" ht="12.75" customHeight="1">
      <c r="C731" s="33"/>
      <c r="D731" s="33"/>
      <c r="T731" s="33"/>
      <c r="X731" s="33"/>
    </row>
    <row r="732" ht="12.75" customHeight="1">
      <c r="C732" s="33"/>
      <c r="D732" s="33"/>
      <c r="T732" s="33"/>
      <c r="X732" s="33"/>
    </row>
    <row r="733" ht="12.75" customHeight="1">
      <c r="C733" s="33"/>
      <c r="D733" s="33"/>
      <c r="T733" s="33"/>
      <c r="X733" s="33"/>
    </row>
    <row r="734" ht="12.75" customHeight="1">
      <c r="C734" s="33"/>
      <c r="D734" s="33"/>
      <c r="T734" s="33"/>
      <c r="X734" s="33"/>
    </row>
    <row r="735" ht="12.75" customHeight="1">
      <c r="C735" s="33"/>
      <c r="D735" s="33"/>
      <c r="T735" s="33"/>
      <c r="X735" s="33"/>
    </row>
    <row r="736" ht="12.75" customHeight="1">
      <c r="C736" s="33"/>
      <c r="D736" s="33"/>
      <c r="T736" s="33"/>
      <c r="X736" s="33"/>
    </row>
    <row r="737" ht="12.75" customHeight="1">
      <c r="C737" s="33"/>
      <c r="D737" s="33"/>
      <c r="T737" s="33"/>
      <c r="X737" s="33"/>
    </row>
    <row r="738" ht="12.75" customHeight="1">
      <c r="C738" s="33"/>
      <c r="D738" s="33"/>
      <c r="T738" s="33"/>
      <c r="X738" s="33"/>
    </row>
    <row r="739" ht="12.75" customHeight="1">
      <c r="C739" s="33"/>
      <c r="D739" s="33"/>
      <c r="T739" s="33"/>
      <c r="X739" s="33"/>
    </row>
    <row r="740" ht="12.75" customHeight="1">
      <c r="C740" s="33"/>
      <c r="D740" s="33"/>
      <c r="T740" s="33"/>
      <c r="X740" s="33"/>
    </row>
    <row r="741" ht="12.75" customHeight="1">
      <c r="C741" s="33"/>
      <c r="D741" s="33"/>
      <c r="T741" s="33"/>
      <c r="X741" s="33"/>
    </row>
    <row r="742" ht="12.75" customHeight="1">
      <c r="C742" s="33"/>
      <c r="D742" s="33"/>
      <c r="T742" s="33"/>
      <c r="X742" s="33"/>
    </row>
    <row r="743" ht="12.75" customHeight="1">
      <c r="C743" s="33"/>
      <c r="D743" s="33"/>
      <c r="T743" s="33"/>
      <c r="X743" s="33"/>
    </row>
    <row r="744" ht="12.75" customHeight="1">
      <c r="C744" s="33"/>
      <c r="D744" s="33"/>
      <c r="T744" s="33"/>
      <c r="X744" s="33"/>
    </row>
    <row r="745" ht="12.75" customHeight="1">
      <c r="C745" s="33"/>
      <c r="D745" s="33"/>
      <c r="T745" s="33"/>
      <c r="X745" s="33"/>
    </row>
    <row r="746" ht="12.75" customHeight="1">
      <c r="C746" s="33"/>
      <c r="D746" s="33"/>
      <c r="T746" s="33"/>
      <c r="X746" s="33"/>
    </row>
    <row r="747" ht="12.75" customHeight="1">
      <c r="C747" s="33"/>
      <c r="D747" s="33"/>
      <c r="T747" s="33"/>
      <c r="X747" s="33"/>
    </row>
    <row r="748" ht="12.75" customHeight="1">
      <c r="C748" s="33"/>
      <c r="D748" s="33"/>
      <c r="T748" s="33"/>
      <c r="X748" s="33"/>
    </row>
    <row r="749" ht="12.75" customHeight="1">
      <c r="C749" s="33"/>
      <c r="D749" s="33"/>
      <c r="T749" s="33"/>
      <c r="X749" s="33"/>
    </row>
    <row r="750" ht="12.75" customHeight="1">
      <c r="C750" s="33"/>
      <c r="D750" s="33"/>
      <c r="T750" s="33"/>
      <c r="X750" s="33"/>
    </row>
    <row r="751" ht="12.75" customHeight="1">
      <c r="C751" s="33"/>
      <c r="D751" s="33"/>
      <c r="T751" s="33"/>
      <c r="X751" s="33"/>
    </row>
    <row r="752" ht="12.75" customHeight="1">
      <c r="C752" s="33"/>
      <c r="D752" s="33"/>
      <c r="T752" s="33"/>
      <c r="X752" s="33"/>
    </row>
    <row r="753" ht="12.75" customHeight="1">
      <c r="C753" s="33"/>
      <c r="D753" s="33"/>
      <c r="T753" s="33"/>
      <c r="X753" s="33"/>
    </row>
    <row r="754" ht="12.75" customHeight="1">
      <c r="C754" s="33"/>
      <c r="D754" s="33"/>
      <c r="T754" s="33"/>
      <c r="X754" s="33"/>
    </row>
    <row r="755" ht="12.75" customHeight="1">
      <c r="C755" s="33"/>
      <c r="D755" s="33"/>
      <c r="T755" s="33"/>
      <c r="X755" s="33"/>
    </row>
    <row r="756" ht="12.75" customHeight="1">
      <c r="C756" s="33"/>
      <c r="D756" s="33"/>
      <c r="T756" s="33"/>
      <c r="X756" s="33"/>
    </row>
    <row r="757" ht="12.75" customHeight="1">
      <c r="C757" s="33"/>
      <c r="D757" s="33"/>
      <c r="T757" s="33"/>
      <c r="X757" s="33"/>
    </row>
    <row r="758" ht="12.75" customHeight="1">
      <c r="C758" s="33"/>
      <c r="D758" s="33"/>
      <c r="T758" s="33"/>
      <c r="X758" s="33"/>
    </row>
    <row r="759" ht="12.75" customHeight="1">
      <c r="C759" s="33"/>
      <c r="D759" s="33"/>
      <c r="T759" s="33"/>
      <c r="X759" s="33"/>
    </row>
    <row r="760" ht="12.75" customHeight="1">
      <c r="C760" s="33"/>
      <c r="D760" s="33"/>
      <c r="T760" s="33"/>
      <c r="X760" s="33"/>
    </row>
    <row r="761" ht="12.75" customHeight="1">
      <c r="C761" s="33"/>
      <c r="D761" s="33"/>
      <c r="T761" s="33"/>
      <c r="X761" s="33"/>
    </row>
    <row r="762" ht="12.75" customHeight="1">
      <c r="C762" s="33"/>
      <c r="D762" s="33"/>
      <c r="T762" s="33"/>
      <c r="X762" s="33"/>
    </row>
    <row r="763" ht="12.75" customHeight="1">
      <c r="C763" s="33"/>
      <c r="D763" s="33"/>
      <c r="T763" s="33"/>
      <c r="X763" s="33"/>
    </row>
    <row r="764" ht="12.75" customHeight="1">
      <c r="C764" s="33"/>
      <c r="D764" s="33"/>
      <c r="T764" s="33"/>
      <c r="X764" s="33"/>
    </row>
    <row r="765" ht="12.75" customHeight="1">
      <c r="C765" s="33"/>
      <c r="D765" s="33"/>
      <c r="T765" s="33"/>
      <c r="X765" s="33"/>
    </row>
    <row r="766" ht="12.75" customHeight="1">
      <c r="C766" s="33"/>
      <c r="D766" s="33"/>
      <c r="T766" s="33"/>
      <c r="X766" s="33"/>
    </row>
    <row r="767" ht="12.75" customHeight="1">
      <c r="C767" s="33"/>
      <c r="D767" s="33"/>
      <c r="T767" s="33"/>
      <c r="X767" s="33"/>
    </row>
    <row r="768" ht="12.75" customHeight="1">
      <c r="C768" s="33"/>
      <c r="D768" s="33"/>
      <c r="T768" s="33"/>
      <c r="X768" s="33"/>
    </row>
    <row r="769" ht="12.75" customHeight="1">
      <c r="C769" s="33"/>
      <c r="D769" s="33"/>
      <c r="T769" s="33"/>
      <c r="X769" s="33"/>
    </row>
    <row r="770" ht="12.75" customHeight="1">
      <c r="C770" s="33"/>
      <c r="D770" s="33"/>
      <c r="T770" s="33"/>
      <c r="X770" s="33"/>
    </row>
    <row r="771" ht="12.75" customHeight="1">
      <c r="C771" s="33"/>
      <c r="D771" s="33"/>
      <c r="T771" s="33"/>
      <c r="X771" s="33"/>
    </row>
    <row r="772" ht="12.75" customHeight="1">
      <c r="C772" s="33"/>
      <c r="D772" s="33"/>
      <c r="T772" s="33"/>
      <c r="X772" s="33"/>
    </row>
    <row r="773" ht="12.75" customHeight="1">
      <c r="C773" s="33"/>
      <c r="D773" s="33"/>
      <c r="T773" s="33"/>
      <c r="X773" s="33"/>
    </row>
    <row r="774" ht="12.75" customHeight="1">
      <c r="C774" s="33"/>
      <c r="D774" s="33"/>
      <c r="T774" s="33"/>
      <c r="X774" s="33"/>
    </row>
    <row r="775" ht="12.75" customHeight="1">
      <c r="C775" s="33"/>
      <c r="D775" s="33"/>
      <c r="T775" s="33"/>
      <c r="X775" s="33"/>
    </row>
    <row r="776" ht="12.75" customHeight="1">
      <c r="C776" s="33"/>
      <c r="D776" s="33"/>
      <c r="T776" s="33"/>
      <c r="X776" s="33"/>
    </row>
    <row r="777" ht="12.75" customHeight="1">
      <c r="C777" s="33"/>
      <c r="D777" s="33"/>
      <c r="T777" s="33"/>
      <c r="X777" s="33"/>
    </row>
    <row r="778" ht="12.75" customHeight="1">
      <c r="C778" s="33"/>
      <c r="D778" s="33"/>
      <c r="T778" s="33"/>
      <c r="X778" s="33"/>
    </row>
    <row r="779" ht="12.75" customHeight="1">
      <c r="C779" s="33"/>
      <c r="D779" s="33"/>
      <c r="T779" s="33"/>
      <c r="X779" s="33"/>
    </row>
    <row r="780" ht="12.75" customHeight="1">
      <c r="C780" s="33"/>
      <c r="D780" s="33"/>
      <c r="T780" s="33"/>
      <c r="X780" s="33"/>
    </row>
    <row r="781" ht="12.75" customHeight="1">
      <c r="C781" s="33"/>
      <c r="D781" s="33"/>
      <c r="T781" s="33"/>
      <c r="X781" s="33"/>
    </row>
    <row r="782" ht="12.75" customHeight="1">
      <c r="C782" s="33"/>
      <c r="D782" s="33"/>
      <c r="T782" s="33"/>
      <c r="X782" s="33"/>
    </row>
    <row r="783" ht="12.75" customHeight="1">
      <c r="C783" s="33"/>
      <c r="D783" s="33"/>
      <c r="T783" s="33"/>
      <c r="X783" s="33"/>
    </row>
    <row r="784" ht="12.75" customHeight="1">
      <c r="C784" s="33"/>
      <c r="D784" s="33"/>
      <c r="T784" s="33"/>
      <c r="X784" s="33"/>
    </row>
    <row r="785" ht="12.75" customHeight="1">
      <c r="C785" s="33"/>
      <c r="D785" s="33"/>
      <c r="T785" s="33"/>
      <c r="X785" s="33"/>
    </row>
    <row r="786" ht="12.75" customHeight="1">
      <c r="C786" s="33"/>
      <c r="D786" s="33"/>
      <c r="T786" s="33"/>
      <c r="X786" s="33"/>
    </row>
    <row r="787" ht="12.75" customHeight="1">
      <c r="C787" s="33"/>
      <c r="D787" s="33"/>
      <c r="T787" s="33"/>
      <c r="X787" s="33"/>
    </row>
    <row r="788" ht="12.75" customHeight="1">
      <c r="C788" s="33"/>
      <c r="D788" s="33"/>
      <c r="T788" s="33"/>
      <c r="X788" s="33"/>
    </row>
    <row r="789" ht="12.75" customHeight="1">
      <c r="C789" s="33"/>
      <c r="D789" s="33"/>
      <c r="T789" s="33"/>
      <c r="X789" s="33"/>
    </row>
    <row r="790" ht="12.75" customHeight="1">
      <c r="C790" s="33"/>
      <c r="D790" s="33"/>
      <c r="T790" s="33"/>
      <c r="X790" s="33"/>
    </row>
    <row r="791" ht="12.75" customHeight="1">
      <c r="C791" s="33"/>
      <c r="D791" s="33"/>
      <c r="T791" s="33"/>
      <c r="X791" s="33"/>
    </row>
    <row r="792" ht="12.75" customHeight="1">
      <c r="C792" s="33"/>
      <c r="D792" s="33"/>
      <c r="T792" s="33"/>
      <c r="X792" s="33"/>
    </row>
    <row r="793" ht="12.75" customHeight="1">
      <c r="C793" s="33"/>
      <c r="D793" s="33"/>
      <c r="T793" s="33"/>
      <c r="X793" s="33"/>
    </row>
    <row r="794" ht="12.75" customHeight="1">
      <c r="C794" s="33"/>
      <c r="D794" s="33"/>
      <c r="T794" s="33"/>
      <c r="X794" s="33"/>
    </row>
    <row r="795" ht="12.75" customHeight="1">
      <c r="C795" s="33"/>
      <c r="D795" s="33"/>
      <c r="T795" s="33"/>
      <c r="X795" s="33"/>
    </row>
    <row r="796" ht="12.75" customHeight="1">
      <c r="C796" s="33"/>
      <c r="D796" s="33"/>
      <c r="T796" s="33"/>
      <c r="X796" s="33"/>
    </row>
    <row r="797" ht="12.75" customHeight="1">
      <c r="C797" s="33"/>
      <c r="D797" s="33"/>
      <c r="T797" s="33"/>
      <c r="X797" s="33"/>
    </row>
    <row r="798" ht="12.75" customHeight="1">
      <c r="C798" s="33"/>
      <c r="D798" s="33"/>
      <c r="T798" s="33"/>
      <c r="X798" s="33"/>
    </row>
    <row r="799" ht="12.75" customHeight="1">
      <c r="C799" s="33"/>
      <c r="D799" s="33"/>
      <c r="T799" s="33"/>
      <c r="X799" s="33"/>
    </row>
    <row r="800" ht="12.75" customHeight="1">
      <c r="C800" s="33"/>
      <c r="D800" s="33"/>
      <c r="T800" s="33"/>
      <c r="X800" s="33"/>
    </row>
    <row r="801" ht="12.75" customHeight="1">
      <c r="C801" s="33"/>
      <c r="D801" s="33"/>
      <c r="T801" s="33"/>
      <c r="X801" s="33"/>
    </row>
    <row r="802" ht="12.75" customHeight="1">
      <c r="C802" s="33"/>
      <c r="D802" s="33"/>
      <c r="T802" s="33"/>
      <c r="X802" s="33"/>
    </row>
    <row r="803" ht="12.75" customHeight="1">
      <c r="C803" s="33"/>
      <c r="D803" s="33"/>
      <c r="T803" s="33"/>
      <c r="X803" s="33"/>
    </row>
    <row r="804" ht="12.75" customHeight="1">
      <c r="C804" s="33"/>
      <c r="D804" s="33"/>
      <c r="T804" s="33"/>
      <c r="X804" s="33"/>
    </row>
    <row r="805" ht="12.75" customHeight="1">
      <c r="C805" s="33"/>
      <c r="D805" s="33"/>
      <c r="T805" s="33"/>
      <c r="X805" s="33"/>
    </row>
    <row r="806" ht="12.75" customHeight="1">
      <c r="C806" s="33"/>
      <c r="D806" s="33"/>
      <c r="T806" s="33"/>
      <c r="X806" s="33"/>
    </row>
    <row r="807" ht="12.75" customHeight="1">
      <c r="C807" s="33"/>
      <c r="D807" s="33"/>
      <c r="T807" s="33"/>
      <c r="X807" s="33"/>
    </row>
    <row r="808" ht="12.75" customHeight="1">
      <c r="C808" s="33"/>
      <c r="D808" s="33"/>
      <c r="T808" s="33"/>
      <c r="X808" s="33"/>
    </row>
    <row r="809" ht="12.75" customHeight="1">
      <c r="C809" s="33"/>
      <c r="D809" s="33"/>
      <c r="T809" s="33"/>
      <c r="X809" s="33"/>
    </row>
    <row r="810" ht="12.75" customHeight="1">
      <c r="C810" s="33"/>
      <c r="D810" s="33"/>
      <c r="T810" s="33"/>
      <c r="X810" s="33"/>
    </row>
    <row r="811" ht="12.75" customHeight="1">
      <c r="C811" s="33"/>
      <c r="D811" s="33"/>
      <c r="T811" s="33"/>
      <c r="X811" s="33"/>
    </row>
    <row r="812" ht="12.75" customHeight="1">
      <c r="C812" s="33"/>
      <c r="D812" s="33"/>
      <c r="T812" s="33"/>
      <c r="X812" s="33"/>
    </row>
    <row r="813" ht="12.75" customHeight="1">
      <c r="C813" s="33"/>
      <c r="D813" s="33"/>
      <c r="T813" s="33"/>
      <c r="X813" s="33"/>
    </row>
    <row r="814" ht="12.75" customHeight="1">
      <c r="C814" s="33"/>
      <c r="D814" s="33"/>
      <c r="T814" s="33"/>
      <c r="X814" s="33"/>
    </row>
    <row r="815" ht="12.75" customHeight="1">
      <c r="C815" s="33"/>
      <c r="D815" s="33"/>
      <c r="T815" s="33"/>
      <c r="X815" s="33"/>
    </row>
    <row r="816" ht="12.75" customHeight="1">
      <c r="C816" s="33"/>
      <c r="D816" s="33"/>
      <c r="T816" s="33"/>
      <c r="X816" s="33"/>
    </row>
    <row r="817" ht="12.75" customHeight="1">
      <c r="C817" s="33"/>
      <c r="D817" s="33"/>
      <c r="T817" s="33"/>
      <c r="X817" s="33"/>
    </row>
    <row r="818" ht="12.75" customHeight="1">
      <c r="C818" s="33"/>
      <c r="D818" s="33"/>
      <c r="T818" s="33"/>
      <c r="X818" s="33"/>
    </row>
    <row r="819" ht="12.75" customHeight="1">
      <c r="C819" s="33"/>
      <c r="D819" s="33"/>
      <c r="T819" s="33"/>
      <c r="X819" s="33"/>
    </row>
    <row r="820" ht="12.75" customHeight="1">
      <c r="C820" s="33"/>
      <c r="D820" s="33"/>
      <c r="T820" s="33"/>
      <c r="X820" s="33"/>
    </row>
    <row r="821" ht="12.75" customHeight="1">
      <c r="C821" s="33"/>
      <c r="D821" s="33"/>
      <c r="T821" s="33"/>
      <c r="X821" s="33"/>
    </row>
    <row r="822" ht="12.75" customHeight="1">
      <c r="C822" s="33"/>
      <c r="D822" s="33"/>
      <c r="T822" s="33"/>
      <c r="X822" s="33"/>
    </row>
    <row r="823" ht="12.75" customHeight="1">
      <c r="C823" s="33"/>
      <c r="D823" s="33"/>
      <c r="T823" s="33"/>
      <c r="X823" s="33"/>
    </row>
    <row r="824" ht="12.75" customHeight="1">
      <c r="C824" s="33"/>
      <c r="D824" s="33"/>
      <c r="T824" s="33"/>
      <c r="X824" s="33"/>
    </row>
    <row r="825" ht="12.75" customHeight="1">
      <c r="C825" s="33"/>
      <c r="D825" s="33"/>
      <c r="T825" s="33"/>
      <c r="X825" s="33"/>
    </row>
    <row r="826" ht="12.75" customHeight="1">
      <c r="C826" s="33"/>
      <c r="D826" s="33"/>
      <c r="T826" s="33"/>
      <c r="X826" s="33"/>
    </row>
    <row r="827" ht="12.75" customHeight="1">
      <c r="C827" s="33"/>
      <c r="D827" s="33"/>
      <c r="T827" s="33"/>
      <c r="X827" s="33"/>
    </row>
    <row r="828" ht="12.75" customHeight="1">
      <c r="C828" s="33"/>
      <c r="D828" s="33"/>
      <c r="T828" s="33"/>
      <c r="X828" s="33"/>
    </row>
    <row r="829" ht="12.75" customHeight="1">
      <c r="C829" s="33"/>
      <c r="D829" s="33"/>
      <c r="T829" s="33"/>
      <c r="X829" s="33"/>
    </row>
    <row r="830" ht="12.75" customHeight="1">
      <c r="C830" s="33"/>
      <c r="D830" s="33"/>
      <c r="T830" s="33"/>
      <c r="X830" s="33"/>
    </row>
    <row r="831" ht="12.75" customHeight="1">
      <c r="C831" s="33"/>
      <c r="D831" s="33"/>
      <c r="T831" s="33"/>
      <c r="X831" s="33"/>
    </row>
    <row r="832" ht="12.75" customHeight="1">
      <c r="C832" s="33"/>
      <c r="D832" s="33"/>
      <c r="T832" s="33"/>
      <c r="X832" s="33"/>
    </row>
    <row r="833" ht="12.75" customHeight="1">
      <c r="C833" s="33"/>
      <c r="D833" s="33"/>
      <c r="T833" s="33"/>
      <c r="X833" s="33"/>
    </row>
    <row r="834" ht="12.75" customHeight="1">
      <c r="C834" s="33"/>
      <c r="D834" s="33"/>
      <c r="T834" s="33"/>
      <c r="X834" s="33"/>
    </row>
    <row r="835" ht="12.75" customHeight="1">
      <c r="C835" s="33"/>
      <c r="D835" s="33"/>
      <c r="T835" s="33"/>
      <c r="X835" s="33"/>
    </row>
    <row r="836" ht="12.75" customHeight="1">
      <c r="C836" s="33"/>
      <c r="D836" s="33"/>
      <c r="T836" s="33"/>
      <c r="X836" s="33"/>
    </row>
    <row r="837" ht="12.75" customHeight="1">
      <c r="C837" s="33"/>
      <c r="D837" s="33"/>
      <c r="T837" s="33"/>
      <c r="X837" s="33"/>
    </row>
    <row r="838" ht="12.75" customHeight="1">
      <c r="C838" s="33"/>
      <c r="D838" s="33"/>
      <c r="T838" s="33"/>
      <c r="X838" s="33"/>
    </row>
    <row r="839" ht="12.75" customHeight="1">
      <c r="C839" s="33"/>
      <c r="D839" s="33"/>
      <c r="T839" s="33"/>
      <c r="X839" s="33"/>
    </row>
    <row r="840" ht="12.75" customHeight="1">
      <c r="C840" s="33"/>
      <c r="D840" s="33"/>
      <c r="T840" s="33"/>
      <c r="X840" s="33"/>
    </row>
    <row r="841" ht="12.75" customHeight="1">
      <c r="C841" s="33"/>
      <c r="D841" s="33"/>
      <c r="T841" s="33"/>
      <c r="X841" s="33"/>
    </row>
    <row r="842" ht="12.75" customHeight="1">
      <c r="C842" s="33"/>
      <c r="D842" s="33"/>
      <c r="T842" s="33"/>
      <c r="X842" s="33"/>
    </row>
    <row r="843" ht="12.75" customHeight="1">
      <c r="C843" s="33"/>
      <c r="D843" s="33"/>
      <c r="T843" s="33"/>
      <c r="X843" s="33"/>
    </row>
    <row r="844" ht="12.75" customHeight="1">
      <c r="C844" s="33"/>
      <c r="D844" s="33"/>
      <c r="T844" s="33"/>
      <c r="X844" s="33"/>
    </row>
    <row r="845" ht="12.75" customHeight="1">
      <c r="C845" s="33"/>
      <c r="D845" s="33"/>
      <c r="T845" s="33"/>
      <c r="X845" s="33"/>
    </row>
    <row r="846" ht="12.75" customHeight="1">
      <c r="C846" s="33"/>
      <c r="D846" s="33"/>
      <c r="T846" s="33"/>
      <c r="X846" s="33"/>
    </row>
    <row r="847" ht="12.75" customHeight="1">
      <c r="C847" s="33"/>
      <c r="D847" s="33"/>
      <c r="T847" s="33"/>
      <c r="X847" s="33"/>
    </row>
    <row r="848" ht="12.75" customHeight="1">
      <c r="C848" s="33"/>
      <c r="D848" s="33"/>
      <c r="T848" s="33"/>
      <c r="X848" s="33"/>
    </row>
    <row r="849" ht="12.75" customHeight="1">
      <c r="C849" s="33"/>
      <c r="D849" s="33"/>
      <c r="T849" s="33"/>
      <c r="X849" s="33"/>
    </row>
    <row r="850" ht="12.75" customHeight="1">
      <c r="C850" s="33"/>
      <c r="D850" s="33"/>
      <c r="T850" s="33"/>
      <c r="X850" s="33"/>
    </row>
    <row r="851" ht="12.75" customHeight="1">
      <c r="C851" s="33"/>
      <c r="D851" s="33"/>
      <c r="T851" s="33"/>
      <c r="X851" s="33"/>
    </row>
    <row r="852" ht="12.75" customHeight="1">
      <c r="C852" s="33"/>
      <c r="D852" s="33"/>
      <c r="T852" s="33"/>
      <c r="X852" s="33"/>
    </row>
    <row r="853" ht="12.75" customHeight="1">
      <c r="C853" s="33"/>
      <c r="D853" s="33"/>
      <c r="T853" s="33"/>
      <c r="X853" s="33"/>
    </row>
    <row r="854" ht="12.75" customHeight="1">
      <c r="C854" s="33"/>
      <c r="D854" s="33"/>
      <c r="T854" s="33"/>
      <c r="X854" s="33"/>
    </row>
    <row r="855" ht="12.75" customHeight="1">
      <c r="C855" s="33"/>
      <c r="D855" s="33"/>
      <c r="T855" s="33"/>
      <c r="X855" s="33"/>
    </row>
    <row r="856" ht="12.75" customHeight="1">
      <c r="C856" s="33"/>
      <c r="D856" s="33"/>
      <c r="T856" s="33"/>
      <c r="X856" s="33"/>
    </row>
    <row r="857" ht="12.75" customHeight="1">
      <c r="C857" s="33"/>
      <c r="D857" s="33"/>
      <c r="T857" s="33"/>
      <c r="X857" s="33"/>
    </row>
    <row r="858" ht="12.75" customHeight="1">
      <c r="C858" s="33"/>
      <c r="D858" s="33"/>
      <c r="T858" s="33"/>
      <c r="X858" s="33"/>
    </row>
    <row r="859" ht="12.75" customHeight="1">
      <c r="C859" s="33"/>
      <c r="D859" s="33"/>
      <c r="T859" s="33"/>
      <c r="X859" s="33"/>
    </row>
    <row r="860" ht="12.75" customHeight="1">
      <c r="C860" s="33"/>
      <c r="D860" s="33"/>
      <c r="T860" s="33"/>
      <c r="X860" s="33"/>
    </row>
    <row r="861" ht="12.75" customHeight="1">
      <c r="C861" s="33"/>
      <c r="D861" s="33"/>
      <c r="T861" s="33"/>
      <c r="X861" s="33"/>
    </row>
    <row r="862" ht="12.75" customHeight="1">
      <c r="C862" s="33"/>
      <c r="D862" s="33"/>
      <c r="T862" s="33"/>
      <c r="X862" s="33"/>
    </row>
    <row r="863" ht="12.75" customHeight="1">
      <c r="C863" s="33"/>
      <c r="D863" s="33"/>
      <c r="T863" s="33"/>
      <c r="X863" s="33"/>
    </row>
    <row r="864" ht="12.75" customHeight="1">
      <c r="C864" s="33"/>
      <c r="D864" s="33"/>
      <c r="T864" s="33"/>
      <c r="X864" s="33"/>
    </row>
    <row r="865" ht="12.75" customHeight="1">
      <c r="C865" s="33"/>
      <c r="D865" s="33"/>
      <c r="T865" s="33"/>
      <c r="X865" s="33"/>
    </row>
    <row r="866" ht="12.75" customHeight="1">
      <c r="C866" s="33"/>
      <c r="D866" s="33"/>
      <c r="T866" s="33"/>
      <c r="X866" s="33"/>
    </row>
    <row r="867" ht="12.75" customHeight="1">
      <c r="C867" s="33"/>
      <c r="D867" s="33"/>
      <c r="T867" s="33"/>
      <c r="X867" s="33"/>
    </row>
    <row r="868" ht="12.75" customHeight="1">
      <c r="C868" s="33"/>
      <c r="D868" s="33"/>
      <c r="T868" s="33"/>
      <c r="X868" s="33"/>
    </row>
    <row r="869" ht="12.75" customHeight="1">
      <c r="C869" s="33"/>
      <c r="D869" s="33"/>
      <c r="T869" s="33"/>
      <c r="X869" s="33"/>
    </row>
    <row r="870" ht="12.75" customHeight="1">
      <c r="C870" s="33"/>
      <c r="D870" s="33"/>
      <c r="T870" s="33"/>
      <c r="X870" s="33"/>
    </row>
    <row r="871" ht="12.75" customHeight="1">
      <c r="C871" s="33"/>
      <c r="D871" s="33"/>
      <c r="T871" s="33"/>
      <c r="X871" s="33"/>
    </row>
    <row r="872" ht="12.75" customHeight="1">
      <c r="C872" s="33"/>
      <c r="D872" s="33"/>
      <c r="T872" s="33"/>
      <c r="X872" s="33"/>
    </row>
    <row r="873" ht="12.75" customHeight="1">
      <c r="C873" s="33"/>
      <c r="D873" s="33"/>
      <c r="T873" s="33"/>
      <c r="X873" s="33"/>
    </row>
    <row r="874" ht="12.75" customHeight="1">
      <c r="C874" s="33"/>
      <c r="D874" s="33"/>
      <c r="T874" s="33"/>
      <c r="X874" s="33"/>
    </row>
    <row r="875" ht="12.75" customHeight="1">
      <c r="C875" s="33"/>
      <c r="D875" s="33"/>
      <c r="T875" s="33"/>
      <c r="X875" s="33"/>
    </row>
    <row r="876" ht="12.75" customHeight="1">
      <c r="C876" s="33"/>
      <c r="D876" s="33"/>
      <c r="T876" s="33"/>
      <c r="X876" s="33"/>
    </row>
    <row r="877" ht="12.75" customHeight="1">
      <c r="C877" s="33"/>
      <c r="D877" s="33"/>
      <c r="T877" s="33"/>
      <c r="X877" s="33"/>
    </row>
    <row r="878" ht="12.75" customHeight="1">
      <c r="C878" s="33"/>
      <c r="D878" s="33"/>
      <c r="T878" s="33"/>
      <c r="X878" s="33"/>
    </row>
    <row r="879" ht="12.75" customHeight="1">
      <c r="C879" s="33"/>
      <c r="D879" s="33"/>
      <c r="T879" s="33"/>
      <c r="X879" s="33"/>
    </row>
    <row r="880" ht="12.75" customHeight="1">
      <c r="C880" s="33"/>
      <c r="D880" s="33"/>
      <c r="T880" s="33"/>
      <c r="X880" s="33"/>
    </row>
    <row r="881" ht="12.75" customHeight="1">
      <c r="C881" s="33"/>
      <c r="D881" s="33"/>
      <c r="T881" s="33"/>
      <c r="X881" s="33"/>
    </row>
    <row r="882" ht="12.75" customHeight="1">
      <c r="C882" s="33"/>
      <c r="D882" s="33"/>
      <c r="T882" s="33"/>
      <c r="X882" s="33"/>
    </row>
    <row r="883" ht="12.75" customHeight="1">
      <c r="C883" s="33"/>
      <c r="D883" s="33"/>
      <c r="T883" s="33"/>
      <c r="X883" s="33"/>
    </row>
    <row r="884" ht="12.75" customHeight="1">
      <c r="C884" s="33"/>
      <c r="D884" s="33"/>
      <c r="T884" s="33"/>
      <c r="X884" s="33"/>
    </row>
    <row r="885" ht="12.75" customHeight="1">
      <c r="C885" s="33"/>
      <c r="D885" s="33"/>
      <c r="T885" s="33"/>
      <c r="X885" s="33"/>
    </row>
    <row r="886" ht="12.75" customHeight="1">
      <c r="C886" s="33"/>
      <c r="D886" s="33"/>
      <c r="T886" s="33"/>
      <c r="X886" s="33"/>
    </row>
    <row r="887" ht="12.75" customHeight="1">
      <c r="C887" s="33"/>
      <c r="D887" s="33"/>
      <c r="T887" s="33"/>
      <c r="X887" s="33"/>
    </row>
    <row r="888" ht="12.75" customHeight="1">
      <c r="C888" s="33"/>
      <c r="D888" s="33"/>
      <c r="T888" s="33"/>
      <c r="X888" s="33"/>
    </row>
    <row r="889" ht="12.75" customHeight="1">
      <c r="C889" s="33"/>
      <c r="D889" s="33"/>
      <c r="T889" s="33"/>
      <c r="X889" s="33"/>
    </row>
    <row r="890" ht="12.75" customHeight="1">
      <c r="C890" s="33"/>
      <c r="D890" s="33"/>
      <c r="T890" s="33"/>
      <c r="X890" s="33"/>
    </row>
    <row r="891" ht="12.75" customHeight="1">
      <c r="C891" s="33"/>
      <c r="D891" s="33"/>
      <c r="T891" s="33"/>
      <c r="X891" s="33"/>
    </row>
    <row r="892" ht="12.75" customHeight="1">
      <c r="C892" s="33"/>
      <c r="D892" s="33"/>
      <c r="T892" s="33"/>
      <c r="X892" s="33"/>
    </row>
    <row r="893" ht="12.75" customHeight="1">
      <c r="C893" s="33"/>
      <c r="D893" s="33"/>
      <c r="T893" s="33"/>
      <c r="X893" s="33"/>
    </row>
    <row r="894" ht="12.75" customHeight="1">
      <c r="C894" s="33"/>
      <c r="D894" s="33"/>
      <c r="T894" s="33"/>
      <c r="X894" s="33"/>
    </row>
    <row r="895" ht="12.75" customHeight="1">
      <c r="C895" s="33"/>
      <c r="D895" s="33"/>
      <c r="T895" s="33"/>
      <c r="X895" s="33"/>
    </row>
    <row r="896" ht="12.75" customHeight="1">
      <c r="C896" s="33"/>
      <c r="D896" s="33"/>
      <c r="T896" s="33"/>
      <c r="X896" s="33"/>
    </row>
    <row r="897" ht="12.75" customHeight="1">
      <c r="C897" s="33"/>
      <c r="D897" s="33"/>
      <c r="T897" s="33"/>
      <c r="X897" s="33"/>
    </row>
    <row r="898" ht="12.75" customHeight="1">
      <c r="C898" s="33"/>
      <c r="D898" s="33"/>
      <c r="T898" s="33"/>
      <c r="X898" s="33"/>
    </row>
    <row r="899" ht="12.75" customHeight="1">
      <c r="C899" s="33"/>
      <c r="D899" s="33"/>
      <c r="T899" s="33"/>
      <c r="X899" s="33"/>
    </row>
    <row r="900" ht="12.75" customHeight="1">
      <c r="C900" s="33"/>
      <c r="D900" s="33"/>
      <c r="T900" s="33"/>
      <c r="X900" s="33"/>
    </row>
    <row r="901" ht="12.75" customHeight="1">
      <c r="C901" s="33"/>
      <c r="D901" s="33"/>
      <c r="T901" s="33"/>
      <c r="X901" s="33"/>
    </row>
    <row r="902" ht="12.75" customHeight="1">
      <c r="C902" s="33"/>
      <c r="D902" s="33"/>
      <c r="T902" s="33"/>
      <c r="X902" s="33"/>
    </row>
    <row r="903" ht="12.75" customHeight="1">
      <c r="C903" s="33"/>
      <c r="D903" s="33"/>
      <c r="T903" s="33"/>
      <c r="X903" s="33"/>
    </row>
    <row r="904" ht="12.75" customHeight="1">
      <c r="C904" s="33"/>
      <c r="D904" s="33"/>
      <c r="T904" s="33"/>
      <c r="X904" s="33"/>
    </row>
    <row r="905" ht="12.75" customHeight="1">
      <c r="C905" s="33"/>
      <c r="D905" s="33"/>
      <c r="T905" s="33"/>
      <c r="X905" s="33"/>
    </row>
    <row r="906" ht="12.75" customHeight="1">
      <c r="C906" s="33"/>
      <c r="D906" s="33"/>
      <c r="T906" s="33"/>
      <c r="X906" s="33"/>
    </row>
    <row r="907" ht="12.75" customHeight="1">
      <c r="C907" s="33"/>
      <c r="D907" s="33"/>
      <c r="T907" s="33"/>
      <c r="X907" s="33"/>
    </row>
    <row r="908" ht="12.75" customHeight="1">
      <c r="C908" s="33"/>
      <c r="D908" s="33"/>
      <c r="T908" s="33"/>
      <c r="X908" s="33"/>
    </row>
    <row r="909" ht="12.75" customHeight="1">
      <c r="C909" s="33"/>
      <c r="D909" s="33"/>
      <c r="T909" s="33"/>
      <c r="X909" s="33"/>
    </row>
    <row r="910" ht="12.75" customHeight="1">
      <c r="C910" s="33"/>
      <c r="D910" s="33"/>
      <c r="T910" s="33"/>
      <c r="X910" s="33"/>
    </row>
    <row r="911" ht="12.75" customHeight="1">
      <c r="C911" s="33"/>
      <c r="D911" s="33"/>
      <c r="T911" s="33"/>
      <c r="X911" s="33"/>
    </row>
    <row r="912" ht="12.75" customHeight="1">
      <c r="C912" s="33"/>
      <c r="D912" s="33"/>
      <c r="T912" s="33"/>
      <c r="X912" s="33"/>
    </row>
    <row r="913" ht="12.75" customHeight="1">
      <c r="C913" s="33"/>
      <c r="D913" s="33"/>
      <c r="T913" s="33"/>
      <c r="X913" s="33"/>
    </row>
    <row r="914" ht="12.75" customHeight="1">
      <c r="C914" s="33"/>
      <c r="D914" s="33"/>
      <c r="T914" s="33"/>
      <c r="X914" s="33"/>
    </row>
    <row r="915" ht="12.75" customHeight="1">
      <c r="C915" s="33"/>
      <c r="D915" s="33"/>
      <c r="T915" s="33"/>
      <c r="X915" s="33"/>
    </row>
    <row r="916" ht="12.75" customHeight="1">
      <c r="C916" s="33"/>
      <c r="D916" s="33"/>
      <c r="T916" s="33"/>
      <c r="X916" s="33"/>
    </row>
    <row r="917" ht="12.75" customHeight="1">
      <c r="C917" s="33"/>
      <c r="D917" s="33"/>
      <c r="T917" s="33"/>
      <c r="X917" s="33"/>
    </row>
    <row r="918" ht="12.75" customHeight="1">
      <c r="C918" s="33"/>
      <c r="D918" s="33"/>
      <c r="T918" s="33"/>
      <c r="X918" s="33"/>
    </row>
    <row r="919" ht="12.75" customHeight="1">
      <c r="C919" s="33"/>
      <c r="D919" s="33"/>
      <c r="T919" s="33"/>
      <c r="X919" s="33"/>
    </row>
    <row r="920" ht="12.75" customHeight="1">
      <c r="C920" s="33"/>
      <c r="D920" s="33"/>
      <c r="T920" s="33"/>
      <c r="X920" s="33"/>
    </row>
    <row r="921" ht="12.75" customHeight="1">
      <c r="C921" s="33"/>
      <c r="D921" s="33"/>
      <c r="T921" s="33"/>
      <c r="X921" s="33"/>
    </row>
    <row r="922" ht="12.75" customHeight="1">
      <c r="C922" s="33"/>
      <c r="D922" s="33"/>
      <c r="T922" s="33"/>
      <c r="X922" s="33"/>
    </row>
    <row r="923" ht="12.75" customHeight="1">
      <c r="C923" s="33"/>
      <c r="D923" s="33"/>
      <c r="T923" s="33"/>
      <c r="X923" s="33"/>
    </row>
    <row r="924" ht="12.75" customHeight="1">
      <c r="C924" s="33"/>
      <c r="D924" s="33"/>
      <c r="T924" s="33"/>
      <c r="X924" s="33"/>
    </row>
    <row r="925" ht="12.75" customHeight="1">
      <c r="C925" s="33"/>
      <c r="D925" s="33"/>
      <c r="T925" s="33"/>
      <c r="X925" s="33"/>
    </row>
    <row r="926" ht="12.75" customHeight="1">
      <c r="C926" s="33"/>
      <c r="D926" s="33"/>
      <c r="T926" s="33"/>
      <c r="X926" s="33"/>
    </row>
    <row r="927" ht="12.75" customHeight="1">
      <c r="C927" s="33"/>
      <c r="D927" s="33"/>
      <c r="T927" s="33"/>
      <c r="X927" s="33"/>
    </row>
    <row r="928" ht="12.75" customHeight="1">
      <c r="C928" s="33"/>
      <c r="D928" s="33"/>
      <c r="T928" s="33"/>
      <c r="X928" s="33"/>
    </row>
    <row r="929" ht="12.75" customHeight="1">
      <c r="C929" s="33"/>
      <c r="D929" s="33"/>
      <c r="T929" s="33"/>
      <c r="X929" s="33"/>
    </row>
    <row r="930" ht="12.75" customHeight="1">
      <c r="C930" s="33"/>
      <c r="D930" s="33"/>
      <c r="T930" s="33"/>
      <c r="X930" s="33"/>
    </row>
    <row r="931" ht="12.75" customHeight="1">
      <c r="C931" s="33"/>
      <c r="D931" s="33"/>
      <c r="T931" s="33"/>
      <c r="X931" s="33"/>
    </row>
    <row r="932" ht="12.75" customHeight="1">
      <c r="C932" s="33"/>
      <c r="D932" s="33"/>
      <c r="T932" s="33"/>
      <c r="X932" s="33"/>
    </row>
    <row r="933" ht="12.75" customHeight="1">
      <c r="C933" s="33"/>
      <c r="D933" s="33"/>
      <c r="T933" s="33"/>
      <c r="X933" s="33"/>
    </row>
    <row r="934" ht="12.75" customHeight="1">
      <c r="C934" s="33"/>
      <c r="D934" s="33"/>
      <c r="T934" s="33"/>
      <c r="X934" s="33"/>
    </row>
    <row r="935" ht="12.75" customHeight="1">
      <c r="C935" s="33"/>
      <c r="D935" s="33"/>
      <c r="T935" s="33"/>
      <c r="X935" s="33"/>
    </row>
    <row r="936" ht="12.75" customHeight="1">
      <c r="C936" s="33"/>
      <c r="D936" s="33"/>
      <c r="T936" s="33"/>
      <c r="X936" s="33"/>
    </row>
    <row r="937" ht="12.75" customHeight="1">
      <c r="C937" s="33"/>
      <c r="D937" s="33"/>
      <c r="T937" s="33"/>
      <c r="X937" s="33"/>
    </row>
    <row r="938" ht="12.75" customHeight="1">
      <c r="C938" s="33"/>
      <c r="D938" s="33"/>
      <c r="T938" s="33"/>
      <c r="X938" s="33"/>
    </row>
    <row r="939" ht="12.75" customHeight="1">
      <c r="C939" s="33"/>
      <c r="D939" s="33"/>
      <c r="T939" s="33"/>
      <c r="X939" s="33"/>
    </row>
    <row r="940" ht="12.75" customHeight="1">
      <c r="C940" s="33"/>
      <c r="D940" s="33"/>
      <c r="T940" s="33"/>
      <c r="X940" s="33"/>
    </row>
    <row r="941" ht="12.75" customHeight="1">
      <c r="C941" s="33"/>
      <c r="D941" s="33"/>
      <c r="T941" s="33"/>
      <c r="X941" s="33"/>
    </row>
    <row r="942" ht="12.75" customHeight="1">
      <c r="C942" s="33"/>
      <c r="D942" s="33"/>
      <c r="T942" s="33"/>
      <c r="X942" s="33"/>
    </row>
    <row r="943" ht="12.75" customHeight="1">
      <c r="C943" s="33"/>
      <c r="D943" s="33"/>
      <c r="T943" s="33"/>
      <c r="X943" s="33"/>
    </row>
    <row r="944" ht="12.75" customHeight="1">
      <c r="C944" s="33"/>
      <c r="D944" s="33"/>
      <c r="T944" s="33"/>
      <c r="X944" s="33"/>
    </row>
    <row r="945" ht="12.75" customHeight="1">
      <c r="C945" s="33"/>
      <c r="D945" s="33"/>
      <c r="T945" s="33"/>
      <c r="X945" s="33"/>
    </row>
    <row r="946" ht="12.75" customHeight="1">
      <c r="C946" s="33"/>
      <c r="D946" s="33"/>
      <c r="T946" s="33"/>
      <c r="X946" s="33"/>
    </row>
    <row r="947" ht="12.75" customHeight="1">
      <c r="C947" s="33"/>
      <c r="D947" s="33"/>
      <c r="T947" s="33"/>
      <c r="X947" s="33"/>
    </row>
    <row r="948" ht="12.75" customHeight="1">
      <c r="C948" s="33"/>
      <c r="D948" s="33"/>
      <c r="T948" s="33"/>
      <c r="X948" s="33"/>
    </row>
    <row r="949" ht="12.75" customHeight="1">
      <c r="C949" s="33"/>
      <c r="D949" s="33"/>
      <c r="T949" s="33"/>
      <c r="X949" s="33"/>
    </row>
    <row r="950" ht="12.75" customHeight="1">
      <c r="C950" s="33"/>
      <c r="D950" s="33"/>
      <c r="T950" s="33"/>
      <c r="X950" s="33"/>
    </row>
    <row r="951" ht="12.75" customHeight="1">
      <c r="C951" s="33"/>
      <c r="D951" s="33"/>
      <c r="T951" s="33"/>
      <c r="X951" s="33"/>
    </row>
    <row r="952" ht="12.75" customHeight="1">
      <c r="C952" s="33"/>
      <c r="D952" s="33"/>
      <c r="T952" s="33"/>
      <c r="X952" s="33"/>
    </row>
    <row r="953" ht="12.75" customHeight="1">
      <c r="C953" s="33"/>
      <c r="D953" s="33"/>
      <c r="T953" s="33"/>
      <c r="X953" s="33"/>
    </row>
    <row r="954" ht="12.75" customHeight="1">
      <c r="C954" s="33"/>
      <c r="D954" s="33"/>
      <c r="T954" s="33"/>
      <c r="X954" s="33"/>
    </row>
    <row r="955" ht="12.75" customHeight="1">
      <c r="C955" s="33"/>
      <c r="D955" s="33"/>
      <c r="T955" s="33"/>
      <c r="X955" s="33"/>
    </row>
    <row r="956" ht="12.75" customHeight="1">
      <c r="C956" s="33"/>
      <c r="D956" s="33"/>
      <c r="T956" s="33"/>
      <c r="X956" s="33"/>
    </row>
    <row r="957" ht="12.75" customHeight="1">
      <c r="C957" s="33"/>
      <c r="D957" s="33"/>
      <c r="T957" s="33"/>
      <c r="X957" s="33"/>
    </row>
    <row r="958" ht="12.75" customHeight="1">
      <c r="C958" s="33"/>
      <c r="D958" s="33"/>
      <c r="T958" s="33"/>
      <c r="X958" s="33"/>
    </row>
    <row r="959" ht="12.75" customHeight="1">
      <c r="C959" s="33"/>
      <c r="D959" s="33"/>
      <c r="T959" s="33"/>
      <c r="X959" s="33"/>
    </row>
    <row r="960" ht="12.75" customHeight="1">
      <c r="C960" s="33"/>
      <c r="D960" s="33"/>
      <c r="T960" s="33"/>
      <c r="X960" s="33"/>
    </row>
    <row r="961" ht="12.75" customHeight="1">
      <c r="C961" s="33"/>
      <c r="D961" s="33"/>
      <c r="T961" s="33"/>
      <c r="X961" s="33"/>
    </row>
    <row r="962" ht="12.75" customHeight="1">
      <c r="C962" s="33"/>
      <c r="D962" s="33"/>
      <c r="T962" s="33"/>
      <c r="X962" s="33"/>
    </row>
    <row r="963" ht="12.75" customHeight="1">
      <c r="C963" s="33"/>
      <c r="D963" s="33"/>
      <c r="T963" s="33"/>
      <c r="X963" s="33"/>
    </row>
    <row r="964" ht="12.75" customHeight="1">
      <c r="C964" s="33"/>
      <c r="D964" s="33"/>
      <c r="T964" s="33"/>
      <c r="X964" s="33"/>
    </row>
    <row r="965" ht="12.75" customHeight="1">
      <c r="C965" s="33"/>
      <c r="D965" s="33"/>
      <c r="T965" s="33"/>
      <c r="X965" s="33"/>
    </row>
    <row r="966" ht="12.75" customHeight="1">
      <c r="C966" s="33"/>
      <c r="D966" s="33"/>
      <c r="T966" s="33"/>
      <c r="X966" s="33"/>
    </row>
    <row r="967" ht="12.75" customHeight="1">
      <c r="C967" s="33"/>
      <c r="D967" s="33"/>
      <c r="T967" s="33"/>
      <c r="X967" s="33"/>
    </row>
    <row r="968" ht="12.75" customHeight="1">
      <c r="C968" s="33"/>
      <c r="D968" s="33"/>
      <c r="T968" s="33"/>
      <c r="X968" s="33"/>
    </row>
    <row r="969" ht="12.75" customHeight="1">
      <c r="C969" s="33"/>
      <c r="D969" s="33"/>
      <c r="T969" s="33"/>
      <c r="X969" s="33"/>
    </row>
    <row r="970" ht="12.75" customHeight="1">
      <c r="C970" s="33"/>
      <c r="D970" s="33"/>
      <c r="T970" s="33"/>
      <c r="X970" s="33"/>
    </row>
  </sheetData>
  <autoFilter ref="$A$2:$T$14"/>
  <conditionalFormatting sqref="J3:Q11 H5:I5">
    <cfRule type="cellIs" dxfId="2" priority="1" stopIfTrue="1" operator="equal">
      <formula>1</formula>
    </cfRule>
  </conditionalFormatting>
  <conditionalFormatting sqref="S3:S11">
    <cfRule type="cellIs" dxfId="4" priority="2" stopIfTrue="1" operator="greaterThan">
      <formula>1</formula>
    </cfRule>
  </conditionalFormatting>
  <conditionalFormatting sqref="I3:I11 H5 J5">
    <cfRule type="cellIs" dxfId="2" priority="3" stopIfTrue="1" operator="equal">
      <formula>1</formula>
    </cfRule>
  </conditionalFormatting>
  <conditionalFormatting sqref="H3:H11 J5">
    <cfRule type="cellIs" dxfId="2" priority="4" stopIfTrue="1" operator="equal">
      <formula>1</formula>
    </cfRule>
  </conditionalFormatting>
  <conditionalFormatting sqref="E3:E11">
    <cfRule type="cellIs" dxfId="1" priority="5" operator="lessThan">
      <formula>"27.03.18"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71"/>
    <col customWidth="1" min="2" max="2" width="16.0"/>
    <col customWidth="1" min="3" max="3" width="8.71"/>
    <col customWidth="1" min="4" max="4" width="48.71"/>
    <col customWidth="1" min="5" max="16" width="8.71"/>
    <col customWidth="1" min="17" max="17" width="33.57"/>
    <col customWidth="1" min="18" max="20" width="8.71"/>
    <col customWidth="1" hidden="1" min="21" max="21" width="9.14"/>
  </cols>
  <sheetData>
    <row r="1" ht="141.0" customHeight="1">
      <c r="A1" s="54" t="s">
        <v>146</v>
      </c>
      <c r="B1" s="55" t="s">
        <v>22</v>
      </c>
      <c r="C1" s="56" t="s">
        <v>23</v>
      </c>
      <c r="D1" s="9" t="s">
        <v>24</v>
      </c>
      <c r="E1" s="85" t="s">
        <v>25</v>
      </c>
      <c r="F1" s="87" t="s">
        <v>26</v>
      </c>
      <c r="G1" s="146" t="s">
        <v>27</v>
      </c>
      <c r="H1" s="89" t="s">
        <v>152</v>
      </c>
      <c r="I1" s="89" t="s">
        <v>153</v>
      </c>
      <c r="J1" s="89" t="s">
        <v>154</v>
      </c>
      <c r="K1" s="89" t="s">
        <v>156</v>
      </c>
      <c r="L1" s="89" t="s">
        <v>157</v>
      </c>
      <c r="M1" s="105" t="s">
        <v>176</v>
      </c>
      <c r="N1" s="156" t="s">
        <v>579</v>
      </c>
      <c r="O1" s="146" t="s">
        <v>42</v>
      </c>
      <c r="P1" s="157" t="s">
        <v>5</v>
      </c>
      <c r="Q1" s="157" t="s">
        <v>43</v>
      </c>
      <c r="S1" s="94" t="s">
        <v>373</v>
      </c>
      <c r="T1" s="94" t="s">
        <v>164</v>
      </c>
      <c r="U1" s="33"/>
    </row>
    <row r="2" ht="14.25" customHeight="1">
      <c r="A2" s="158">
        <f>NETWORKDAYS('Ппшпшп'!B$2,'Отчёт'!C$2,'Ппшпшп'!B$3)</f>
        <v>18</v>
      </c>
      <c r="B2" s="151" t="s">
        <v>51</v>
      </c>
      <c r="C2" s="56" t="s">
        <v>1</v>
      </c>
      <c r="D2" s="56" t="s">
        <v>580</v>
      </c>
      <c r="E2" s="95">
        <v>43186.0</v>
      </c>
      <c r="F2" s="56"/>
      <c r="G2" s="107">
        <f t="shared" ref="G2:G52" si="1">7-COUNTIF(H2:N2,"х")
</f>
        <v>6</v>
      </c>
      <c r="H2" s="68">
        <v>1.0</v>
      </c>
      <c r="I2" s="68">
        <v>1.0</v>
      </c>
      <c r="J2" s="68" t="s">
        <v>46</v>
      </c>
      <c r="K2" s="68">
        <v>1.0</v>
      </c>
      <c r="L2" s="68">
        <v>1.0</v>
      </c>
      <c r="M2" s="68">
        <v>1.0</v>
      </c>
      <c r="N2" s="68">
        <v>1.0</v>
      </c>
      <c r="O2" s="70">
        <f t="shared" ref="O2:O52" si="2">COUNTIF(H2:N2,1)</f>
        <v>6</v>
      </c>
      <c r="P2" s="71">
        <f t="shared" ref="P2:P52" si="3">O2/G2</f>
        <v>1</v>
      </c>
      <c r="Q2" s="72" t="s">
        <v>581</v>
      </c>
      <c r="S2" s="33" t="str">
        <f t="shared" ref="S2:S38" si="4">IF(AND(#REF!&gt;0,ISBLANK(Q2)=FALSE)=TRUE,1,"")</f>
        <v>#REF!</v>
      </c>
      <c r="T2" s="33" t="str">
        <f t="shared" ref="T2:T38" si="5">IF(OR(AND(#REF!&gt;0,P2&gt;0),AND(#REF!=0,P2=0)),"-","Что-то не так!")</f>
        <v>#REF!</v>
      </c>
      <c r="U2" s="33" t="s">
        <v>99</v>
      </c>
    </row>
    <row r="3" ht="14.25" customHeight="1">
      <c r="A3" s="158">
        <f>NETWORKDAYS('Ппшпшп'!B$2,'Отчёт'!C$2,'Ппшпшп'!B$3)</f>
        <v>18</v>
      </c>
      <c r="B3" s="151" t="s">
        <v>67</v>
      </c>
      <c r="C3" s="56" t="s">
        <v>1</v>
      </c>
      <c r="D3" s="56" t="s">
        <v>582</v>
      </c>
      <c r="E3" s="95">
        <v>43186.0</v>
      </c>
      <c r="F3" s="56"/>
      <c r="G3" s="107">
        <f t="shared" si="1"/>
        <v>2</v>
      </c>
      <c r="H3" s="68">
        <v>1.0</v>
      </c>
      <c r="I3" s="68">
        <v>1.0</v>
      </c>
      <c r="J3" s="68" t="s">
        <v>46</v>
      </c>
      <c r="K3" s="68" t="s">
        <v>46</v>
      </c>
      <c r="L3" s="68" t="s">
        <v>46</v>
      </c>
      <c r="M3" s="68" t="s">
        <v>46</v>
      </c>
      <c r="N3" s="68" t="s">
        <v>46</v>
      </c>
      <c r="O3" s="70">
        <f t="shared" si="2"/>
        <v>2</v>
      </c>
      <c r="P3" s="71">
        <f t="shared" si="3"/>
        <v>1</v>
      </c>
      <c r="Q3" s="72" t="s">
        <v>583</v>
      </c>
      <c r="S3" s="33" t="str">
        <f t="shared" si="4"/>
        <v>#REF!</v>
      </c>
      <c r="T3" s="33" t="str">
        <f t="shared" si="5"/>
        <v>#REF!</v>
      </c>
      <c r="U3" s="33"/>
    </row>
    <row r="4" ht="14.25" customHeight="1">
      <c r="A4" s="158">
        <f>NETWORKDAYS('Ппшпшп'!B$2,'Отчёт'!C$2,'Ппшпшп'!B$3)</f>
        <v>18</v>
      </c>
      <c r="B4" s="151" t="s">
        <v>48</v>
      </c>
      <c r="C4" s="56" t="s">
        <v>1</v>
      </c>
      <c r="D4" s="56" t="s">
        <v>584</v>
      </c>
      <c r="E4" s="95">
        <v>43186.0</v>
      </c>
      <c r="F4" s="56"/>
      <c r="G4" s="107">
        <f t="shared" si="1"/>
        <v>4</v>
      </c>
      <c r="H4" s="68">
        <v>1.0</v>
      </c>
      <c r="I4" s="68">
        <v>1.0</v>
      </c>
      <c r="J4" s="68" t="s">
        <v>46</v>
      </c>
      <c r="K4" s="68" t="s">
        <v>46</v>
      </c>
      <c r="L4" s="68" t="s">
        <v>46</v>
      </c>
      <c r="M4" s="68">
        <v>1.0</v>
      </c>
      <c r="N4" s="68">
        <v>1.0</v>
      </c>
      <c r="O4" s="70">
        <f t="shared" si="2"/>
        <v>4</v>
      </c>
      <c r="P4" s="71">
        <f t="shared" si="3"/>
        <v>1</v>
      </c>
      <c r="Q4" s="72"/>
      <c r="S4" s="33" t="str">
        <f t="shared" si="4"/>
        <v>#REF!</v>
      </c>
      <c r="T4" s="33" t="str">
        <f t="shared" si="5"/>
        <v>#REF!</v>
      </c>
      <c r="U4" s="33"/>
    </row>
    <row r="5" ht="14.25" customHeight="1">
      <c r="A5" s="158">
        <f>NETWORKDAYS('Ппшпшп'!B$2,'Отчёт'!C$2,'Ппшпшп'!B$3)</f>
        <v>18</v>
      </c>
      <c r="B5" s="151" t="s">
        <v>91</v>
      </c>
      <c r="C5" s="56" t="s">
        <v>1</v>
      </c>
      <c r="D5" s="56" t="s">
        <v>585</v>
      </c>
      <c r="E5" s="95">
        <v>43186.0</v>
      </c>
      <c r="F5" s="56"/>
      <c r="G5" s="107">
        <f t="shared" si="1"/>
        <v>7</v>
      </c>
      <c r="H5" s="68">
        <v>1.0</v>
      </c>
      <c r="I5" s="68">
        <v>1.0</v>
      </c>
      <c r="J5" s="68">
        <v>1.0</v>
      </c>
      <c r="K5" s="68">
        <v>1.0</v>
      </c>
      <c r="L5" s="68">
        <v>1.0</v>
      </c>
      <c r="M5" s="68">
        <v>1.0</v>
      </c>
      <c r="N5" s="68">
        <v>1.0</v>
      </c>
      <c r="O5" s="70">
        <f t="shared" si="2"/>
        <v>7</v>
      </c>
      <c r="P5" s="71">
        <f t="shared" si="3"/>
        <v>1</v>
      </c>
      <c r="Q5" s="72"/>
      <c r="S5" s="33" t="str">
        <f t="shared" si="4"/>
        <v>#REF!</v>
      </c>
      <c r="T5" s="33" t="str">
        <f t="shared" si="5"/>
        <v>#REF!</v>
      </c>
      <c r="U5" s="33"/>
    </row>
    <row r="6" ht="14.25" customHeight="1">
      <c r="A6" s="158">
        <f>NETWORKDAYS('Ппшпшп'!B$2,'Отчёт'!C$2,'Ппшпшп'!B$3)</f>
        <v>18</v>
      </c>
      <c r="B6" s="151" t="s">
        <v>91</v>
      </c>
      <c r="C6" s="56" t="s">
        <v>1</v>
      </c>
      <c r="D6" s="56" t="s">
        <v>586</v>
      </c>
      <c r="E6" s="95">
        <v>43186.0</v>
      </c>
      <c r="F6" s="56"/>
      <c r="G6" s="107">
        <f t="shared" si="1"/>
        <v>7</v>
      </c>
      <c r="H6" s="68">
        <v>1.0</v>
      </c>
      <c r="I6" s="68">
        <v>1.0</v>
      </c>
      <c r="J6" s="68">
        <v>1.0</v>
      </c>
      <c r="K6" s="68">
        <v>1.0</v>
      </c>
      <c r="L6" s="68">
        <v>1.0</v>
      </c>
      <c r="M6" s="68">
        <v>1.0</v>
      </c>
      <c r="N6" s="68">
        <v>1.0</v>
      </c>
      <c r="O6" s="70">
        <f t="shared" si="2"/>
        <v>7</v>
      </c>
      <c r="P6" s="71">
        <f t="shared" si="3"/>
        <v>1</v>
      </c>
      <c r="Q6" s="72"/>
      <c r="S6" s="33" t="str">
        <f t="shared" si="4"/>
        <v>#REF!</v>
      </c>
      <c r="T6" s="33" t="str">
        <f t="shared" si="5"/>
        <v>#REF!</v>
      </c>
      <c r="U6" s="33"/>
    </row>
    <row r="7" ht="14.25" customHeight="1">
      <c r="A7" s="158">
        <f>NETWORKDAYS('Ппшпшп'!B$2,'Отчёт'!C$2,'Ппшпшп'!B$3)</f>
        <v>18</v>
      </c>
      <c r="B7" s="151" t="s">
        <v>91</v>
      </c>
      <c r="C7" s="56" t="s">
        <v>1</v>
      </c>
      <c r="D7" s="56" t="s">
        <v>587</v>
      </c>
      <c r="E7" s="95">
        <v>43186.0</v>
      </c>
      <c r="F7" s="56"/>
      <c r="G7" s="107">
        <f t="shared" si="1"/>
        <v>6</v>
      </c>
      <c r="H7" s="68">
        <v>1.0</v>
      </c>
      <c r="I7" s="68">
        <v>1.0</v>
      </c>
      <c r="J7" s="68" t="s">
        <v>46</v>
      </c>
      <c r="K7" s="68">
        <v>1.0</v>
      </c>
      <c r="L7" s="68">
        <v>1.0</v>
      </c>
      <c r="M7" s="68">
        <v>1.0</v>
      </c>
      <c r="N7" s="68">
        <v>1.0</v>
      </c>
      <c r="O7" s="70">
        <f t="shared" si="2"/>
        <v>6</v>
      </c>
      <c r="P7" s="71">
        <f t="shared" si="3"/>
        <v>1</v>
      </c>
      <c r="Q7" s="72"/>
      <c r="S7" s="33" t="str">
        <f t="shared" si="4"/>
        <v>#REF!</v>
      </c>
      <c r="T7" s="33" t="str">
        <f t="shared" si="5"/>
        <v>#REF!</v>
      </c>
      <c r="U7" s="33"/>
    </row>
    <row r="8" ht="14.25" customHeight="1">
      <c r="A8" s="158">
        <f>NETWORKDAYS('Ппшпшп'!B$2,'Отчёт'!C$2,'Ппшпшп'!B$3)</f>
        <v>18</v>
      </c>
      <c r="B8" s="151" t="s">
        <v>48</v>
      </c>
      <c r="C8" s="56" t="s">
        <v>1</v>
      </c>
      <c r="D8" s="56" t="s">
        <v>588</v>
      </c>
      <c r="E8" s="95">
        <v>43186.0</v>
      </c>
      <c r="F8" s="56"/>
      <c r="G8" s="107">
        <f t="shared" si="1"/>
        <v>7</v>
      </c>
      <c r="H8" s="68">
        <v>1.0</v>
      </c>
      <c r="I8" s="68">
        <v>1.0</v>
      </c>
      <c r="J8" s="68">
        <v>1.0</v>
      </c>
      <c r="K8" s="68">
        <v>1.0</v>
      </c>
      <c r="L8" s="68">
        <v>1.0</v>
      </c>
      <c r="M8" s="68">
        <v>1.0</v>
      </c>
      <c r="N8" s="68">
        <v>1.0</v>
      </c>
      <c r="O8" s="70">
        <f t="shared" si="2"/>
        <v>7</v>
      </c>
      <c r="P8" s="71">
        <f t="shared" si="3"/>
        <v>1</v>
      </c>
      <c r="Q8" s="72"/>
      <c r="S8" s="33" t="str">
        <f t="shared" si="4"/>
        <v>#REF!</v>
      </c>
      <c r="T8" s="33" t="str">
        <f t="shared" si="5"/>
        <v>#REF!</v>
      </c>
      <c r="U8" s="33"/>
    </row>
    <row r="9" ht="14.25" customHeight="1">
      <c r="A9" s="158">
        <f>NETWORKDAYS('Ппшпшп'!B$2,'Отчёт'!C$2,'Ппшпшп'!B$3)</f>
        <v>18</v>
      </c>
      <c r="B9" s="151" t="s">
        <v>91</v>
      </c>
      <c r="C9" s="56" t="s">
        <v>1</v>
      </c>
      <c r="D9" s="56" t="s">
        <v>589</v>
      </c>
      <c r="E9" s="95">
        <v>43186.0</v>
      </c>
      <c r="F9" s="56"/>
      <c r="G9" s="107">
        <f t="shared" si="1"/>
        <v>5</v>
      </c>
      <c r="H9" s="68">
        <v>1.0</v>
      </c>
      <c r="I9" s="68">
        <v>1.0</v>
      </c>
      <c r="J9" s="68" t="s">
        <v>46</v>
      </c>
      <c r="K9" s="68">
        <v>0.0</v>
      </c>
      <c r="L9" s="68" t="s">
        <v>46</v>
      </c>
      <c r="M9" s="68">
        <v>1.0</v>
      </c>
      <c r="N9" s="68">
        <v>1.0</v>
      </c>
      <c r="O9" s="70">
        <f t="shared" si="2"/>
        <v>4</v>
      </c>
      <c r="P9" s="71">
        <f t="shared" si="3"/>
        <v>0.8</v>
      </c>
      <c r="Q9" s="72" t="s">
        <v>590</v>
      </c>
      <c r="S9" s="33" t="str">
        <f t="shared" si="4"/>
        <v>#REF!</v>
      </c>
      <c r="T9" s="33" t="str">
        <f t="shared" si="5"/>
        <v>#REF!</v>
      </c>
      <c r="U9" s="33"/>
    </row>
    <row r="10" ht="14.25" customHeight="1">
      <c r="A10" s="158">
        <f>NETWORKDAYS('Ппшпшп'!B$2,'Отчёт'!C$2,'Ппшпшп'!B$3)</f>
        <v>18</v>
      </c>
      <c r="B10" s="151" t="s">
        <v>51</v>
      </c>
      <c r="C10" s="56" t="s">
        <v>1</v>
      </c>
      <c r="D10" s="56" t="s">
        <v>591</v>
      </c>
      <c r="E10" s="95">
        <v>43186.0</v>
      </c>
      <c r="F10" s="56"/>
      <c r="G10" s="107">
        <f t="shared" si="1"/>
        <v>6</v>
      </c>
      <c r="H10" s="68">
        <v>1.0</v>
      </c>
      <c r="I10" s="68">
        <v>1.0</v>
      </c>
      <c r="J10" s="68" t="s">
        <v>46</v>
      </c>
      <c r="K10" s="68">
        <v>1.0</v>
      </c>
      <c r="L10" s="68">
        <v>1.0</v>
      </c>
      <c r="M10" s="68">
        <v>1.0</v>
      </c>
      <c r="N10" s="68">
        <v>1.0</v>
      </c>
      <c r="O10" s="70">
        <f t="shared" si="2"/>
        <v>6</v>
      </c>
      <c r="P10" s="71">
        <f t="shared" si="3"/>
        <v>1</v>
      </c>
      <c r="Q10" s="72" t="s">
        <v>592</v>
      </c>
      <c r="S10" s="33" t="str">
        <f t="shared" si="4"/>
        <v>#REF!</v>
      </c>
      <c r="T10" s="33" t="str">
        <f t="shared" si="5"/>
        <v>#REF!</v>
      </c>
      <c r="U10" s="33" t="s">
        <v>134</v>
      </c>
    </row>
    <row r="11" ht="14.25" customHeight="1">
      <c r="A11" s="158">
        <f>NETWORKDAYS('Ппшпшп'!B$2,'Отчёт'!C$2,'Ппшпшп'!B$3)</f>
        <v>18</v>
      </c>
      <c r="B11" s="151" t="s">
        <v>51</v>
      </c>
      <c r="C11" s="56" t="s">
        <v>1</v>
      </c>
      <c r="D11" s="56" t="s">
        <v>593</v>
      </c>
      <c r="E11" s="95">
        <v>43186.0</v>
      </c>
      <c r="F11" s="56"/>
      <c r="G11" s="107">
        <f t="shared" si="1"/>
        <v>5</v>
      </c>
      <c r="H11" s="68">
        <v>1.0</v>
      </c>
      <c r="I11" s="68">
        <v>1.0</v>
      </c>
      <c r="J11" s="68" t="s">
        <v>46</v>
      </c>
      <c r="K11" s="68">
        <v>0.0</v>
      </c>
      <c r="L11" s="68" t="s">
        <v>46</v>
      </c>
      <c r="M11" s="68">
        <v>1.0</v>
      </c>
      <c r="N11" s="68">
        <v>1.0</v>
      </c>
      <c r="O11" s="70">
        <f t="shared" si="2"/>
        <v>4</v>
      </c>
      <c r="P11" s="71">
        <f t="shared" si="3"/>
        <v>0.8</v>
      </c>
      <c r="Q11" s="72" t="s">
        <v>594</v>
      </c>
      <c r="S11" s="33" t="str">
        <f t="shared" si="4"/>
        <v>#REF!</v>
      </c>
      <c r="T11" s="33" t="str">
        <f t="shared" si="5"/>
        <v>#REF!</v>
      </c>
      <c r="U11" s="33"/>
    </row>
    <row r="12" ht="14.25" customHeight="1">
      <c r="A12" s="158">
        <f>NETWORKDAYS('Ппшпшп'!B$2,'Отчёт'!C$2,'Ппшпшп'!B$3)</f>
        <v>18</v>
      </c>
      <c r="B12" s="151" t="s">
        <v>91</v>
      </c>
      <c r="C12" s="56" t="s">
        <v>1</v>
      </c>
      <c r="D12" s="56" t="s">
        <v>595</v>
      </c>
      <c r="E12" s="95">
        <v>43186.0</v>
      </c>
      <c r="F12" s="56"/>
      <c r="G12" s="107">
        <f t="shared" si="1"/>
        <v>4</v>
      </c>
      <c r="H12" s="68">
        <v>0.0</v>
      </c>
      <c r="I12" s="68">
        <v>1.0</v>
      </c>
      <c r="J12" s="68" t="s">
        <v>46</v>
      </c>
      <c r="K12" s="68" t="s">
        <v>46</v>
      </c>
      <c r="L12" s="68" t="s">
        <v>46</v>
      </c>
      <c r="M12" s="68">
        <v>1.0</v>
      </c>
      <c r="N12" s="68">
        <v>1.0</v>
      </c>
      <c r="O12" s="70">
        <f t="shared" si="2"/>
        <v>3</v>
      </c>
      <c r="P12" s="71">
        <f t="shared" si="3"/>
        <v>0.75</v>
      </c>
      <c r="Q12" s="72" t="s">
        <v>590</v>
      </c>
      <c r="S12" s="33" t="str">
        <f t="shared" si="4"/>
        <v>#REF!</v>
      </c>
      <c r="T12" s="33" t="str">
        <f t="shared" si="5"/>
        <v>#REF!</v>
      </c>
      <c r="U12" s="33" t="s">
        <v>134</v>
      </c>
    </row>
    <row r="13" ht="14.25" customHeight="1">
      <c r="A13" s="158">
        <f>NETWORKDAYS('Ппшпшп'!B$2,'Отчёт'!C$2,'Ппшпшп'!B$3)</f>
        <v>18</v>
      </c>
      <c r="B13" s="151" t="s">
        <v>51</v>
      </c>
      <c r="C13" s="56" t="s">
        <v>1</v>
      </c>
      <c r="D13" s="56" t="s">
        <v>596</v>
      </c>
      <c r="E13" s="95">
        <v>43186.0</v>
      </c>
      <c r="F13" s="56"/>
      <c r="G13" s="107">
        <f t="shared" si="1"/>
        <v>6</v>
      </c>
      <c r="H13" s="68">
        <v>1.0</v>
      </c>
      <c r="I13" s="68">
        <v>1.0</v>
      </c>
      <c r="J13" s="68" t="s">
        <v>46</v>
      </c>
      <c r="K13" s="68">
        <v>1.0</v>
      </c>
      <c r="L13" s="68">
        <v>1.0</v>
      </c>
      <c r="M13" s="68">
        <v>1.0</v>
      </c>
      <c r="N13" s="68">
        <v>1.0</v>
      </c>
      <c r="O13" s="70">
        <f t="shared" si="2"/>
        <v>6</v>
      </c>
      <c r="P13" s="71">
        <f t="shared" si="3"/>
        <v>1</v>
      </c>
      <c r="Q13" s="72"/>
      <c r="S13" s="33" t="str">
        <f t="shared" si="4"/>
        <v>#REF!</v>
      </c>
      <c r="T13" s="33" t="str">
        <f t="shared" si="5"/>
        <v>#REF!</v>
      </c>
      <c r="U13" s="33" t="s">
        <v>134</v>
      </c>
    </row>
    <row r="14" ht="14.25" customHeight="1">
      <c r="A14" s="158">
        <f>NETWORKDAYS('Ппшпшп'!B$2,'Отчёт'!C$2,'Ппшпшп'!B$3)</f>
        <v>18</v>
      </c>
      <c r="B14" s="151" t="s">
        <v>51</v>
      </c>
      <c r="C14" s="56" t="s">
        <v>1</v>
      </c>
      <c r="D14" s="56" t="s">
        <v>597</v>
      </c>
      <c r="E14" s="95">
        <v>43186.0</v>
      </c>
      <c r="F14" s="56"/>
      <c r="G14" s="107">
        <f t="shared" si="1"/>
        <v>6</v>
      </c>
      <c r="H14" s="68">
        <v>1.0</v>
      </c>
      <c r="I14" s="68">
        <v>1.0</v>
      </c>
      <c r="J14" s="68" t="s">
        <v>46</v>
      </c>
      <c r="K14" s="68">
        <v>1.0</v>
      </c>
      <c r="L14" s="68">
        <v>1.0</v>
      </c>
      <c r="M14" s="68">
        <v>1.0</v>
      </c>
      <c r="N14" s="68">
        <v>1.0</v>
      </c>
      <c r="O14" s="70">
        <f t="shared" si="2"/>
        <v>6</v>
      </c>
      <c r="P14" s="71">
        <f t="shared" si="3"/>
        <v>1</v>
      </c>
      <c r="Q14" s="72" t="s">
        <v>211</v>
      </c>
      <c r="S14" s="33" t="str">
        <f t="shared" si="4"/>
        <v>#REF!</v>
      </c>
      <c r="T14" s="33" t="str">
        <f t="shared" si="5"/>
        <v>#REF!</v>
      </c>
      <c r="U14" s="33" t="s">
        <v>134</v>
      </c>
    </row>
    <row r="15" ht="14.25" customHeight="1">
      <c r="A15" s="158">
        <f>NETWORKDAYS('Ппшпшп'!B$2,'Отчёт'!C$2,'Ппшпшп'!B$3)</f>
        <v>18</v>
      </c>
      <c r="B15" s="151" t="s">
        <v>48</v>
      </c>
      <c r="C15" s="56" t="s">
        <v>1</v>
      </c>
      <c r="D15" s="56" t="s">
        <v>598</v>
      </c>
      <c r="E15" s="95">
        <v>43186.0</v>
      </c>
      <c r="F15" s="56"/>
      <c r="G15" s="107">
        <f t="shared" si="1"/>
        <v>5</v>
      </c>
      <c r="H15" s="68">
        <v>1.0</v>
      </c>
      <c r="I15" s="68">
        <v>1.0</v>
      </c>
      <c r="J15" s="68" t="s">
        <v>46</v>
      </c>
      <c r="K15" s="68">
        <v>0.0</v>
      </c>
      <c r="L15" s="68" t="s">
        <v>46</v>
      </c>
      <c r="M15" s="68">
        <v>1.0</v>
      </c>
      <c r="N15" s="68">
        <v>1.0</v>
      </c>
      <c r="O15" s="70">
        <f t="shared" si="2"/>
        <v>4</v>
      </c>
      <c r="P15" s="71">
        <f t="shared" si="3"/>
        <v>0.8</v>
      </c>
      <c r="Q15" s="72" t="s">
        <v>599</v>
      </c>
      <c r="S15" s="33" t="str">
        <f t="shared" si="4"/>
        <v>#REF!</v>
      </c>
      <c r="T15" s="33" t="str">
        <f t="shared" si="5"/>
        <v>#REF!</v>
      </c>
      <c r="U15" s="33"/>
    </row>
    <row r="16" ht="14.25" customHeight="1">
      <c r="A16" s="158">
        <f>NETWORKDAYS('Ппшпшп'!B$2,'Отчёт'!C$2,'Ппшпшп'!B$3)</f>
        <v>18</v>
      </c>
      <c r="B16" s="151" t="s">
        <v>48</v>
      </c>
      <c r="C16" s="56" t="s">
        <v>1</v>
      </c>
      <c r="D16" s="56" t="s">
        <v>615</v>
      </c>
      <c r="E16" s="95">
        <v>43186.0</v>
      </c>
      <c r="F16" s="56"/>
      <c r="G16" s="107">
        <f t="shared" si="1"/>
        <v>5</v>
      </c>
      <c r="H16" s="68">
        <v>1.0</v>
      </c>
      <c r="I16" s="68">
        <v>1.0</v>
      </c>
      <c r="J16" s="68" t="s">
        <v>46</v>
      </c>
      <c r="K16" s="68">
        <v>0.0</v>
      </c>
      <c r="L16" s="68" t="s">
        <v>46</v>
      </c>
      <c r="M16" s="68">
        <v>1.0</v>
      </c>
      <c r="N16" s="68">
        <v>1.0</v>
      </c>
      <c r="O16" s="70">
        <f t="shared" si="2"/>
        <v>4</v>
      </c>
      <c r="P16" s="71">
        <f t="shared" si="3"/>
        <v>0.8</v>
      </c>
      <c r="Q16" s="72" t="s">
        <v>616</v>
      </c>
      <c r="S16" s="33" t="str">
        <f t="shared" si="4"/>
        <v>#REF!</v>
      </c>
      <c r="T16" s="33" t="str">
        <f t="shared" si="5"/>
        <v>#REF!</v>
      </c>
      <c r="U16" s="33"/>
    </row>
    <row r="17" ht="14.25" customHeight="1">
      <c r="A17" s="158">
        <f>NETWORKDAYS('Ппшпшп'!B$2,'Отчёт'!C$2,'Ппшпшп'!B$3)</f>
        <v>18</v>
      </c>
      <c r="B17" s="151" t="s">
        <v>91</v>
      </c>
      <c r="C17" s="56" t="s">
        <v>1</v>
      </c>
      <c r="D17" s="56" t="s">
        <v>617</v>
      </c>
      <c r="E17" s="95">
        <v>43186.0</v>
      </c>
      <c r="F17" s="56"/>
      <c r="G17" s="107">
        <f t="shared" si="1"/>
        <v>6</v>
      </c>
      <c r="H17" s="68">
        <v>1.0</v>
      </c>
      <c r="I17" s="68">
        <v>1.0</v>
      </c>
      <c r="J17" s="68" t="s">
        <v>46</v>
      </c>
      <c r="K17" s="68">
        <v>1.0</v>
      </c>
      <c r="L17" s="68">
        <v>1.0</v>
      </c>
      <c r="M17" s="68">
        <v>1.0</v>
      </c>
      <c r="N17" s="68">
        <v>1.0</v>
      </c>
      <c r="O17" s="70">
        <f t="shared" si="2"/>
        <v>6</v>
      </c>
      <c r="P17" s="71">
        <f t="shared" si="3"/>
        <v>1</v>
      </c>
      <c r="Q17" s="72"/>
      <c r="S17" s="33" t="str">
        <f t="shared" si="4"/>
        <v>#REF!</v>
      </c>
      <c r="T17" s="33" t="str">
        <f t="shared" si="5"/>
        <v>#REF!</v>
      </c>
      <c r="U17" s="33"/>
    </row>
    <row r="18" ht="14.25" customHeight="1">
      <c r="A18" s="158">
        <f>NETWORKDAYS('Ппшпшп'!B$2,'Отчёт'!C$2,'Ппшпшп'!B$3)</f>
        <v>18</v>
      </c>
      <c r="B18" s="151" t="s">
        <v>91</v>
      </c>
      <c r="C18" s="56" t="s">
        <v>1</v>
      </c>
      <c r="D18" s="56" t="s">
        <v>618</v>
      </c>
      <c r="E18" s="95">
        <v>43186.0</v>
      </c>
      <c r="F18" s="56"/>
      <c r="G18" s="107">
        <f t="shared" si="1"/>
        <v>2</v>
      </c>
      <c r="H18" s="68" t="s">
        <v>46</v>
      </c>
      <c r="I18" s="68" t="s">
        <v>46</v>
      </c>
      <c r="J18" s="68" t="s">
        <v>46</v>
      </c>
      <c r="K18" s="68" t="s">
        <v>46</v>
      </c>
      <c r="L18" s="68" t="s">
        <v>46</v>
      </c>
      <c r="M18" s="68">
        <v>1.0</v>
      </c>
      <c r="N18" s="68">
        <v>1.0</v>
      </c>
      <c r="O18" s="70">
        <f t="shared" si="2"/>
        <v>2</v>
      </c>
      <c r="P18" s="71">
        <f t="shared" si="3"/>
        <v>1</v>
      </c>
      <c r="Q18" s="72" t="s">
        <v>619</v>
      </c>
      <c r="S18" s="33" t="str">
        <f t="shared" si="4"/>
        <v>#REF!</v>
      </c>
      <c r="T18" s="33" t="str">
        <f t="shared" si="5"/>
        <v>#REF!</v>
      </c>
      <c r="U18" s="33"/>
    </row>
    <row r="19" ht="14.25" customHeight="1">
      <c r="A19" s="158">
        <f>NETWORKDAYS('Ппшпшп'!B$2,'Отчёт'!C$2,'Ппшпшп'!B$3)</f>
        <v>18</v>
      </c>
      <c r="B19" s="151" t="s">
        <v>91</v>
      </c>
      <c r="C19" s="56" t="s">
        <v>1</v>
      </c>
      <c r="D19" s="56" t="s">
        <v>620</v>
      </c>
      <c r="E19" s="95">
        <v>43186.0</v>
      </c>
      <c r="F19" s="56"/>
      <c r="G19" s="107">
        <f t="shared" si="1"/>
        <v>4</v>
      </c>
      <c r="H19" s="68">
        <v>1.0</v>
      </c>
      <c r="I19" s="68">
        <v>1.0</v>
      </c>
      <c r="J19" s="68" t="s">
        <v>46</v>
      </c>
      <c r="K19" s="68" t="s">
        <v>46</v>
      </c>
      <c r="L19" s="68" t="s">
        <v>46</v>
      </c>
      <c r="M19" s="68">
        <v>1.0</v>
      </c>
      <c r="N19" s="68">
        <v>1.0</v>
      </c>
      <c r="O19" s="70">
        <f t="shared" si="2"/>
        <v>4</v>
      </c>
      <c r="P19" s="71">
        <f t="shared" si="3"/>
        <v>1</v>
      </c>
      <c r="Q19" s="72" t="s">
        <v>621</v>
      </c>
      <c r="S19" s="33" t="str">
        <f t="shared" si="4"/>
        <v>#REF!</v>
      </c>
      <c r="T19" s="33" t="str">
        <f t="shared" si="5"/>
        <v>#REF!</v>
      </c>
      <c r="U19" s="33"/>
    </row>
    <row r="20" ht="14.25" customHeight="1">
      <c r="A20" s="158">
        <f>NETWORKDAYS('Ппшпшп'!B$2,'Отчёт'!C$2,'Ппшпшп'!B$3)</f>
        <v>18</v>
      </c>
      <c r="B20" s="151" t="s">
        <v>48</v>
      </c>
      <c r="C20" s="56" t="s">
        <v>1</v>
      </c>
      <c r="D20" s="56" t="s">
        <v>622</v>
      </c>
      <c r="E20" s="95">
        <v>43186.0</v>
      </c>
      <c r="F20" s="56"/>
      <c r="G20" s="107">
        <f t="shared" si="1"/>
        <v>7</v>
      </c>
      <c r="H20" s="68">
        <v>1.0</v>
      </c>
      <c r="I20" s="68">
        <v>1.0</v>
      </c>
      <c r="J20" s="68">
        <v>1.0</v>
      </c>
      <c r="K20" s="68">
        <v>1.0</v>
      </c>
      <c r="L20" s="68">
        <v>1.0</v>
      </c>
      <c r="M20" s="68">
        <v>1.0</v>
      </c>
      <c r="N20" s="68">
        <v>1.0</v>
      </c>
      <c r="O20" s="70">
        <f t="shared" si="2"/>
        <v>7</v>
      </c>
      <c r="P20" s="71">
        <f t="shared" si="3"/>
        <v>1</v>
      </c>
      <c r="Q20" s="72"/>
      <c r="S20" s="33" t="str">
        <f t="shared" si="4"/>
        <v>#REF!</v>
      </c>
      <c r="T20" s="33" t="str">
        <f t="shared" si="5"/>
        <v>#REF!</v>
      </c>
      <c r="U20" s="33" t="s">
        <v>134</v>
      </c>
    </row>
    <row r="21" ht="14.25" customHeight="1">
      <c r="A21" s="158">
        <f>NETWORKDAYS('Ппшпшп'!B$2,'Отчёт'!C$2,'Ппшпшп'!B$3)</f>
        <v>18</v>
      </c>
      <c r="B21" s="151" t="s">
        <v>48</v>
      </c>
      <c r="C21" s="56" t="s">
        <v>1</v>
      </c>
      <c r="D21" s="56" t="s">
        <v>623</v>
      </c>
      <c r="E21" s="95">
        <v>43186.0</v>
      </c>
      <c r="F21" s="56"/>
      <c r="G21" s="107">
        <f t="shared" si="1"/>
        <v>6</v>
      </c>
      <c r="H21" s="68">
        <v>1.0</v>
      </c>
      <c r="I21" s="68">
        <v>1.0</v>
      </c>
      <c r="J21" s="68" t="s">
        <v>46</v>
      </c>
      <c r="K21" s="68">
        <v>1.0</v>
      </c>
      <c r="L21" s="68">
        <v>1.0</v>
      </c>
      <c r="M21" s="68">
        <v>1.0</v>
      </c>
      <c r="N21" s="68">
        <v>1.0</v>
      </c>
      <c r="O21" s="70">
        <f t="shared" si="2"/>
        <v>6</v>
      </c>
      <c r="P21" s="71">
        <f t="shared" si="3"/>
        <v>1</v>
      </c>
      <c r="Q21" s="72" t="s">
        <v>624</v>
      </c>
      <c r="S21" s="33" t="str">
        <f t="shared" si="4"/>
        <v>#REF!</v>
      </c>
      <c r="T21" s="33" t="str">
        <f t="shared" si="5"/>
        <v>#REF!</v>
      </c>
      <c r="U21" s="33" t="s">
        <v>134</v>
      </c>
    </row>
    <row r="22" ht="14.25" customHeight="1">
      <c r="A22" s="158">
        <f>NETWORKDAYS('Ппшпшп'!B$2,'Отчёт'!C$2,'Ппшпшп'!B$3)</f>
        <v>18</v>
      </c>
      <c r="B22" s="151" t="s">
        <v>91</v>
      </c>
      <c r="C22" s="56" t="s">
        <v>1</v>
      </c>
      <c r="D22" s="56" t="s">
        <v>625</v>
      </c>
      <c r="E22" s="95">
        <v>43186.0</v>
      </c>
      <c r="F22" s="56"/>
      <c r="G22" s="107">
        <f t="shared" si="1"/>
        <v>6</v>
      </c>
      <c r="H22" s="68">
        <v>1.0</v>
      </c>
      <c r="I22" s="68">
        <v>1.0</v>
      </c>
      <c r="J22" s="68" t="s">
        <v>46</v>
      </c>
      <c r="K22" s="68">
        <v>1.0</v>
      </c>
      <c r="L22" s="68">
        <v>0.0</v>
      </c>
      <c r="M22" s="68">
        <v>1.0</v>
      </c>
      <c r="N22" s="68">
        <v>1.0</v>
      </c>
      <c r="O22" s="70">
        <f t="shared" si="2"/>
        <v>5</v>
      </c>
      <c r="P22" s="71">
        <f t="shared" si="3"/>
        <v>0.8333333333</v>
      </c>
      <c r="Q22" s="72" t="s">
        <v>626</v>
      </c>
      <c r="S22" s="33" t="str">
        <f t="shared" si="4"/>
        <v>#REF!</v>
      </c>
      <c r="T22" s="33" t="str">
        <f t="shared" si="5"/>
        <v>#REF!</v>
      </c>
      <c r="U22" s="33"/>
    </row>
    <row r="23" ht="14.25" customHeight="1">
      <c r="A23" s="158">
        <f>NETWORKDAYS('Ппшпшп'!B$2,'Отчёт'!C$2,'Ппшпшп'!B$3)</f>
        <v>18</v>
      </c>
      <c r="B23" s="151" t="s">
        <v>51</v>
      </c>
      <c r="C23" s="56" t="s">
        <v>1</v>
      </c>
      <c r="D23" s="56" t="s">
        <v>627</v>
      </c>
      <c r="E23" s="95">
        <v>43186.0</v>
      </c>
      <c r="F23" s="56"/>
      <c r="G23" s="107">
        <f t="shared" si="1"/>
        <v>6</v>
      </c>
      <c r="H23" s="68">
        <v>1.0</v>
      </c>
      <c r="I23" s="68">
        <v>1.0</v>
      </c>
      <c r="J23" s="68" t="s">
        <v>46</v>
      </c>
      <c r="K23" s="68">
        <v>1.0</v>
      </c>
      <c r="L23" s="68">
        <v>1.0</v>
      </c>
      <c r="M23" s="68">
        <v>1.0</v>
      </c>
      <c r="N23" s="68">
        <v>1.0</v>
      </c>
      <c r="O23" s="70">
        <f t="shared" si="2"/>
        <v>6</v>
      </c>
      <c r="P23" s="71">
        <f t="shared" si="3"/>
        <v>1</v>
      </c>
      <c r="Q23" s="72" t="s">
        <v>628</v>
      </c>
      <c r="S23" s="33" t="str">
        <f t="shared" si="4"/>
        <v>#REF!</v>
      </c>
      <c r="T23" s="33" t="str">
        <f t="shared" si="5"/>
        <v>#REF!</v>
      </c>
      <c r="U23" s="33" t="s">
        <v>99</v>
      </c>
    </row>
    <row r="24" ht="14.25" customHeight="1">
      <c r="A24" s="158">
        <f>NETWORKDAYS('Ппшпшп'!B$2,'Отчёт'!C$2,'Ппшпшп'!B$3)</f>
        <v>18</v>
      </c>
      <c r="B24" s="151" t="s">
        <v>48</v>
      </c>
      <c r="C24" s="56" t="s">
        <v>1</v>
      </c>
      <c r="D24" s="56" t="s">
        <v>629</v>
      </c>
      <c r="E24" s="95">
        <v>43186.0</v>
      </c>
      <c r="F24" s="56"/>
      <c r="G24" s="107">
        <f t="shared" si="1"/>
        <v>7</v>
      </c>
      <c r="H24" s="68">
        <v>1.0</v>
      </c>
      <c r="I24" s="68">
        <v>1.0</v>
      </c>
      <c r="J24" s="68">
        <v>1.0</v>
      </c>
      <c r="K24" s="68">
        <v>1.0</v>
      </c>
      <c r="L24" s="68">
        <v>1.0</v>
      </c>
      <c r="M24" s="68">
        <v>0.0</v>
      </c>
      <c r="N24" s="68">
        <v>1.0</v>
      </c>
      <c r="O24" s="70">
        <f t="shared" si="2"/>
        <v>6</v>
      </c>
      <c r="P24" s="71">
        <f t="shared" si="3"/>
        <v>0.8571428571</v>
      </c>
      <c r="Q24" s="72" t="s">
        <v>123</v>
      </c>
      <c r="S24" s="33" t="str">
        <f t="shared" si="4"/>
        <v>#REF!</v>
      </c>
      <c r="T24" s="33" t="str">
        <f t="shared" si="5"/>
        <v>#REF!</v>
      </c>
      <c r="U24" s="33"/>
    </row>
    <row r="25" ht="14.25" customHeight="1">
      <c r="A25" s="158">
        <f>NETWORKDAYS('Ппшпшп'!B$2,'Отчёт'!C$2,'Ппшпшп'!B$3)</f>
        <v>18</v>
      </c>
      <c r="B25" s="151" t="s">
        <v>91</v>
      </c>
      <c r="C25" s="56" t="s">
        <v>1</v>
      </c>
      <c r="D25" s="54" t="s">
        <v>630</v>
      </c>
      <c r="E25" s="95">
        <v>43186.0</v>
      </c>
      <c r="F25" s="56"/>
      <c r="G25" s="107">
        <f t="shared" si="1"/>
        <v>6</v>
      </c>
      <c r="H25" s="68">
        <v>1.0</v>
      </c>
      <c r="I25" s="68">
        <v>1.0</v>
      </c>
      <c r="J25" s="68" t="s">
        <v>46</v>
      </c>
      <c r="K25" s="68">
        <v>1.0</v>
      </c>
      <c r="L25" s="68">
        <v>1.0</v>
      </c>
      <c r="M25" s="68">
        <v>1.0</v>
      </c>
      <c r="N25" s="68">
        <v>1.0</v>
      </c>
      <c r="O25" s="70">
        <f t="shared" si="2"/>
        <v>6</v>
      </c>
      <c r="P25" s="71">
        <f t="shared" si="3"/>
        <v>1</v>
      </c>
      <c r="Q25" s="72"/>
      <c r="S25" s="33" t="str">
        <f t="shared" si="4"/>
        <v>#REF!</v>
      </c>
      <c r="T25" s="33" t="str">
        <f t="shared" si="5"/>
        <v>#REF!</v>
      </c>
      <c r="U25" s="33"/>
    </row>
    <row r="26" ht="14.25" customHeight="1">
      <c r="A26" s="158">
        <f>NETWORKDAYS('Ппшпшп'!B$2,'Отчёт'!C$2,'Ппшпшп'!B$3)</f>
        <v>18</v>
      </c>
      <c r="B26" s="151" t="s">
        <v>91</v>
      </c>
      <c r="C26" s="56" t="s">
        <v>1</v>
      </c>
      <c r="D26" s="56" t="s">
        <v>631</v>
      </c>
      <c r="E26" s="95">
        <v>43186.0</v>
      </c>
      <c r="F26" s="56"/>
      <c r="G26" s="107">
        <f t="shared" si="1"/>
        <v>6</v>
      </c>
      <c r="H26" s="68">
        <v>1.0</v>
      </c>
      <c r="I26" s="68">
        <v>1.0</v>
      </c>
      <c r="J26" s="68" t="s">
        <v>46</v>
      </c>
      <c r="K26" s="68">
        <v>1.0</v>
      </c>
      <c r="L26" s="68">
        <v>1.0</v>
      </c>
      <c r="M26" s="68">
        <v>1.0</v>
      </c>
      <c r="N26" s="68">
        <v>1.0</v>
      </c>
      <c r="O26" s="70">
        <f t="shared" si="2"/>
        <v>6</v>
      </c>
      <c r="P26" s="71">
        <f t="shared" si="3"/>
        <v>1</v>
      </c>
      <c r="Q26" s="72"/>
      <c r="S26" s="33" t="str">
        <f t="shared" si="4"/>
        <v>#REF!</v>
      </c>
      <c r="T26" s="33" t="str">
        <f t="shared" si="5"/>
        <v>#REF!</v>
      </c>
      <c r="U26" s="33"/>
    </row>
    <row r="27" ht="14.25" customHeight="1">
      <c r="A27" s="158">
        <f>NETWORKDAYS('Ппшпшп'!B$2,'Отчёт'!C$2,'Ппшпшп'!B$3)</f>
        <v>18</v>
      </c>
      <c r="B27" s="151" t="s">
        <v>67</v>
      </c>
      <c r="C27" s="56" t="s">
        <v>1</v>
      </c>
      <c r="D27" s="56" t="s">
        <v>632</v>
      </c>
      <c r="E27" s="95">
        <v>43186.0</v>
      </c>
      <c r="F27" s="56"/>
      <c r="G27" s="107">
        <f t="shared" si="1"/>
        <v>6</v>
      </c>
      <c r="H27" s="68">
        <v>1.0</v>
      </c>
      <c r="I27" s="68">
        <v>1.0</v>
      </c>
      <c r="J27" s="68" t="s">
        <v>46</v>
      </c>
      <c r="K27" s="68">
        <v>1.0</v>
      </c>
      <c r="L27" s="68">
        <v>1.0</v>
      </c>
      <c r="M27" s="68">
        <v>1.0</v>
      </c>
      <c r="N27" s="68">
        <v>1.0</v>
      </c>
      <c r="O27" s="70">
        <f t="shared" si="2"/>
        <v>6</v>
      </c>
      <c r="P27" s="71">
        <f t="shared" si="3"/>
        <v>1</v>
      </c>
      <c r="Q27" s="72"/>
      <c r="S27" s="33" t="str">
        <f t="shared" si="4"/>
        <v>#REF!</v>
      </c>
      <c r="T27" s="33" t="str">
        <f t="shared" si="5"/>
        <v>#REF!</v>
      </c>
      <c r="U27" s="33"/>
    </row>
    <row r="28" ht="14.25" customHeight="1">
      <c r="A28" s="158">
        <f>NETWORKDAYS('Ппшпшп'!B$2,'Отчёт'!C$2,'Ппшпшп'!B$3)</f>
        <v>18</v>
      </c>
      <c r="B28" s="151" t="s">
        <v>48</v>
      </c>
      <c r="C28" s="56" t="s">
        <v>1</v>
      </c>
      <c r="D28" s="56" t="s">
        <v>633</v>
      </c>
      <c r="E28" s="95">
        <v>43186.0</v>
      </c>
      <c r="F28" s="56"/>
      <c r="G28" s="107">
        <f t="shared" si="1"/>
        <v>7</v>
      </c>
      <c r="H28" s="68">
        <v>1.0</v>
      </c>
      <c r="I28" s="68">
        <v>1.0</v>
      </c>
      <c r="J28" s="68">
        <v>1.0</v>
      </c>
      <c r="K28" s="68">
        <v>1.0</v>
      </c>
      <c r="L28" s="68">
        <v>0.0</v>
      </c>
      <c r="M28" s="68">
        <v>1.0</v>
      </c>
      <c r="N28" s="68">
        <v>1.0</v>
      </c>
      <c r="O28" s="70">
        <f t="shared" si="2"/>
        <v>6</v>
      </c>
      <c r="P28" s="71">
        <f t="shared" si="3"/>
        <v>0.8571428571</v>
      </c>
      <c r="Q28" s="72" t="s">
        <v>123</v>
      </c>
      <c r="S28" s="33" t="str">
        <f t="shared" si="4"/>
        <v>#REF!</v>
      </c>
      <c r="T28" s="33" t="str">
        <f t="shared" si="5"/>
        <v>#REF!</v>
      </c>
      <c r="U28" s="33"/>
    </row>
    <row r="29" ht="14.25" customHeight="1">
      <c r="A29" s="158">
        <f>NETWORKDAYS('Ппшпшп'!B$2,'Отчёт'!C$2,'Ппшпшп'!B$3)</f>
        <v>18</v>
      </c>
      <c r="B29" s="151" t="s">
        <v>51</v>
      </c>
      <c r="C29" s="56" t="s">
        <v>1</v>
      </c>
      <c r="D29" s="56" t="s">
        <v>634</v>
      </c>
      <c r="E29" s="95">
        <v>43186.0</v>
      </c>
      <c r="F29" s="56"/>
      <c r="G29" s="107">
        <f t="shared" si="1"/>
        <v>6</v>
      </c>
      <c r="H29" s="68">
        <v>1.0</v>
      </c>
      <c r="I29" s="68">
        <v>1.0</v>
      </c>
      <c r="J29" s="68" t="s">
        <v>46</v>
      </c>
      <c r="K29" s="68">
        <v>1.0</v>
      </c>
      <c r="L29" s="68">
        <v>1.0</v>
      </c>
      <c r="M29" s="68">
        <v>1.0</v>
      </c>
      <c r="N29" s="68">
        <v>1.0</v>
      </c>
      <c r="O29" s="70">
        <f t="shared" si="2"/>
        <v>6</v>
      </c>
      <c r="P29" s="71">
        <f t="shared" si="3"/>
        <v>1</v>
      </c>
      <c r="Q29" s="72" t="s">
        <v>57</v>
      </c>
      <c r="S29" s="33" t="str">
        <f t="shared" si="4"/>
        <v>#REF!</v>
      </c>
      <c r="T29" s="33" t="str">
        <f t="shared" si="5"/>
        <v>#REF!</v>
      </c>
      <c r="U29" s="33"/>
    </row>
    <row r="30" ht="14.25" customHeight="1">
      <c r="A30" s="158">
        <f>NETWORKDAYS('Ппшпшп'!B$2,'Отчёт'!C$2,'Ппшпшп'!B$3)</f>
        <v>18</v>
      </c>
      <c r="B30" s="151" t="s">
        <v>48</v>
      </c>
      <c r="C30" s="56" t="s">
        <v>1</v>
      </c>
      <c r="D30" s="56" t="s">
        <v>635</v>
      </c>
      <c r="E30" s="95">
        <v>43186.0</v>
      </c>
      <c r="F30" s="56"/>
      <c r="G30" s="107">
        <f t="shared" si="1"/>
        <v>6</v>
      </c>
      <c r="H30" s="68">
        <v>1.0</v>
      </c>
      <c r="I30" s="68">
        <v>1.0</v>
      </c>
      <c r="J30" s="68" t="s">
        <v>46</v>
      </c>
      <c r="K30" s="68">
        <v>1.0</v>
      </c>
      <c r="L30" s="68">
        <v>1.0</v>
      </c>
      <c r="M30" s="68">
        <v>1.0</v>
      </c>
      <c r="N30" s="68">
        <v>1.0</v>
      </c>
      <c r="O30" s="70">
        <f t="shared" si="2"/>
        <v>6</v>
      </c>
      <c r="P30" s="71">
        <f t="shared" si="3"/>
        <v>1</v>
      </c>
      <c r="Q30" s="72" t="s">
        <v>636</v>
      </c>
      <c r="S30" s="33" t="str">
        <f t="shared" si="4"/>
        <v>#REF!</v>
      </c>
      <c r="T30" s="33" t="str">
        <f t="shared" si="5"/>
        <v>#REF!</v>
      </c>
      <c r="U30" s="33"/>
    </row>
    <row r="31" ht="14.25" customHeight="1">
      <c r="A31" s="158">
        <f>NETWORKDAYS('Ппшпшп'!B$2,'Отчёт'!C$2,'Ппшпшп'!B$3)</f>
        <v>18</v>
      </c>
      <c r="B31" s="151" t="s">
        <v>91</v>
      </c>
      <c r="C31" s="56" t="s">
        <v>1</v>
      </c>
      <c r="D31" s="56" t="s">
        <v>637</v>
      </c>
      <c r="E31" s="95">
        <v>43186.0</v>
      </c>
      <c r="F31" s="56"/>
      <c r="G31" s="107">
        <f t="shared" si="1"/>
        <v>7</v>
      </c>
      <c r="H31" s="68">
        <v>1.0</v>
      </c>
      <c r="I31" s="68">
        <v>1.0</v>
      </c>
      <c r="J31" s="68">
        <v>1.0</v>
      </c>
      <c r="K31" s="68">
        <v>1.0</v>
      </c>
      <c r="L31" s="68">
        <v>1.0</v>
      </c>
      <c r="M31" s="68">
        <v>1.0</v>
      </c>
      <c r="N31" s="68">
        <v>1.0</v>
      </c>
      <c r="O31" s="70">
        <f t="shared" si="2"/>
        <v>7</v>
      </c>
      <c r="P31" s="71">
        <f t="shared" si="3"/>
        <v>1</v>
      </c>
      <c r="Q31" s="72"/>
      <c r="S31" s="33" t="str">
        <f t="shared" si="4"/>
        <v>#REF!</v>
      </c>
      <c r="T31" s="33" t="str">
        <f t="shared" si="5"/>
        <v>#REF!</v>
      </c>
      <c r="U31" s="33"/>
    </row>
    <row r="32" ht="14.25" customHeight="1">
      <c r="A32" s="158">
        <f>NETWORKDAYS('Ппшпшп'!B$2,'Отчёт'!C$2,'Ппшпшп'!B$3)</f>
        <v>18</v>
      </c>
      <c r="B32" s="151" t="s">
        <v>48</v>
      </c>
      <c r="C32" s="56" t="s">
        <v>1</v>
      </c>
      <c r="D32" s="56" t="s">
        <v>638</v>
      </c>
      <c r="E32" s="95">
        <v>43186.0</v>
      </c>
      <c r="F32" s="54" t="s">
        <v>639</v>
      </c>
      <c r="G32" s="107">
        <f t="shared" si="1"/>
        <v>4</v>
      </c>
      <c r="H32" s="68">
        <v>0.0</v>
      </c>
      <c r="I32" s="68">
        <v>1.0</v>
      </c>
      <c r="J32" s="68" t="s">
        <v>46</v>
      </c>
      <c r="K32" s="68" t="s">
        <v>46</v>
      </c>
      <c r="L32" s="68" t="s">
        <v>46</v>
      </c>
      <c r="M32" s="68">
        <v>1.0</v>
      </c>
      <c r="N32" s="68">
        <v>1.0</v>
      </c>
      <c r="O32" s="70">
        <f t="shared" si="2"/>
        <v>3</v>
      </c>
      <c r="P32" s="71">
        <f t="shared" si="3"/>
        <v>0.75</v>
      </c>
      <c r="Q32" s="72" t="s">
        <v>123</v>
      </c>
      <c r="S32" s="33" t="str">
        <f t="shared" si="4"/>
        <v>#REF!</v>
      </c>
      <c r="T32" s="33" t="str">
        <f t="shared" si="5"/>
        <v>#REF!</v>
      </c>
      <c r="U32" s="33"/>
    </row>
    <row r="33" ht="14.25" customHeight="1">
      <c r="A33" s="158">
        <f>NETWORKDAYS('Ппшпшп'!B$2,'Отчёт'!C$2,'Ппшпшп'!B$3)</f>
        <v>18</v>
      </c>
      <c r="B33" s="151" t="s">
        <v>51</v>
      </c>
      <c r="C33" s="56" t="s">
        <v>1</v>
      </c>
      <c r="D33" s="56" t="s">
        <v>640</v>
      </c>
      <c r="E33" s="95">
        <v>43186.0</v>
      </c>
      <c r="F33" s="56"/>
      <c r="G33" s="107">
        <f t="shared" si="1"/>
        <v>5</v>
      </c>
      <c r="H33" s="68">
        <v>1.0</v>
      </c>
      <c r="I33" s="68">
        <v>1.0</v>
      </c>
      <c r="J33" s="68" t="s">
        <v>46</v>
      </c>
      <c r="K33" s="68">
        <v>0.0</v>
      </c>
      <c r="L33" s="68" t="s">
        <v>46</v>
      </c>
      <c r="M33" s="68">
        <v>1.0</v>
      </c>
      <c r="N33" s="68">
        <v>1.0</v>
      </c>
      <c r="O33" s="70">
        <f t="shared" si="2"/>
        <v>4</v>
      </c>
      <c r="P33" s="71">
        <f t="shared" si="3"/>
        <v>0.8</v>
      </c>
      <c r="Q33" s="72" t="s">
        <v>641</v>
      </c>
      <c r="S33" s="33" t="str">
        <f t="shared" si="4"/>
        <v>#REF!</v>
      </c>
      <c r="T33" s="33" t="str">
        <f t="shared" si="5"/>
        <v>#REF!</v>
      </c>
      <c r="U33" s="33"/>
    </row>
    <row r="34" ht="14.25" customHeight="1">
      <c r="A34" s="158">
        <f>NETWORKDAYS('Ппшпшп'!B$2,'Отчёт'!C$2,'Ппшпшп'!B$3)</f>
        <v>18</v>
      </c>
      <c r="B34" s="151" t="s">
        <v>51</v>
      </c>
      <c r="C34" s="56" t="s">
        <v>1</v>
      </c>
      <c r="D34" s="56" t="s">
        <v>642</v>
      </c>
      <c r="E34" s="95">
        <v>43186.0</v>
      </c>
      <c r="F34" s="56"/>
      <c r="G34" s="107">
        <f t="shared" si="1"/>
        <v>7</v>
      </c>
      <c r="H34" s="68">
        <v>1.0</v>
      </c>
      <c r="I34" s="68">
        <v>0.0</v>
      </c>
      <c r="J34" s="68">
        <v>1.0</v>
      </c>
      <c r="K34" s="68">
        <v>1.0</v>
      </c>
      <c r="L34" s="68">
        <v>1.0</v>
      </c>
      <c r="M34" s="68">
        <v>1.0</v>
      </c>
      <c r="N34" s="68">
        <v>1.0</v>
      </c>
      <c r="O34" s="70">
        <f t="shared" si="2"/>
        <v>6</v>
      </c>
      <c r="P34" s="71">
        <f t="shared" si="3"/>
        <v>0.8571428571</v>
      </c>
      <c r="Q34" s="72" t="s">
        <v>643</v>
      </c>
      <c r="S34" s="33" t="str">
        <f t="shared" si="4"/>
        <v>#REF!</v>
      </c>
      <c r="T34" s="33" t="str">
        <f t="shared" si="5"/>
        <v>#REF!</v>
      </c>
      <c r="U34" s="33"/>
    </row>
    <row r="35" ht="14.25" customHeight="1">
      <c r="A35" s="158">
        <f>NETWORKDAYS('Ппшпшп'!B$2,'Отчёт'!C$2,'Ппшпшп'!B$3)</f>
        <v>18</v>
      </c>
      <c r="B35" s="151" t="s">
        <v>91</v>
      </c>
      <c r="C35" s="56" t="s">
        <v>1</v>
      </c>
      <c r="D35" s="56" t="s">
        <v>644</v>
      </c>
      <c r="E35" s="95">
        <v>43186.0</v>
      </c>
      <c r="F35" s="56"/>
      <c r="G35" s="107">
        <f t="shared" si="1"/>
        <v>6</v>
      </c>
      <c r="H35" s="68">
        <v>1.0</v>
      </c>
      <c r="I35" s="68">
        <v>0.0</v>
      </c>
      <c r="J35" s="68" t="s">
        <v>46</v>
      </c>
      <c r="K35" s="68">
        <v>0.0</v>
      </c>
      <c r="L35" s="68">
        <v>1.0</v>
      </c>
      <c r="M35" s="68">
        <v>1.0</v>
      </c>
      <c r="N35" s="68">
        <v>1.0</v>
      </c>
      <c r="O35" s="70">
        <f t="shared" si="2"/>
        <v>4</v>
      </c>
      <c r="P35" s="71">
        <f t="shared" si="3"/>
        <v>0.6666666667</v>
      </c>
      <c r="Q35" s="72" t="s">
        <v>211</v>
      </c>
      <c r="S35" s="33" t="str">
        <f t="shared" si="4"/>
        <v>#REF!</v>
      </c>
      <c r="T35" s="33" t="str">
        <f t="shared" si="5"/>
        <v>#REF!</v>
      </c>
      <c r="U35" s="33"/>
    </row>
    <row r="36" ht="14.25" customHeight="1">
      <c r="A36" s="158">
        <f>NETWORKDAYS('Ппшпшп'!B$2,'Отчёт'!C$2,'Ппшпшп'!B$3)</f>
        <v>18</v>
      </c>
      <c r="B36" s="151" t="s">
        <v>48</v>
      </c>
      <c r="C36" s="56" t="s">
        <v>1</v>
      </c>
      <c r="D36" s="56" t="s">
        <v>645</v>
      </c>
      <c r="E36" s="95">
        <v>43186.0</v>
      </c>
      <c r="F36" s="54" t="s">
        <v>639</v>
      </c>
      <c r="G36" s="107">
        <f t="shared" si="1"/>
        <v>5</v>
      </c>
      <c r="H36" s="68">
        <v>1.0</v>
      </c>
      <c r="I36" s="68">
        <v>1.0</v>
      </c>
      <c r="J36" s="68" t="s">
        <v>46</v>
      </c>
      <c r="K36" s="68">
        <v>0.0</v>
      </c>
      <c r="L36" s="68" t="s">
        <v>46</v>
      </c>
      <c r="M36" s="68">
        <v>1.0</v>
      </c>
      <c r="N36" s="68">
        <v>1.0</v>
      </c>
      <c r="O36" s="70">
        <f t="shared" si="2"/>
        <v>4</v>
      </c>
      <c r="P36" s="71">
        <f t="shared" si="3"/>
        <v>0.8</v>
      </c>
      <c r="Q36" s="72" t="s">
        <v>123</v>
      </c>
      <c r="S36" s="33" t="str">
        <f t="shared" si="4"/>
        <v>#REF!</v>
      </c>
      <c r="T36" s="33" t="str">
        <f t="shared" si="5"/>
        <v>#REF!</v>
      </c>
      <c r="U36" s="33"/>
    </row>
    <row r="37" ht="14.25" customHeight="1">
      <c r="A37" s="158">
        <f>NETWORKDAYS('Ппшпшп'!B$2,'Отчёт'!C$2,'Ппшпшп'!B$3)</f>
        <v>18</v>
      </c>
      <c r="B37" s="151" t="s">
        <v>91</v>
      </c>
      <c r="C37" s="56" t="s">
        <v>1</v>
      </c>
      <c r="D37" s="56" t="s">
        <v>646</v>
      </c>
      <c r="E37" s="95">
        <v>43186.0</v>
      </c>
      <c r="F37" s="56"/>
      <c r="G37" s="107">
        <f t="shared" si="1"/>
        <v>5</v>
      </c>
      <c r="H37" s="68">
        <v>1.0</v>
      </c>
      <c r="I37" s="68">
        <v>1.0</v>
      </c>
      <c r="J37" s="68" t="s">
        <v>46</v>
      </c>
      <c r="K37" s="68">
        <v>0.0</v>
      </c>
      <c r="L37" s="68" t="s">
        <v>46</v>
      </c>
      <c r="M37" s="68">
        <v>1.0</v>
      </c>
      <c r="N37" s="68">
        <v>1.0</v>
      </c>
      <c r="O37" s="70">
        <f t="shared" si="2"/>
        <v>4</v>
      </c>
      <c r="P37" s="71">
        <f t="shared" si="3"/>
        <v>0.8</v>
      </c>
      <c r="Q37" s="72" t="s">
        <v>96</v>
      </c>
      <c r="S37" s="33" t="str">
        <f t="shared" si="4"/>
        <v>#REF!</v>
      </c>
      <c r="T37" s="33" t="str">
        <f t="shared" si="5"/>
        <v>#REF!</v>
      </c>
      <c r="U37" s="33"/>
    </row>
    <row r="38" ht="14.25" customHeight="1">
      <c r="A38" s="158">
        <f>NETWORKDAYS('Ппшпшп'!B$2,'Отчёт'!C$2,'Ппшпшп'!B$3)</f>
        <v>18</v>
      </c>
      <c r="B38" s="151" t="s">
        <v>48</v>
      </c>
      <c r="C38" s="56" t="s">
        <v>1</v>
      </c>
      <c r="D38" s="56" t="s">
        <v>647</v>
      </c>
      <c r="E38" s="95">
        <v>43186.0</v>
      </c>
      <c r="F38" s="56"/>
      <c r="G38" s="107">
        <f t="shared" si="1"/>
        <v>4</v>
      </c>
      <c r="H38" s="68">
        <v>1.0</v>
      </c>
      <c r="I38" s="68">
        <v>1.0</v>
      </c>
      <c r="J38" s="68" t="s">
        <v>46</v>
      </c>
      <c r="K38" s="68" t="s">
        <v>46</v>
      </c>
      <c r="L38" s="68" t="s">
        <v>46</v>
      </c>
      <c r="M38" s="68">
        <v>1.0</v>
      </c>
      <c r="N38" s="68">
        <v>1.0</v>
      </c>
      <c r="O38" s="70">
        <f t="shared" si="2"/>
        <v>4</v>
      </c>
      <c r="P38" s="71">
        <f t="shared" si="3"/>
        <v>1</v>
      </c>
      <c r="Q38" s="72" t="s">
        <v>648</v>
      </c>
      <c r="R38" s="20">
        <f>SUMIF($O2:$O38,"&gt;0")</f>
        <v>190</v>
      </c>
      <c r="S38" s="33" t="str">
        <f t="shared" si="4"/>
        <v>#REF!</v>
      </c>
      <c r="T38" s="33" t="str">
        <f t="shared" si="5"/>
        <v>#REF!</v>
      </c>
      <c r="U38" s="33" t="s">
        <v>134</v>
      </c>
    </row>
    <row r="39" ht="12.75" customHeight="1">
      <c r="A39" s="158">
        <f>NETWORKDAYS('Ппшпшп'!B$2,'Отчёт'!C$2,'Ппшпшп'!B$3)</f>
        <v>18</v>
      </c>
      <c r="B39" s="151" t="s">
        <v>48</v>
      </c>
      <c r="C39" s="56" t="s">
        <v>1</v>
      </c>
      <c r="D39" s="56" t="s">
        <v>649</v>
      </c>
      <c r="E39" s="95">
        <v>43186.0</v>
      </c>
      <c r="F39" s="54" t="s">
        <v>639</v>
      </c>
      <c r="G39" s="107">
        <f t="shared" si="1"/>
        <v>5</v>
      </c>
      <c r="H39" s="68">
        <v>1.0</v>
      </c>
      <c r="I39" s="68">
        <v>1.0</v>
      </c>
      <c r="J39" s="68" t="s">
        <v>46</v>
      </c>
      <c r="K39" s="68">
        <v>1.0</v>
      </c>
      <c r="L39" s="68" t="s">
        <v>46</v>
      </c>
      <c r="M39" s="68">
        <v>1.0</v>
      </c>
      <c r="N39" s="68">
        <v>1.0</v>
      </c>
      <c r="O39" s="70">
        <f t="shared" si="2"/>
        <v>5</v>
      </c>
      <c r="P39" s="71">
        <f t="shared" si="3"/>
        <v>1</v>
      </c>
      <c r="Q39" s="72" t="s">
        <v>650</v>
      </c>
      <c r="S39" s="33">
        <f>COUNT(S2:S38)</f>
        <v>0</v>
      </c>
      <c r="U39" s="33"/>
    </row>
    <row r="40" ht="12.75" customHeight="1">
      <c r="A40" s="158">
        <f>NETWORKDAYS('Ппшпшп'!B$2,'Отчёт'!C$2,'Ппшпшп'!B$3)</f>
        <v>18</v>
      </c>
      <c r="B40" s="151" t="s">
        <v>48</v>
      </c>
      <c r="C40" s="56" t="s">
        <v>1</v>
      </c>
      <c r="D40" s="56" t="s">
        <v>651</v>
      </c>
      <c r="E40" s="95">
        <v>43186.0</v>
      </c>
      <c r="F40" s="56"/>
      <c r="G40" s="107">
        <f t="shared" si="1"/>
        <v>7</v>
      </c>
      <c r="H40" s="68">
        <v>1.0</v>
      </c>
      <c r="I40" s="68">
        <v>1.0</v>
      </c>
      <c r="J40" s="68">
        <v>1.0</v>
      </c>
      <c r="K40" s="68">
        <v>1.0</v>
      </c>
      <c r="L40" s="68">
        <v>1.0</v>
      </c>
      <c r="M40" s="68">
        <v>1.0</v>
      </c>
      <c r="N40" s="68">
        <v>1.0</v>
      </c>
      <c r="O40" s="70">
        <f t="shared" si="2"/>
        <v>7</v>
      </c>
      <c r="P40" s="71">
        <f t="shared" si="3"/>
        <v>1</v>
      </c>
      <c r="Q40" s="72"/>
      <c r="U40" s="33"/>
    </row>
    <row r="41" ht="12.75" customHeight="1">
      <c r="A41" s="158">
        <f>NETWORKDAYS('Ппшпшп'!B$2,'Отчёт'!C$2,'Ппшпшп'!B$3)</f>
        <v>18</v>
      </c>
      <c r="B41" s="151" t="s">
        <v>48</v>
      </c>
      <c r="C41" s="56" t="s">
        <v>1</v>
      </c>
      <c r="D41" s="56" t="s">
        <v>652</v>
      </c>
      <c r="E41" s="95">
        <v>43186.0</v>
      </c>
      <c r="F41" s="56"/>
      <c r="G41" s="107">
        <f t="shared" si="1"/>
        <v>5</v>
      </c>
      <c r="H41" s="68">
        <v>1.0</v>
      </c>
      <c r="I41" s="68">
        <v>1.0</v>
      </c>
      <c r="J41" s="68" t="s">
        <v>46</v>
      </c>
      <c r="K41" s="68">
        <v>1.0</v>
      </c>
      <c r="L41" s="68" t="s">
        <v>46</v>
      </c>
      <c r="M41" s="68">
        <v>1.0</v>
      </c>
      <c r="N41" s="68">
        <v>1.0</v>
      </c>
      <c r="O41" s="70">
        <f t="shared" si="2"/>
        <v>5</v>
      </c>
      <c r="P41" s="71">
        <f t="shared" si="3"/>
        <v>1</v>
      </c>
      <c r="Q41" s="72"/>
      <c r="U41" s="33"/>
    </row>
    <row r="42" ht="12.75" customHeight="1">
      <c r="A42" s="158">
        <f>NETWORKDAYS('Ппшпшп'!B$2,'Отчёт'!C$2,'Ппшпшп'!B$3)</f>
        <v>18</v>
      </c>
      <c r="B42" s="151" t="s">
        <v>48</v>
      </c>
      <c r="C42" s="56" t="s">
        <v>1</v>
      </c>
      <c r="D42" s="56" t="s">
        <v>653</v>
      </c>
      <c r="E42" s="95">
        <v>43186.0</v>
      </c>
      <c r="F42" s="56"/>
      <c r="G42" s="107">
        <f t="shared" si="1"/>
        <v>5</v>
      </c>
      <c r="H42" s="68">
        <v>1.0</v>
      </c>
      <c r="I42" s="68">
        <v>1.0</v>
      </c>
      <c r="J42" s="68" t="s">
        <v>46</v>
      </c>
      <c r="K42" s="68">
        <v>0.0</v>
      </c>
      <c r="L42" s="68" t="s">
        <v>46</v>
      </c>
      <c r="M42" s="68">
        <v>1.0</v>
      </c>
      <c r="N42" s="68">
        <v>1.0</v>
      </c>
      <c r="O42" s="70">
        <f t="shared" si="2"/>
        <v>4</v>
      </c>
      <c r="P42" s="71">
        <f t="shared" si="3"/>
        <v>0.8</v>
      </c>
      <c r="Q42" s="163" t="s">
        <v>654</v>
      </c>
      <c r="U42" s="33"/>
    </row>
    <row r="43" ht="12.75" customHeight="1">
      <c r="A43" s="158">
        <f>NETWORKDAYS('Ппшпшп'!B$2,'Отчёт'!C$2,'Ппшпшп'!B$3)</f>
        <v>18</v>
      </c>
      <c r="B43" s="151" t="s">
        <v>48</v>
      </c>
      <c r="C43" s="56" t="s">
        <v>1</v>
      </c>
      <c r="D43" s="56" t="s">
        <v>655</v>
      </c>
      <c r="E43" s="95">
        <v>43186.0</v>
      </c>
      <c r="F43" s="56"/>
      <c r="G43" s="107">
        <f t="shared" si="1"/>
        <v>6</v>
      </c>
      <c r="H43" s="68">
        <v>1.0</v>
      </c>
      <c r="I43" s="68">
        <v>1.0</v>
      </c>
      <c r="J43" s="68" t="s">
        <v>46</v>
      </c>
      <c r="K43" s="68">
        <v>0.0</v>
      </c>
      <c r="L43" s="68">
        <v>0.0</v>
      </c>
      <c r="M43" s="68">
        <v>1.0</v>
      </c>
      <c r="N43" s="68">
        <v>1.0</v>
      </c>
      <c r="O43" s="70">
        <f t="shared" si="2"/>
        <v>4</v>
      </c>
      <c r="P43" s="71">
        <f t="shared" si="3"/>
        <v>0.6666666667</v>
      </c>
      <c r="Q43" s="72" t="s">
        <v>59</v>
      </c>
      <c r="U43" s="33"/>
    </row>
    <row r="44" ht="12.75" customHeight="1">
      <c r="A44" s="158">
        <f>NETWORKDAYS('Ппшпшп'!B$2,'Отчёт'!C$2,'Ппшпшп'!B$3)</f>
        <v>18</v>
      </c>
      <c r="B44" s="151" t="s">
        <v>48</v>
      </c>
      <c r="C44" s="56" t="s">
        <v>392</v>
      </c>
      <c r="D44" s="56" t="s">
        <v>656</v>
      </c>
      <c r="E44" s="95">
        <v>43186.0</v>
      </c>
      <c r="F44" s="56"/>
      <c r="G44" s="107">
        <f t="shared" si="1"/>
        <v>6</v>
      </c>
      <c r="H44" s="68">
        <v>1.0</v>
      </c>
      <c r="I44" s="68">
        <v>0.0</v>
      </c>
      <c r="J44" s="68" t="s">
        <v>46</v>
      </c>
      <c r="K44" s="68">
        <v>1.0</v>
      </c>
      <c r="L44" s="68">
        <v>1.0</v>
      </c>
      <c r="M44" s="68">
        <v>1.0</v>
      </c>
      <c r="N44" s="68">
        <v>1.0</v>
      </c>
      <c r="O44" s="70">
        <f t="shared" si="2"/>
        <v>5</v>
      </c>
      <c r="P44" s="71">
        <f t="shared" si="3"/>
        <v>0.8333333333</v>
      </c>
      <c r="Q44" s="73" t="s">
        <v>657</v>
      </c>
      <c r="U44" s="33"/>
    </row>
    <row r="45" ht="12.75" customHeight="1">
      <c r="A45" s="158">
        <f>NETWORKDAYS('Ппшпшп'!B$2,'Отчёт'!C$2,'Ппшпшп'!B$3)</f>
        <v>18</v>
      </c>
      <c r="B45" s="151" t="s">
        <v>48</v>
      </c>
      <c r="C45" s="56" t="s">
        <v>392</v>
      </c>
      <c r="D45" s="56" t="s">
        <v>658</v>
      </c>
      <c r="E45" s="95">
        <v>43186.0</v>
      </c>
      <c r="F45" s="56"/>
      <c r="G45" s="107">
        <f t="shared" si="1"/>
        <v>7</v>
      </c>
      <c r="H45" s="68">
        <v>1.0</v>
      </c>
      <c r="I45" s="68">
        <v>1.0</v>
      </c>
      <c r="J45" s="68">
        <v>1.0</v>
      </c>
      <c r="K45" s="68">
        <v>1.0</v>
      </c>
      <c r="L45" s="68">
        <v>1.0</v>
      </c>
      <c r="M45" s="68">
        <v>1.0</v>
      </c>
      <c r="N45" s="68">
        <v>1.0</v>
      </c>
      <c r="O45" s="70">
        <f t="shared" si="2"/>
        <v>7</v>
      </c>
      <c r="P45" s="71">
        <f t="shared" si="3"/>
        <v>1</v>
      </c>
      <c r="Q45" s="72"/>
      <c r="U45" s="33"/>
    </row>
    <row r="46" ht="12.75" customHeight="1">
      <c r="A46" s="158">
        <f>NETWORKDAYS('Ппшпшп'!B$2,'Отчёт'!C$2,'Ппшпшп'!B$3)</f>
        <v>18</v>
      </c>
      <c r="B46" s="151" t="s">
        <v>48</v>
      </c>
      <c r="C46" s="56" t="s">
        <v>392</v>
      </c>
      <c r="D46" s="56" t="s">
        <v>659</v>
      </c>
      <c r="E46" s="95">
        <v>43186.0</v>
      </c>
      <c r="F46" s="56"/>
      <c r="G46" s="107">
        <f t="shared" si="1"/>
        <v>6</v>
      </c>
      <c r="H46" s="68">
        <v>1.0</v>
      </c>
      <c r="I46" s="68">
        <v>1.0</v>
      </c>
      <c r="J46" s="68" t="s">
        <v>46</v>
      </c>
      <c r="K46" s="68">
        <v>1.0</v>
      </c>
      <c r="L46" s="68">
        <v>1.0</v>
      </c>
      <c r="M46" s="68">
        <v>1.0</v>
      </c>
      <c r="N46" s="68">
        <v>1.0</v>
      </c>
      <c r="O46" s="70">
        <f t="shared" si="2"/>
        <v>6</v>
      </c>
      <c r="P46" s="71">
        <f t="shared" si="3"/>
        <v>1</v>
      </c>
      <c r="Q46" s="72" t="s">
        <v>660</v>
      </c>
      <c r="U46" s="33"/>
    </row>
    <row r="47" ht="12.75" customHeight="1">
      <c r="A47" s="158">
        <f>NETWORKDAYS('Ппшпшп'!B$2,'Отчёт'!C$2,'Ппшпшп'!B$3)</f>
        <v>18</v>
      </c>
      <c r="B47" s="151" t="s">
        <v>48</v>
      </c>
      <c r="C47" s="56" t="s">
        <v>392</v>
      </c>
      <c r="D47" s="56" t="s">
        <v>661</v>
      </c>
      <c r="E47" s="95">
        <v>43186.0</v>
      </c>
      <c r="F47" s="56"/>
      <c r="G47" s="107">
        <f t="shared" si="1"/>
        <v>6</v>
      </c>
      <c r="H47" s="68">
        <v>1.0</v>
      </c>
      <c r="I47" s="68">
        <v>0.0</v>
      </c>
      <c r="J47" s="68" t="s">
        <v>46</v>
      </c>
      <c r="K47" s="68">
        <v>0.0</v>
      </c>
      <c r="L47" s="68">
        <v>1.0</v>
      </c>
      <c r="M47" s="68">
        <v>1.0</v>
      </c>
      <c r="N47" s="68">
        <v>1.0</v>
      </c>
      <c r="O47" s="70">
        <f t="shared" si="2"/>
        <v>4</v>
      </c>
      <c r="P47" s="71">
        <f t="shared" si="3"/>
        <v>0.6666666667</v>
      </c>
      <c r="Q47" s="73" t="s">
        <v>662</v>
      </c>
      <c r="U47" s="33"/>
    </row>
    <row r="48" ht="12.75" customHeight="1">
      <c r="A48" s="158">
        <f>NETWORKDAYS('Ппшпшп'!B$2,'Отчёт'!C$2,'Ппшпшп'!B$3)</f>
        <v>18</v>
      </c>
      <c r="B48" s="151" t="s">
        <v>48</v>
      </c>
      <c r="C48" s="56" t="s">
        <v>663</v>
      </c>
      <c r="D48" s="56" t="s">
        <v>664</v>
      </c>
      <c r="E48" s="95">
        <v>43186.0</v>
      </c>
      <c r="F48" s="56"/>
      <c r="G48" s="107">
        <f t="shared" si="1"/>
        <v>6</v>
      </c>
      <c r="H48" s="68">
        <v>1.0</v>
      </c>
      <c r="I48" s="68">
        <v>1.0</v>
      </c>
      <c r="J48" s="68" t="s">
        <v>46</v>
      </c>
      <c r="K48" s="68">
        <v>1.0</v>
      </c>
      <c r="L48" s="68">
        <v>1.0</v>
      </c>
      <c r="M48" s="68">
        <v>1.0</v>
      </c>
      <c r="N48" s="68">
        <v>1.0</v>
      </c>
      <c r="O48" s="70">
        <f t="shared" si="2"/>
        <v>6</v>
      </c>
      <c r="P48" s="71">
        <f t="shared" si="3"/>
        <v>1</v>
      </c>
      <c r="Q48" s="72"/>
      <c r="U48" s="33"/>
    </row>
    <row r="49" ht="12.75" customHeight="1">
      <c r="A49" s="158">
        <f>NETWORKDAYS('Ппшпшп'!B$2,'Отчёт'!C$2,'Ппшпшп'!B$3)</f>
        <v>18</v>
      </c>
      <c r="B49" s="151" t="s">
        <v>48</v>
      </c>
      <c r="C49" s="56" t="s">
        <v>665</v>
      </c>
      <c r="D49" s="56" t="s">
        <v>666</v>
      </c>
      <c r="E49" s="95">
        <v>43186.0</v>
      </c>
      <c r="F49" s="56"/>
      <c r="G49" s="107">
        <f t="shared" si="1"/>
        <v>6</v>
      </c>
      <c r="H49" s="68">
        <v>1.0</v>
      </c>
      <c r="I49" s="68">
        <v>1.0</v>
      </c>
      <c r="J49" s="68" t="s">
        <v>46</v>
      </c>
      <c r="K49" s="68">
        <v>1.0</v>
      </c>
      <c r="L49" s="68">
        <v>1.0</v>
      </c>
      <c r="M49" s="68">
        <v>1.0</v>
      </c>
      <c r="N49" s="68">
        <v>1.0</v>
      </c>
      <c r="O49" s="70">
        <f t="shared" si="2"/>
        <v>6</v>
      </c>
      <c r="P49" s="71">
        <f t="shared" si="3"/>
        <v>1</v>
      </c>
      <c r="Q49" s="71"/>
      <c r="U49" s="33"/>
    </row>
    <row r="50" ht="12.75" customHeight="1">
      <c r="A50" s="158">
        <f>NETWORKDAYS('Ппшпшп'!B$2,'Отчёт'!C$2,'Ппшпшп'!B$3)</f>
        <v>18</v>
      </c>
      <c r="B50" s="151" t="s">
        <v>51</v>
      </c>
      <c r="C50" s="56" t="s">
        <v>1</v>
      </c>
      <c r="D50" s="56" t="s">
        <v>667</v>
      </c>
      <c r="E50" s="95">
        <v>43186.0</v>
      </c>
      <c r="F50" s="56"/>
      <c r="G50" s="107">
        <f t="shared" si="1"/>
        <v>6</v>
      </c>
      <c r="H50" s="68">
        <v>1.0</v>
      </c>
      <c r="I50" s="68">
        <v>1.0</v>
      </c>
      <c r="J50" s="68" t="s">
        <v>46</v>
      </c>
      <c r="K50" s="68">
        <v>1.0</v>
      </c>
      <c r="L50" s="68">
        <v>1.0</v>
      </c>
      <c r="M50" s="68">
        <v>1.0</v>
      </c>
      <c r="N50" s="68">
        <v>1.0</v>
      </c>
      <c r="O50" s="70">
        <f t="shared" si="2"/>
        <v>6</v>
      </c>
      <c r="P50" s="71">
        <f t="shared" si="3"/>
        <v>1</v>
      </c>
      <c r="Q50" s="72"/>
      <c r="U50" s="33"/>
    </row>
    <row r="51" ht="12.75" customHeight="1">
      <c r="A51" s="158">
        <f>NETWORKDAYS('Ппшпшп'!B$2,'Отчёт'!C$2,'Ппшпшп'!B$3)</f>
        <v>18</v>
      </c>
      <c r="B51" s="151" t="s">
        <v>48</v>
      </c>
      <c r="C51" s="56" t="s">
        <v>668</v>
      </c>
      <c r="D51" s="54" t="s">
        <v>669</v>
      </c>
      <c r="E51" s="95">
        <v>43186.0</v>
      </c>
      <c r="F51" s="56"/>
      <c r="G51" s="107">
        <f t="shared" si="1"/>
        <v>6</v>
      </c>
      <c r="H51" s="68">
        <v>1.0</v>
      </c>
      <c r="I51" s="68">
        <v>1.0</v>
      </c>
      <c r="J51" s="68" t="s">
        <v>46</v>
      </c>
      <c r="K51" s="68">
        <v>1.0</v>
      </c>
      <c r="L51" s="68">
        <v>1.0</v>
      </c>
      <c r="M51" s="68">
        <v>1.0</v>
      </c>
      <c r="N51" s="68">
        <v>1.0</v>
      </c>
      <c r="O51" s="70">
        <f t="shared" si="2"/>
        <v>6</v>
      </c>
      <c r="P51" s="71">
        <f t="shared" si="3"/>
        <v>1</v>
      </c>
      <c r="Q51" s="72" t="s">
        <v>670</v>
      </c>
      <c r="U51" s="33"/>
    </row>
    <row r="52" ht="12.75" customHeight="1">
      <c r="A52" s="158">
        <f>NETWORKDAYS('Ппшпшп'!B$2,'Отчёт'!C$2,'Ппшпшп'!B$3)</f>
        <v>18</v>
      </c>
      <c r="B52" s="151" t="s">
        <v>48</v>
      </c>
      <c r="C52" s="56" t="s">
        <v>671</v>
      </c>
      <c r="D52" s="54" t="s">
        <v>672</v>
      </c>
      <c r="E52" s="95">
        <v>43186.0</v>
      </c>
      <c r="F52" s="56"/>
      <c r="G52" s="107">
        <f t="shared" si="1"/>
        <v>6</v>
      </c>
      <c r="H52" s="68">
        <v>1.0</v>
      </c>
      <c r="I52" s="68">
        <v>1.0</v>
      </c>
      <c r="J52" s="68" t="s">
        <v>46</v>
      </c>
      <c r="K52" s="68">
        <v>1.0</v>
      </c>
      <c r="L52" s="68">
        <v>1.0</v>
      </c>
      <c r="M52" s="68">
        <v>1.0</v>
      </c>
      <c r="N52" s="68">
        <v>1.0</v>
      </c>
      <c r="O52" s="70">
        <f t="shared" si="2"/>
        <v>6</v>
      </c>
      <c r="P52" s="71">
        <f t="shared" si="3"/>
        <v>1</v>
      </c>
      <c r="Q52" s="72"/>
      <c r="U52" s="33"/>
    </row>
    <row r="53" ht="12.75" customHeight="1">
      <c r="A53" s="158"/>
      <c r="B53" s="151"/>
      <c r="D53" s="33"/>
      <c r="N53" s="1"/>
      <c r="O53" s="17">
        <f>COUNT(E2:E52)</f>
        <v>51</v>
      </c>
      <c r="Q53" s="33"/>
      <c r="U53" s="33"/>
    </row>
    <row r="54" ht="12.75" customHeight="1">
      <c r="D54" s="33"/>
      <c r="N54" s="33" t="s">
        <v>173</v>
      </c>
      <c r="O54" s="32">
        <f>COUNTIF(E2:E52,"=27.03.18")</f>
        <v>51</v>
      </c>
      <c r="Q54" s="33"/>
      <c r="U54" s="33"/>
    </row>
    <row r="55" ht="12.75" customHeight="1">
      <c r="D55" s="33"/>
      <c r="Q55" s="33"/>
      <c r="U55" s="33"/>
    </row>
    <row r="56" ht="12.75" customHeight="1">
      <c r="D56" s="33"/>
      <c r="Q56" s="33"/>
      <c r="U56" s="33"/>
    </row>
    <row r="57" ht="12.75" customHeight="1">
      <c r="D57" s="33"/>
      <c r="Q57" s="33"/>
      <c r="U57" s="33"/>
    </row>
    <row r="58" ht="12.75" customHeight="1">
      <c r="D58" s="33"/>
      <c r="Q58" s="33"/>
      <c r="U58" s="33"/>
    </row>
    <row r="59" ht="12.75" customHeight="1">
      <c r="D59" s="33"/>
      <c r="Q59" s="33"/>
      <c r="U59" s="33"/>
    </row>
    <row r="60" ht="12.75" customHeight="1">
      <c r="D60" s="33"/>
      <c r="Q60" s="33"/>
      <c r="U60" s="33"/>
    </row>
    <row r="61" ht="12.75" customHeight="1">
      <c r="D61" s="33"/>
      <c r="Q61" s="33"/>
      <c r="U61" s="33"/>
    </row>
    <row r="62" ht="12.75" customHeight="1">
      <c r="D62" s="33"/>
      <c r="Q62" s="33"/>
      <c r="U62" s="33"/>
    </row>
    <row r="63" ht="12.75" customHeight="1">
      <c r="D63" s="33"/>
      <c r="Q63" s="33"/>
      <c r="U63" s="33"/>
    </row>
    <row r="64" ht="12.75" customHeight="1">
      <c r="D64" s="33"/>
      <c r="Q64" s="33"/>
      <c r="U64" s="33"/>
    </row>
    <row r="65" ht="12.75" customHeight="1">
      <c r="D65" s="33"/>
      <c r="Q65" s="33"/>
      <c r="U65" s="33"/>
    </row>
    <row r="66" ht="12.75" customHeight="1">
      <c r="D66" s="33"/>
      <c r="Q66" s="33"/>
      <c r="U66" s="33"/>
    </row>
    <row r="67" ht="12.75" customHeight="1">
      <c r="D67" s="33"/>
      <c r="Q67" s="33"/>
      <c r="U67" s="33"/>
    </row>
    <row r="68" ht="12.75" customHeight="1">
      <c r="D68" s="33"/>
      <c r="Q68" s="33"/>
      <c r="U68" s="33"/>
    </row>
    <row r="69" ht="12.75" customHeight="1">
      <c r="D69" s="33"/>
      <c r="Q69" s="33"/>
      <c r="U69" s="33"/>
    </row>
    <row r="70" ht="12.75" customHeight="1">
      <c r="D70" s="33"/>
      <c r="Q70" s="33"/>
      <c r="U70" s="33"/>
    </row>
    <row r="71" ht="12.75" customHeight="1">
      <c r="D71" s="33"/>
      <c r="Q71" s="33"/>
      <c r="U71" s="33"/>
    </row>
    <row r="72" ht="12.75" customHeight="1">
      <c r="D72" s="33"/>
      <c r="Q72" s="33"/>
      <c r="U72" s="33"/>
    </row>
    <row r="73" ht="12.75" customHeight="1">
      <c r="D73" s="33"/>
      <c r="Q73" s="33"/>
      <c r="U73" s="33"/>
    </row>
    <row r="74" ht="12.75" customHeight="1">
      <c r="D74" s="33"/>
      <c r="Q74" s="33"/>
      <c r="U74" s="33"/>
    </row>
    <row r="75" ht="12.75" customHeight="1">
      <c r="D75" s="33"/>
      <c r="Q75" s="33"/>
      <c r="U75" s="33"/>
    </row>
    <row r="76" ht="12.75" customHeight="1">
      <c r="D76" s="33"/>
      <c r="Q76" s="33"/>
      <c r="U76" s="33"/>
    </row>
    <row r="77" ht="12.75" customHeight="1">
      <c r="D77" s="33"/>
      <c r="Q77" s="33"/>
      <c r="U77" s="33"/>
    </row>
    <row r="78" ht="12.75" customHeight="1">
      <c r="D78" s="33"/>
      <c r="Q78" s="33"/>
      <c r="U78" s="33"/>
    </row>
    <row r="79" ht="12.75" customHeight="1">
      <c r="D79" s="33"/>
      <c r="Q79" s="33"/>
      <c r="U79" s="33"/>
    </row>
    <row r="80" ht="12.75" customHeight="1">
      <c r="D80" s="33"/>
      <c r="Q80" s="33"/>
      <c r="U80" s="33"/>
    </row>
    <row r="81" ht="12.75" customHeight="1">
      <c r="D81" s="33"/>
      <c r="Q81" s="33"/>
      <c r="U81" s="33"/>
    </row>
    <row r="82" ht="12.75" customHeight="1">
      <c r="D82" s="33"/>
      <c r="Q82" s="33"/>
      <c r="U82" s="33"/>
    </row>
    <row r="83" ht="12.75" customHeight="1">
      <c r="D83" s="33"/>
      <c r="Q83" s="33"/>
      <c r="U83" s="33"/>
    </row>
    <row r="84" ht="12.75" customHeight="1">
      <c r="D84" s="33"/>
      <c r="Q84" s="33"/>
      <c r="U84" s="33"/>
    </row>
    <row r="85" ht="12.75" customHeight="1">
      <c r="D85" s="33"/>
      <c r="Q85" s="33"/>
      <c r="U85" s="33"/>
    </row>
    <row r="86" ht="12.75" customHeight="1">
      <c r="D86" s="33"/>
      <c r="Q86" s="33"/>
      <c r="U86" s="33"/>
    </row>
    <row r="87" ht="12.75" customHeight="1">
      <c r="D87" s="33"/>
      <c r="Q87" s="33"/>
      <c r="U87" s="33"/>
    </row>
    <row r="88" ht="12.75" customHeight="1">
      <c r="D88" s="33"/>
      <c r="Q88" s="33"/>
      <c r="U88" s="33"/>
    </row>
    <row r="89" ht="12.75" customHeight="1">
      <c r="D89" s="33"/>
      <c r="Q89" s="33"/>
      <c r="U89" s="33"/>
    </row>
    <row r="90" ht="12.75" customHeight="1">
      <c r="D90" s="33"/>
      <c r="Q90" s="33"/>
      <c r="U90" s="33"/>
    </row>
    <row r="91" ht="12.75" customHeight="1">
      <c r="D91" s="33"/>
      <c r="Q91" s="33"/>
      <c r="U91" s="33"/>
    </row>
    <row r="92" ht="12.75" customHeight="1">
      <c r="D92" s="33"/>
      <c r="Q92" s="33"/>
      <c r="U92" s="33"/>
    </row>
    <row r="93" ht="12.75" customHeight="1">
      <c r="D93" s="33"/>
      <c r="Q93" s="33"/>
      <c r="U93" s="33"/>
    </row>
    <row r="94" ht="12.75" customHeight="1">
      <c r="D94" s="33"/>
      <c r="Q94" s="33"/>
      <c r="U94" s="33"/>
    </row>
    <row r="95" ht="12.75" customHeight="1">
      <c r="D95" s="33"/>
      <c r="Q95" s="33"/>
      <c r="U95" s="33"/>
    </row>
    <row r="96" ht="12.75" customHeight="1">
      <c r="D96" s="33"/>
      <c r="Q96" s="33"/>
      <c r="U96" s="33"/>
    </row>
    <row r="97" ht="12.75" customHeight="1">
      <c r="D97" s="33"/>
      <c r="Q97" s="33"/>
      <c r="U97" s="33"/>
    </row>
    <row r="98" ht="12.75" customHeight="1">
      <c r="D98" s="33"/>
      <c r="Q98" s="33"/>
      <c r="U98" s="33"/>
    </row>
    <row r="99" ht="12.75" customHeight="1">
      <c r="D99" s="33"/>
      <c r="Q99" s="33"/>
      <c r="U99" s="33"/>
    </row>
    <row r="100" ht="12.75" customHeight="1">
      <c r="D100" s="33"/>
      <c r="Q100" s="33"/>
      <c r="U100" s="33"/>
    </row>
    <row r="101" ht="12.75" customHeight="1">
      <c r="D101" s="33"/>
      <c r="Q101" s="33"/>
      <c r="U101" s="33"/>
    </row>
    <row r="102" ht="12.75" customHeight="1">
      <c r="D102" s="33"/>
      <c r="Q102" s="33"/>
      <c r="U102" s="33"/>
    </row>
    <row r="103" ht="12.75" customHeight="1">
      <c r="D103" s="33"/>
      <c r="Q103" s="33"/>
      <c r="U103" s="33"/>
    </row>
    <row r="104" ht="12.75" customHeight="1">
      <c r="D104" s="33"/>
      <c r="Q104" s="33"/>
      <c r="U104" s="33"/>
    </row>
    <row r="105" ht="12.75" customHeight="1">
      <c r="D105" s="33"/>
      <c r="Q105" s="33"/>
      <c r="U105" s="33"/>
    </row>
    <row r="106" ht="12.75" customHeight="1">
      <c r="D106" s="33"/>
      <c r="Q106" s="33"/>
      <c r="U106" s="33"/>
    </row>
    <row r="107" ht="12.75" customHeight="1">
      <c r="D107" s="33"/>
      <c r="Q107" s="33"/>
      <c r="U107" s="33"/>
    </row>
    <row r="108" ht="12.75" customHeight="1">
      <c r="D108" s="33"/>
      <c r="Q108" s="33"/>
      <c r="U108" s="33"/>
    </row>
    <row r="109" ht="12.75" customHeight="1">
      <c r="D109" s="33"/>
      <c r="Q109" s="33"/>
      <c r="U109" s="33"/>
    </row>
    <row r="110" ht="12.75" customHeight="1">
      <c r="D110" s="33"/>
      <c r="Q110" s="33"/>
      <c r="U110" s="33"/>
    </row>
    <row r="111" ht="12.75" customHeight="1">
      <c r="D111" s="33"/>
      <c r="Q111" s="33"/>
      <c r="U111" s="33"/>
    </row>
    <row r="112" ht="12.75" customHeight="1">
      <c r="D112" s="33"/>
      <c r="Q112" s="33"/>
      <c r="U112" s="33"/>
    </row>
    <row r="113" ht="12.75" customHeight="1">
      <c r="D113" s="33"/>
      <c r="Q113" s="33"/>
      <c r="U113" s="33"/>
    </row>
    <row r="114" ht="12.75" customHeight="1">
      <c r="D114" s="33"/>
      <c r="Q114" s="33"/>
      <c r="U114" s="33"/>
    </row>
    <row r="115" ht="12.75" customHeight="1">
      <c r="D115" s="33"/>
      <c r="Q115" s="33"/>
      <c r="U115" s="33"/>
    </row>
    <row r="116" ht="12.75" customHeight="1">
      <c r="D116" s="33"/>
      <c r="Q116" s="33"/>
      <c r="U116" s="33"/>
    </row>
    <row r="117" ht="12.75" customHeight="1">
      <c r="D117" s="33"/>
      <c r="Q117" s="33"/>
      <c r="U117" s="33"/>
    </row>
    <row r="118" ht="12.75" customHeight="1">
      <c r="D118" s="33"/>
      <c r="Q118" s="33"/>
      <c r="U118" s="33"/>
    </row>
    <row r="119" ht="12.75" customHeight="1">
      <c r="D119" s="33"/>
      <c r="Q119" s="33"/>
      <c r="U119" s="33"/>
    </row>
    <row r="120" ht="12.75" customHeight="1">
      <c r="D120" s="33"/>
      <c r="Q120" s="33"/>
      <c r="U120" s="33"/>
    </row>
    <row r="121" ht="12.75" customHeight="1">
      <c r="D121" s="33"/>
      <c r="Q121" s="33"/>
      <c r="U121" s="33"/>
    </row>
    <row r="122" ht="12.75" customHeight="1">
      <c r="D122" s="33"/>
      <c r="Q122" s="33"/>
      <c r="U122" s="33"/>
    </row>
    <row r="123" ht="12.75" customHeight="1">
      <c r="D123" s="33"/>
      <c r="Q123" s="33"/>
      <c r="U123" s="33"/>
    </row>
    <row r="124" ht="12.75" customHeight="1">
      <c r="D124" s="33"/>
      <c r="Q124" s="33"/>
      <c r="U124" s="33"/>
    </row>
    <row r="125" ht="12.75" customHeight="1">
      <c r="D125" s="33"/>
      <c r="Q125" s="33"/>
      <c r="U125" s="33"/>
    </row>
    <row r="126" ht="12.75" customHeight="1">
      <c r="D126" s="33"/>
      <c r="Q126" s="33"/>
      <c r="U126" s="33"/>
    </row>
    <row r="127" ht="12.75" customHeight="1">
      <c r="D127" s="33"/>
      <c r="Q127" s="33"/>
      <c r="U127" s="33"/>
    </row>
    <row r="128" ht="12.75" customHeight="1">
      <c r="D128" s="33"/>
      <c r="Q128" s="33"/>
      <c r="U128" s="33"/>
    </row>
    <row r="129" ht="12.75" customHeight="1">
      <c r="D129" s="33"/>
      <c r="Q129" s="33"/>
      <c r="U129" s="33"/>
    </row>
    <row r="130" ht="12.75" customHeight="1">
      <c r="D130" s="33"/>
      <c r="Q130" s="33"/>
      <c r="U130" s="33"/>
    </row>
    <row r="131" ht="12.75" customHeight="1">
      <c r="D131" s="33"/>
      <c r="Q131" s="33"/>
      <c r="U131" s="33"/>
    </row>
    <row r="132" ht="12.75" customHeight="1">
      <c r="D132" s="33"/>
      <c r="Q132" s="33"/>
      <c r="U132" s="33"/>
    </row>
    <row r="133" ht="12.75" customHeight="1">
      <c r="D133" s="33"/>
      <c r="Q133" s="33"/>
      <c r="U133" s="33"/>
    </row>
    <row r="134" ht="12.75" customHeight="1">
      <c r="D134" s="33"/>
      <c r="Q134" s="33"/>
      <c r="U134" s="33"/>
    </row>
    <row r="135" ht="12.75" customHeight="1">
      <c r="D135" s="33"/>
      <c r="Q135" s="33"/>
      <c r="U135" s="33"/>
    </row>
    <row r="136" ht="12.75" customHeight="1">
      <c r="D136" s="33"/>
      <c r="Q136" s="33"/>
      <c r="U136" s="33"/>
    </row>
    <row r="137" ht="12.75" customHeight="1">
      <c r="D137" s="33"/>
      <c r="Q137" s="33"/>
      <c r="U137" s="33"/>
    </row>
    <row r="138" ht="12.75" customHeight="1">
      <c r="D138" s="33"/>
      <c r="Q138" s="33"/>
      <c r="U138" s="33"/>
    </row>
    <row r="139" ht="12.75" customHeight="1">
      <c r="D139" s="33"/>
      <c r="Q139" s="33"/>
      <c r="U139" s="33"/>
    </row>
    <row r="140" ht="12.75" customHeight="1">
      <c r="D140" s="33"/>
      <c r="Q140" s="33"/>
      <c r="U140" s="33"/>
    </row>
    <row r="141" ht="12.75" customHeight="1">
      <c r="D141" s="33"/>
      <c r="Q141" s="33"/>
      <c r="U141" s="33"/>
    </row>
    <row r="142" ht="12.75" customHeight="1">
      <c r="D142" s="33"/>
      <c r="Q142" s="33"/>
      <c r="U142" s="33"/>
    </row>
    <row r="143" ht="12.75" customHeight="1">
      <c r="D143" s="33"/>
      <c r="Q143" s="33"/>
      <c r="U143" s="33"/>
    </row>
    <row r="144" ht="12.75" customHeight="1">
      <c r="D144" s="33"/>
      <c r="Q144" s="33"/>
      <c r="U144" s="33"/>
    </row>
    <row r="145" ht="12.75" customHeight="1">
      <c r="D145" s="33"/>
      <c r="Q145" s="33"/>
      <c r="U145" s="33"/>
    </row>
    <row r="146" ht="12.75" customHeight="1">
      <c r="D146" s="33"/>
      <c r="Q146" s="33"/>
      <c r="U146" s="33"/>
    </row>
    <row r="147" ht="12.75" customHeight="1">
      <c r="D147" s="33"/>
      <c r="Q147" s="33"/>
      <c r="U147" s="33"/>
    </row>
    <row r="148" ht="12.75" customHeight="1">
      <c r="D148" s="33"/>
      <c r="Q148" s="33"/>
      <c r="U148" s="33"/>
    </row>
    <row r="149" ht="12.75" customHeight="1">
      <c r="D149" s="33"/>
      <c r="Q149" s="33"/>
      <c r="U149" s="33"/>
    </row>
    <row r="150" ht="12.75" customHeight="1">
      <c r="D150" s="33"/>
      <c r="Q150" s="33"/>
      <c r="U150" s="33"/>
    </row>
    <row r="151" ht="12.75" customHeight="1">
      <c r="D151" s="33"/>
      <c r="Q151" s="33"/>
      <c r="U151" s="33"/>
    </row>
    <row r="152" ht="12.75" customHeight="1">
      <c r="D152" s="33"/>
      <c r="Q152" s="33"/>
      <c r="U152" s="33"/>
    </row>
    <row r="153" ht="12.75" customHeight="1">
      <c r="D153" s="33"/>
      <c r="Q153" s="33"/>
      <c r="U153" s="33"/>
    </row>
    <row r="154" ht="12.75" customHeight="1">
      <c r="D154" s="33"/>
      <c r="Q154" s="33"/>
      <c r="U154" s="33"/>
    </row>
    <row r="155" ht="12.75" customHeight="1">
      <c r="D155" s="33"/>
      <c r="Q155" s="33"/>
      <c r="U155" s="33"/>
    </row>
    <row r="156" ht="12.75" customHeight="1">
      <c r="D156" s="33"/>
      <c r="Q156" s="33"/>
      <c r="U156" s="33"/>
    </row>
    <row r="157" ht="12.75" customHeight="1">
      <c r="D157" s="33"/>
      <c r="Q157" s="33"/>
      <c r="U157" s="33"/>
    </row>
    <row r="158" ht="12.75" customHeight="1">
      <c r="D158" s="33"/>
      <c r="Q158" s="33"/>
      <c r="U158" s="33"/>
    </row>
    <row r="159" ht="12.75" customHeight="1">
      <c r="D159" s="33"/>
      <c r="Q159" s="33"/>
      <c r="U159" s="33"/>
    </row>
    <row r="160" ht="12.75" customHeight="1">
      <c r="D160" s="33"/>
      <c r="Q160" s="33"/>
      <c r="U160" s="33"/>
    </row>
    <row r="161" ht="12.75" customHeight="1">
      <c r="D161" s="33"/>
      <c r="Q161" s="33"/>
      <c r="U161" s="33"/>
    </row>
    <row r="162" ht="12.75" customHeight="1">
      <c r="D162" s="33"/>
      <c r="Q162" s="33"/>
      <c r="U162" s="33"/>
    </row>
    <row r="163" ht="12.75" customHeight="1">
      <c r="D163" s="33"/>
      <c r="Q163" s="33"/>
      <c r="U163" s="33"/>
    </row>
    <row r="164" ht="12.75" customHeight="1">
      <c r="D164" s="33"/>
      <c r="Q164" s="33"/>
      <c r="U164" s="33"/>
    </row>
    <row r="165" ht="12.75" customHeight="1">
      <c r="D165" s="33"/>
      <c r="Q165" s="33"/>
      <c r="U165" s="33"/>
    </row>
    <row r="166" ht="12.75" customHeight="1">
      <c r="D166" s="33"/>
      <c r="Q166" s="33"/>
      <c r="U166" s="33"/>
    </row>
    <row r="167" ht="12.75" customHeight="1">
      <c r="D167" s="33"/>
      <c r="Q167" s="33"/>
      <c r="U167" s="33"/>
    </row>
    <row r="168" ht="12.75" customHeight="1">
      <c r="D168" s="33"/>
      <c r="Q168" s="33"/>
      <c r="U168" s="33"/>
    </row>
    <row r="169" ht="12.75" customHeight="1">
      <c r="D169" s="33"/>
      <c r="Q169" s="33"/>
      <c r="U169" s="33"/>
    </row>
    <row r="170" ht="12.75" customHeight="1">
      <c r="D170" s="33"/>
      <c r="Q170" s="33"/>
      <c r="U170" s="33"/>
    </row>
    <row r="171" ht="12.75" customHeight="1">
      <c r="D171" s="33"/>
      <c r="Q171" s="33"/>
      <c r="U171" s="33"/>
    </row>
    <row r="172" ht="12.75" customHeight="1">
      <c r="D172" s="33"/>
      <c r="Q172" s="33"/>
      <c r="U172" s="33"/>
    </row>
    <row r="173" ht="12.75" customHeight="1">
      <c r="D173" s="33"/>
      <c r="Q173" s="33"/>
      <c r="U173" s="33"/>
    </row>
    <row r="174" ht="12.75" customHeight="1">
      <c r="D174" s="33"/>
      <c r="Q174" s="33"/>
      <c r="U174" s="33"/>
    </row>
    <row r="175" ht="12.75" customHeight="1">
      <c r="D175" s="33"/>
      <c r="Q175" s="33"/>
      <c r="U175" s="33"/>
    </row>
    <row r="176" ht="12.75" customHeight="1">
      <c r="D176" s="33"/>
      <c r="Q176" s="33"/>
      <c r="U176" s="33"/>
    </row>
    <row r="177" ht="12.75" customHeight="1">
      <c r="D177" s="33"/>
      <c r="Q177" s="33"/>
      <c r="U177" s="33"/>
    </row>
    <row r="178" ht="12.75" customHeight="1">
      <c r="D178" s="33"/>
      <c r="Q178" s="33"/>
      <c r="U178" s="33"/>
    </row>
    <row r="179" ht="12.75" customHeight="1">
      <c r="D179" s="33"/>
      <c r="Q179" s="33"/>
      <c r="U179" s="33"/>
    </row>
    <row r="180" ht="12.75" customHeight="1">
      <c r="D180" s="33"/>
      <c r="Q180" s="33"/>
      <c r="U180" s="33"/>
    </row>
    <row r="181" ht="12.75" customHeight="1">
      <c r="D181" s="33"/>
      <c r="Q181" s="33"/>
      <c r="U181" s="33"/>
    </row>
    <row r="182" ht="12.75" customHeight="1">
      <c r="D182" s="33"/>
      <c r="Q182" s="33"/>
      <c r="U182" s="33"/>
    </row>
    <row r="183" ht="12.75" customHeight="1">
      <c r="D183" s="33"/>
      <c r="Q183" s="33"/>
      <c r="U183" s="33"/>
    </row>
    <row r="184" ht="12.75" customHeight="1">
      <c r="D184" s="33"/>
      <c r="Q184" s="33"/>
      <c r="U184" s="33"/>
    </row>
    <row r="185" ht="12.75" customHeight="1">
      <c r="D185" s="33"/>
      <c r="Q185" s="33"/>
      <c r="U185" s="33"/>
    </row>
    <row r="186" ht="12.75" customHeight="1">
      <c r="D186" s="33"/>
      <c r="Q186" s="33"/>
      <c r="U186" s="33"/>
    </row>
    <row r="187" ht="12.75" customHeight="1">
      <c r="D187" s="33"/>
      <c r="Q187" s="33"/>
      <c r="U187" s="33"/>
    </row>
    <row r="188" ht="12.75" customHeight="1">
      <c r="D188" s="33"/>
      <c r="Q188" s="33"/>
      <c r="U188" s="33"/>
    </row>
    <row r="189" ht="12.75" customHeight="1">
      <c r="D189" s="33"/>
      <c r="Q189" s="33"/>
      <c r="U189" s="33"/>
    </row>
    <row r="190" ht="12.75" customHeight="1">
      <c r="D190" s="33"/>
      <c r="Q190" s="33"/>
      <c r="U190" s="33"/>
    </row>
    <row r="191" ht="12.75" customHeight="1">
      <c r="D191" s="33"/>
      <c r="Q191" s="33"/>
      <c r="U191" s="33"/>
    </row>
    <row r="192" ht="12.75" customHeight="1">
      <c r="D192" s="33"/>
      <c r="Q192" s="33"/>
      <c r="U192" s="33"/>
    </row>
    <row r="193" ht="12.75" customHeight="1">
      <c r="D193" s="33"/>
      <c r="Q193" s="33"/>
      <c r="U193" s="33"/>
    </row>
    <row r="194" ht="12.75" customHeight="1">
      <c r="D194" s="33"/>
      <c r="Q194" s="33"/>
      <c r="U194" s="33"/>
    </row>
    <row r="195" ht="12.75" customHeight="1">
      <c r="D195" s="33"/>
      <c r="Q195" s="33"/>
      <c r="U195" s="33"/>
    </row>
    <row r="196" ht="12.75" customHeight="1">
      <c r="D196" s="33"/>
      <c r="Q196" s="33"/>
      <c r="U196" s="33"/>
    </row>
    <row r="197" ht="12.75" customHeight="1">
      <c r="D197" s="33"/>
      <c r="Q197" s="33"/>
      <c r="U197" s="33"/>
    </row>
    <row r="198" ht="12.75" customHeight="1">
      <c r="D198" s="33"/>
      <c r="Q198" s="33"/>
      <c r="U198" s="33"/>
    </row>
    <row r="199" ht="12.75" customHeight="1">
      <c r="D199" s="33"/>
      <c r="Q199" s="33"/>
      <c r="U199" s="33"/>
    </row>
    <row r="200" ht="12.75" customHeight="1">
      <c r="D200" s="33"/>
      <c r="Q200" s="33"/>
      <c r="U200" s="33"/>
    </row>
    <row r="201" ht="12.75" customHeight="1">
      <c r="D201" s="33"/>
      <c r="Q201" s="33"/>
      <c r="U201" s="33"/>
    </row>
    <row r="202" ht="12.75" customHeight="1">
      <c r="D202" s="33"/>
      <c r="Q202" s="33"/>
      <c r="U202" s="33"/>
    </row>
    <row r="203" ht="12.75" customHeight="1">
      <c r="D203" s="33"/>
      <c r="Q203" s="33"/>
      <c r="U203" s="33"/>
    </row>
    <row r="204" ht="12.75" customHeight="1">
      <c r="D204" s="33"/>
      <c r="Q204" s="33"/>
      <c r="U204" s="33"/>
    </row>
    <row r="205" ht="12.75" customHeight="1">
      <c r="D205" s="33"/>
      <c r="Q205" s="33"/>
      <c r="U205" s="33"/>
    </row>
    <row r="206" ht="12.75" customHeight="1">
      <c r="D206" s="33"/>
      <c r="Q206" s="33"/>
      <c r="U206" s="33"/>
    </row>
    <row r="207" ht="12.75" customHeight="1">
      <c r="D207" s="33"/>
      <c r="Q207" s="33"/>
      <c r="U207" s="33"/>
    </row>
    <row r="208" ht="12.75" customHeight="1">
      <c r="D208" s="33"/>
      <c r="Q208" s="33"/>
      <c r="U208" s="33"/>
    </row>
    <row r="209" ht="12.75" customHeight="1">
      <c r="D209" s="33"/>
      <c r="Q209" s="33"/>
      <c r="U209" s="33"/>
    </row>
    <row r="210" ht="12.75" customHeight="1">
      <c r="D210" s="33"/>
      <c r="Q210" s="33"/>
      <c r="U210" s="33"/>
    </row>
    <row r="211" ht="12.75" customHeight="1">
      <c r="D211" s="33"/>
      <c r="Q211" s="33"/>
      <c r="U211" s="33"/>
    </row>
    <row r="212" ht="12.75" customHeight="1">
      <c r="D212" s="33"/>
      <c r="Q212" s="33"/>
      <c r="U212" s="33"/>
    </row>
    <row r="213" ht="12.75" customHeight="1">
      <c r="D213" s="33"/>
      <c r="Q213" s="33"/>
      <c r="U213" s="33"/>
    </row>
    <row r="214" ht="12.75" customHeight="1">
      <c r="D214" s="33"/>
      <c r="Q214" s="33"/>
      <c r="U214" s="33"/>
    </row>
    <row r="215" ht="12.75" customHeight="1">
      <c r="D215" s="33"/>
      <c r="Q215" s="33"/>
      <c r="U215" s="33"/>
    </row>
    <row r="216" ht="12.75" customHeight="1">
      <c r="D216" s="33"/>
      <c r="Q216" s="33"/>
      <c r="U216" s="33"/>
    </row>
    <row r="217" ht="12.75" customHeight="1">
      <c r="D217" s="33"/>
      <c r="Q217" s="33"/>
      <c r="U217" s="33"/>
    </row>
    <row r="218" ht="12.75" customHeight="1">
      <c r="D218" s="33"/>
      <c r="Q218" s="33"/>
      <c r="U218" s="33"/>
    </row>
    <row r="219" ht="12.75" customHeight="1">
      <c r="D219" s="33"/>
      <c r="Q219" s="33"/>
      <c r="U219" s="33"/>
    </row>
    <row r="220" ht="12.75" customHeight="1">
      <c r="D220" s="33"/>
      <c r="Q220" s="33"/>
      <c r="U220" s="33"/>
    </row>
    <row r="221" ht="12.75" customHeight="1">
      <c r="D221" s="33"/>
      <c r="Q221" s="33"/>
      <c r="U221" s="33"/>
    </row>
    <row r="222" ht="12.75" customHeight="1">
      <c r="D222" s="33"/>
      <c r="Q222" s="33"/>
      <c r="U222" s="33"/>
    </row>
    <row r="223" ht="12.75" customHeight="1">
      <c r="D223" s="33"/>
      <c r="Q223" s="33"/>
      <c r="U223" s="33"/>
    </row>
    <row r="224" ht="12.75" customHeight="1">
      <c r="D224" s="33"/>
      <c r="Q224" s="33"/>
      <c r="U224" s="33"/>
    </row>
    <row r="225" ht="12.75" customHeight="1">
      <c r="D225" s="33"/>
      <c r="Q225" s="33"/>
      <c r="U225" s="33"/>
    </row>
    <row r="226" ht="12.75" customHeight="1">
      <c r="D226" s="33"/>
      <c r="Q226" s="33"/>
      <c r="U226" s="33"/>
    </row>
    <row r="227" ht="12.75" customHeight="1">
      <c r="D227" s="33"/>
      <c r="Q227" s="33"/>
      <c r="U227" s="33"/>
    </row>
    <row r="228" ht="12.75" customHeight="1">
      <c r="D228" s="33"/>
      <c r="Q228" s="33"/>
      <c r="U228" s="33"/>
    </row>
    <row r="229" ht="12.75" customHeight="1">
      <c r="D229" s="33"/>
      <c r="Q229" s="33"/>
      <c r="U229" s="33"/>
    </row>
    <row r="230" ht="12.75" customHeight="1">
      <c r="D230" s="33"/>
      <c r="Q230" s="33"/>
      <c r="U230" s="33"/>
    </row>
    <row r="231" ht="12.75" customHeight="1">
      <c r="D231" s="33"/>
      <c r="Q231" s="33"/>
      <c r="U231" s="33"/>
    </row>
    <row r="232" ht="12.75" customHeight="1">
      <c r="D232" s="33"/>
      <c r="Q232" s="33"/>
      <c r="U232" s="33"/>
    </row>
    <row r="233" ht="12.75" customHeight="1">
      <c r="D233" s="33"/>
      <c r="Q233" s="33"/>
      <c r="U233" s="33"/>
    </row>
    <row r="234" ht="12.75" customHeight="1">
      <c r="D234" s="33"/>
      <c r="Q234" s="33"/>
      <c r="U234" s="33"/>
    </row>
    <row r="235" ht="12.75" customHeight="1">
      <c r="D235" s="33"/>
      <c r="Q235" s="33"/>
      <c r="U235" s="33"/>
    </row>
    <row r="236" ht="12.75" customHeight="1">
      <c r="D236" s="33"/>
      <c r="Q236" s="33"/>
      <c r="U236" s="33"/>
    </row>
    <row r="237" ht="12.75" customHeight="1">
      <c r="D237" s="33"/>
      <c r="Q237" s="33"/>
      <c r="U237" s="33"/>
    </row>
    <row r="238" ht="12.75" customHeight="1">
      <c r="D238" s="33"/>
      <c r="Q238" s="33"/>
      <c r="U238" s="33"/>
    </row>
    <row r="239" ht="12.75" customHeight="1">
      <c r="D239" s="33"/>
      <c r="Q239" s="33"/>
      <c r="U239" s="33"/>
    </row>
    <row r="240" ht="12.75" customHeight="1">
      <c r="D240" s="33"/>
      <c r="Q240" s="33"/>
      <c r="U240" s="33"/>
    </row>
    <row r="241" ht="12.75" customHeight="1">
      <c r="D241" s="33"/>
      <c r="Q241" s="33"/>
      <c r="U241" s="33"/>
    </row>
    <row r="242" ht="12.75" customHeight="1">
      <c r="D242" s="33"/>
      <c r="Q242" s="33"/>
      <c r="U242" s="33"/>
    </row>
    <row r="243" ht="12.75" customHeight="1">
      <c r="D243" s="33"/>
      <c r="Q243" s="33"/>
      <c r="U243" s="33"/>
    </row>
    <row r="244" ht="12.75" customHeight="1">
      <c r="D244" s="33"/>
      <c r="Q244" s="33"/>
      <c r="U244" s="33"/>
    </row>
    <row r="245" ht="12.75" customHeight="1">
      <c r="D245" s="33"/>
      <c r="Q245" s="33"/>
      <c r="U245" s="33"/>
    </row>
    <row r="246" ht="12.75" customHeight="1">
      <c r="D246" s="33"/>
      <c r="Q246" s="33"/>
      <c r="U246" s="33"/>
    </row>
    <row r="247" ht="12.75" customHeight="1">
      <c r="D247" s="33"/>
      <c r="Q247" s="33"/>
      <c r="U247" s="33"/>
    </row>
    <row r="248" ht="12.75" customHeight="1">
      <c r="D248" s="33"/>
      <c r="Q248" s="33"/>
      <c r="U248" s="33"/>
    </row>
    <row r="249" ht="12.75" customHeight="1">
      <c r="D249" s="33"/>
      <c r="Q249" s="33"/>
      <c r="U249" s="33"/>
    </row>
    <row r="250" ht="12.75" customHeight="1">
      <c r="D250" s="33"/>
      <c r="Q250" s="33"/>
      <c r="U250" s="33"/>
    </row>
    <row r="251" ht="12.75" customHeight="1">
      <c r="D251" s="33"/>
      <c r="Q251" s="33"/>
      <c r="U251" s="33"/>
    </row>
    <row r="252" ht="12.75" customHeight="1">
      <c r="D252" s="33"/>
      <c r="Q252" s="33"/>
      <c r="U252" s="33"/>
    </row>
    <row r="253" ht="12.75" customHeight="1">
      <c r="D253" s="33"/>
      <c r="Q253" s="33"/>
      <c r="U253" s="33"/>
    </row>
    <row r="254" ht="12.75" customHeight="1">
      <c r="D254" s="33"/>
      <c r="Q254" s="33"/>
      <c r="U254" s="33"/>
    </row>
    <row r="255" ht="12.75" customHeight="1">
      <c r="D255" s="33"/>
      <c r="Q255" s="33"/>
      <c r="U255" s="33"/>
    </row>
    <row r="256" ht="12.75" customHeight="1">
      <c r="D256" s="33"/>
      <c r="Q256" s="33"/>
      <c r="U256" s="33"/>
    </row>
    <row r="257" ht="12.75" customHeight="1">
      <c r="D257" s="33"/>
      <c r="Q257" s="33"/>
      <c r="U257" s="33"/>
    </row>
    <row r="258" ht="12.75" customHeight="1">
      <c r="D258" s="33"/>
      <c r="Q258" s="33"/>
      <c r="U258" s="33"/>
    </row>
    <row r="259" ht="12.75" customHeight="1">
      <c r="D259" s="33"/>
      <c r="Q259" s="33"/>
      <c r="U259" s="33"/>
    </row>
    <row r="260" ht="12.75" customHeight="1">
      <c r="D260" s="33"/>
      <c r="Q260" s="33"/>
      <c r="U260" s="33"/>
    </row>
    <row r="261" ht="12.75" customHeight="1">
      <c r="D261" s="33"/>
      <c r="Q261" s="33"/>
      <c r="U261" s="33"/>
    </row>
    <row r="262" ht="12.75" customHeight="1">
      <c r="D262" s="33"/>
      <c r="Q262" s="33"/>
      <c r="U262" s="33"/>
    </row>
    <row r="263" ht="12.75" customHeight="1">
      <c r="D263" s="33"/>
      <c r="Q263" s="33"/>
      <c r="U263" s="33"/>
    </row>
    <row r="264" ht="12.75" customHeight="1">
      <c r="D264" s="33"/>
      <c r="Q264" s="33"/>
      <c r="U264" s="33"/>
    </row>
    <row r="265" ht="12.75" customHeight="1">
      <c r="D265" s="33"/>
      <c r="Q265" s="33"/>
      <c r="U265" s="33"/>
    </row>
    <row r="266" ht="12.75" customHeight="1">
      <c r="D266" s="33"/>
      <c r="Q266" s="33"/>
      <c r="U266" s="33"/>
    </row>
    <row r="267" ht="12.75" customHeight="1">
      <c r="D267" s="33"/>
      <c r="Q267" s="33"/>
      <c r="U267" s="33"/>
    </row>
    <row r="268" ht="12.75" customHeight="1">
      <c r="D268" s="33"/>
      <c r="Q268" s="33"/>
      <c r="U268" s="33"/>
    </row>
    <row r="269" ht="12.75" customHeight="1">
      <c r="D269" s="33"/>
      <c r="Q269" s="33"/>
      <c r="U269" s="33"/>
    </row>
    <row r="270" ht="12.75" customHeight="1">
      <c r="D270" s="33"/>
      <c r="Q270" s="33"/>
      <c r="U270" s="33"/>
    </row>
    <row r="271" ht="12.75" customHeight="1">
      <c r="D271" s="33"/>
      <c r="Q271" s="33"/>
      <c r="U271" s="33"/>
    </row>
    <row r="272" ht="12.75" customHeight="1">
      <c r="D272" s="33"/>
      <c r="Q272" s="33"/>
      <c r="U272" s="33"/>
    </row>
    <row r="273" ht="12.75" customHeight="1">
      <c r="D273" s="33"/>
      <c r="Q273" s="33"/>
      <c r="U273" s="33"/>
    </row>
    <row r="274" ht="12.75" customHeight="1">
      <c r="D274" s="33"/>
      <c r="Q274" s="33"/>
      <c r="U274" s="33"/>
    </row>
    <row r="275" ht="12.75" customHeight="1">
      <c r="D275" s="33"/>
      <c r="Q275" s="33"/>
      <c r="U275" s="33"/>
    </row>
    <row r="276" ht="12.75" customHeight="1">
      <c r="D276" s="33"/>
      <c r="Q276" s="33"/>
      <c r="U276" s="33"/>
    </row>
    <row r="277" ht="12.75" customHeight="1">
      <c r="D277" s="33"/>
      <c r="Q277" s="33"/>
      <c r="U277" s="33"/>
    </row>
    <row r="278" ht="12.75" customHeight="1">
      <c r="D278" s="33"/>
      <c r="Q278" s="33"/>
      <c r="U278" s="33"/>
    </row>
    <row r="279" ht="12.75" customHeight="1">
      <c r="D279" s="33"/>
      <c r="Q279" s="33"/>
      <c r="U279" s="33"/>
    </row>
    <row r="280" ht="12.75" customHeight="1">
      <c r="D280" s="33"/>
      <c r="Q280" s="33"/>
      <c r="U280" s="33"/>
    </row>
    <row r="281" ht="12.75" customHeight="1">
      <c r="D281" s="33"/>
      <c r="Q281" s="33"/>
      <c r="U281" s="33"/>
    </row>
    <row r="282" ht="12.75" customHeight="1">
      <c r="D282" s="33"/>
      <c r="Q282" s="33"/>
      <c r="U282" s="33"/>
    </row>
    <row r="283" ht="12.75" customHeight="1">
      <c r="D283" s="33"/>
      <c r="Q283" s="33"/>
      <c r="U283" s="33"/>
    </row>
    <row r="284" ht="12.75" customHeight="1">
      <c r="D284" s="33"/>
      <c r="Q284" s="33"/>
      <c r="U284" s="33"/>
    </row>
    <row r="285" ht="12.75" customHeight="1">
      <c r="D285" s="33"/>
      <c r="Q285" s="33"/>
      <c r="U285" s="33"/>
    </row>
    <row r="286" ht="12.75" customHeight="1">
      <c r="D286" s="33"/>
      <c r="Q286" s="33"/>
      <c r="U286" s="33"/>
    </row>
    <row r="287" ht="12.75" customHeight="1">
      <c r="D287" s="33"/>
      <c r="Q287" s="33"/>
      <c r="U287" s="33"/>
    </row>
    <row r="288" ht="12.75" customHeight="1">
      <c r="D288" s="33"/>
      <c r="Q288" s="33"/>
      <c r="U288" s="33"/>
    </row>
    <row r="289" ht="12.75" customHeight="1">
      <c r="D289" s="33"/>
      <c r="Q289" s="33"/>
      <c r="U289" s="33"/>
    </row>
    <row r="290" ht="12.75" customHeight="1">
      <c r="D290" s="33"/>
      <c r="Q290" s="33"/>
      <c r="U290" s="33"/>
    </row>
    <row r="291" ht="12.75" customHeight="1">
      <c r="D291" s="33"/>
      <c r="Q291" s="33"/>
      <c r="U291" s="33"/>
    </row>
    <row r="292" ht="12.75" customHeight="1">
      <c r="D292" s="33"/>
      <c r="Q292" s="33"/>
      <c r="U292" s="33"/>
    </row>
    <row r="293" ht="12.75" customHeight="1">
      <c r="D293" s="33"/>
      <c r="Q293" s="33"/>
      <c r="U293" s="33"/>
    </row>
    <row r="294" ht="12.75" customHeight="1">
      <c r="D294" s="33"/>
      <c r="Q294" s="33"/>
      <c r="U294" s="33"/>
    </row>
    <row r="295" ht="12.75" customHeight="1">
      <c r="D295" s="33"/>
      <c r="Q295" s="33"/>
      <c r="U295" s="33"/>
    </row>
    <row r="296" ht="12.75" customHeight="1">
      <c r="D296" s="33"/>
      <c r="Q296" s="33"/>
      <c r="U296" s="33"/>
    </row>
    <row r="297" ht="12.75" customHeight="1">
      <c r="D297" s="33"/>
      <c r="Q297" s="33"/>
      <c r="U297" s="33"/>
    </row>
    <row r="298" ht="12.75" customHeight="1">
      <c r="D298" s="33"/>
      <c r="Q298" s="33"/>
      <c r="U298" s="33"/>
    </row>
    <row r="299" ht="12.75" customHeight="1">
      <c r="D299" s="33"/>
      <c r="Q299" s="33"/>
      <c r="U299" s="33"/>
    </row>
    <row r="300" ht="12.75" customHeight="1">
      <c r="D300" s="33"/>
      <c r="Q300" s="33"/>
      <c r="U300" s="33"/>
    </row>
    <row r="301" ht="12.75" customHeight="1">
      <c r="D301" s="33"/>
      <c r="Q301" s="33"/>
      <c r="U301" s="33"/>
    </row>
    <row r="302" ht="12.75" customHeight="1">
      <c r="D302" s="33"/>
      <c r="Q302" s="33"/>
      <c r="U302" s="33"/>
    </row>
    <row r="303" ht="12.75" customHeight="1">
      <c r="D303" s="33"/>
      <c r="Q303" s="33"/>
      <c r="U303" s="33"/>
    </row>
    <row r="304" ht="12.75" customHeight="1">
      <c r="D304" s="33"/>
      <c r="Q304" s="33"/>
      <c r="U304" s="33"/>
    </row>
    <row r="305" ht="12.75" customHeight="1">
      <c r="D305" s="33"/>
      <c r="Q305" s="33"/>
      <c r="U305" s="33"/>
    </row>
    <row r="306" ht="12.75" customHeight="1">
      <c r="D306" s="33"/>
      <c r="Q306" s="33"/>
      <c r="U306" s="33"/>
    </row>
    <row r="307" ht="12.75" customHeight="1">
      <c r="D307" s="33"/>
      <c r="Q307" s="33"/>
      <c r="U307" s="33"/>
    </row>
    <row r="308" ht="12.75" customHeight="1">
      <c r="D308" s="33"/>
      <c r="Q308" s="33"/>
      <c r="U308" s="33"/>
    </row>
    <row r="309" ht="12.75" customHeight="1">
      <c r="D309" s="33"/>
      <c r="Q309" s="33"/>
      <c r="U309" s="33"/>
    </row>
    <row r="310" ht="12.75" customHeight="1">
      <c r="D310" s="33"/>
      <c r="Q310" s="33"/>
      <c r="U310" s="33"/>
    </row>
    <row r="311" ht="12.75" customHeight="1">
      <c r="D311" s="33"/>
      <c r="Q311" s="33"/>
      <c r="U311" s="33"/>
    </row>
    <row r="312" ht="12.75" customHeight="1">
      <c r="D312" s="33"/>
      <c r="Q312" s="33"/>
      <c r="U312" s="33"/>
    </row>
    <row r="313" ht="12.75" customHeight="1">
      <c r="D313" s="33"/>
      <c r="Q313" s="33"/>
      <c r="U313" s="33"/>
    </row>
    <row r="314" ht="12.75" customHeight="1">
      <c r="D314" s="33"/>
      <c r="Q314" s="33"/>
      <c r="U314" s="33"/>
    </row>
    <row r="315" ht="12.75" customHeight="1">
      <c r="D315" s="33"/>
      <c r="Q315" s="33"/>
      <c r="U315" s="33"/>
    </row>
    <row r="316" ht="12.75" customHeight="1">
      <c r="D316" s="33"/>
      <c r="Q316" s="33"/>
      <c r="U316" s="33"/>
    </row>
    <row r="317" ht="12.75" customHeight="1">
      <c r="D317" s="33"/>
      <c r="Q317" s="33"/>
      <c r="U317" s="33"/>
    </row>
    <row r="318" ht="12.75" customHeight="1">
      <c r="D318" s="33"/>
      <c r="Q318" s="33"/>
      <c r="U318" s="33"/>
    </row>
    <row r="319" ht="12.75" customHeight="1">
      <c r="D319" s="33"/>
      <c r="Q319" s="33"/>
      <c r="U319" s="33"/>
    </row>
    <row r="320" ht="12.75" customHeight="1">
      <c r="D320" s="33"/>
      <c r="Q320" s="33"/>
      <c r="U320" s="33"/>
    </row>
    <row r="321" ht="12.75" customHeight="1">
      <c r="D321" s="33"/>
      <c r="Q321" s="33"/>
      <c r="U321" s="33"/>
    </row>
    <row r="322" ht="12.75" customHeight="1">
      <c r="D322" s="33"/>
      <c r="Q322" s="33"/>
      <c r="U322" s="33"/>
    </row>
    <row r="323" ht="12.75" customHeight="1">
      <c r="D323" s="33"/>
      <c r="Q323" s="33"/>
      <c r="U323" s="33"/>
    </row>
    <row r="324" ht="12.75" customHeight="1">
      <c r="D324" s="33"/>
      <c r="Q324" s="33"/>
      <c r="U324" s="33"/>
    </row>
    <row r="325" ht="12.75" customHeight="1">
      <c r="D325" s="33"/>
      <c r="Q325" s="33"/>
      <c r="U325" s="33"/>
    </row>
    <row r="326" ht="12.75" customHeight="1">
      <c r="D326" s="33"/>
      <c r="Q326" s="33"/>
      <c r="U326" s="33"/>
    </row>
    <row r="327" ht="12.75" customHeight="1">
      <c r="D327" s="33"/>
      <c r="Q327" s="33"/>
      <c r="U327" s="33"/>
    </row>
    <row r="328" ht="12.75" customHeight="1">
      <c r="D328" s="33"/>
      <c r="Q328" s="33"/>
      <c r="U328" s="33"/>
    </row>
    <row r="329" ht="12.75" customHeight="1">
      <c r="D329" s="33"/>
      <c r="Q329" s="33"/>
      <c r="U329" s="33"/>
    </row>
    <row r="330" ht="12.75" customHeight="1">
      <c r="D330" s="33"/>
      <c r="Q330" s="33"/>
      <c r="U330" s="33"/>
    </row>
    <row r="331" ht="12.75" customHeight="1">
      <c r="D331" s="33"/>
      <c r="Q331" s="33"/>
      <c r="U331" s="33"/>
    </row>
    <row r="332" ht="12.75" customHeight="1">
      <c r="D332" s="33"/>
      <c r="Q332" s="33"/>
      <c r="U332" s="33"/>
    </row>
    <row r="333" ht="12.75" customHeight="1">
      <c r="D333" s="33"/>
      <c r="Q333" s="33"/>
      <c r="U333" s="33"/>
    </row>
    <row r="334" ht="12.75" customHeight="1">
      <c r="D334" s="33"/>
      <c r="Q334" s="33"/>
      <c r="U334" s="33"/>
    </row>
    <row r="335" ht="12.75" customHeight="1">
      <c r="D335" s="33"/>
      <c r="Q335" s="33"/>
      <c r="U335" s="33"/>
    </row>
    <row r="336" ht="12.75" customHeight="1">
      <c r="D336" s="33"/>
      <c r="Q336" s="33"/>
      <c r="U336" s="33"/>
    </row>
    <row r="337" ht="12.75" customHeight="1">
      <c r="D337" s="33"/>
      <c r="Q337" s="33"/>
      <c r="U337" s="33"/>
    </row>
    <row r="338" ht="12.75" customHeight="1">
      <c r="D338" s="33"/>
      <c r="Q338" s="33"/>
      <c r="U338" s="33"/>
    </row>
    <row r="339" ht="12.75" customHeight="1">
      <c r="D339" s="33"/>
      <c r="Q339" s="33"/>
      <c r="U339" s="33"/>
    </row>
    <row r="340" ht="12.75" customHeight="1">
      <c r="D340" s="33"/>
      <c r="Q340" s="33"/>
      <c r="U340" s="33"/>
    </row>
    <row r="341" ht="12.75" customHeight="1">
      <c r="D341" s="33"/>
      <c r="Q341" s="33"/>
      <c r="U341" s="33"/>
    </row>
    <row r="342" ht="12.75" customHeight="1">
      <c r="D342" s="33"/>
      <c r="Q342" s="33"/>
      <c r="U342" s="33"/>
    </row>
    <row r="343" ht="12.75" customHeight="1">
      <c r="D343" s="33"/>
      <c r="Q343" s="33"/>
      <c r="U343" s="33"/>
    </row>
    <row r="344" ht="12.75" customHeight="1">
      <c r="D344" s="33"/>
      <c r="Q344" s="33"/>
      <c r="U344" s="33"/>
    </row>
    <row r="345" ht="12.75" customHeight="1">
      <c r="D345" s="33"/>
      <c r="Q345" s="33"/>
      <c r="U345" s="33"/>
    </row>
    <row r="346" ht="12.75" customHeight="1">
      <c r="D346" s="33"/>
      <c r="Q346" s="33"/>
      <c r="U346" s="33"/>
    </row>
    <row r="347" ht="12.75" customHeight="1">
      <c r="D347" s="33"/>
      <c r="Q347" s="33"/>
      <c r="U347" s="33"/>
    </row>
    <row r="348" ht="12.75" customHeight="1">
      <c r="D348" s="33"/>
      <c r="Q348" s="33"/>
      <c r="U348" s="33"/>
    </row>
    <row r="349" ht="12.75" customHeight="1">
      <c r="D349" s="33"/>
      <c r="Q349" s="33"/>
      <c r="U349" s="33"/>
    </row>
    <row r="350" ht="12.75" customHeight="1">
      <c r="D350" s="33"/>
      <c r="Q350" s="33"/>
      <c r="U350" s="33"/>
    </row>
    <row r="351" ht="12.75" customHeight="1">
      <c r="D351" s="33"/>
      <c r="Q351" s="33"/>
      <c r="U351" s="33"/>
    </row>
    <row r="352" ht="12.75" customHeight="1">
      <c r="D352" s="33"/>
      <c r="Q352" s="33"/>
      <c r="U352" s="33"/>
    </row>
    <row r="353" ht="12.75" customHeight="1">
      <c r="D353" s="33"/>
      <c r="Q353" s="33"/>
      <c r="U353" s="33"/>
    </row>
    <row r="354" ht="12.75" customHeight="1">
      <c r="D354" s="33"/>
      <c r="Q354" s="33"/>
      <c r="U354" s="33"/>
    </row>
    <row r="355" ht="12.75" customHeight="1">
      <c r="D355" s="33"/>
      <c r="Q355" s="33"/>
      <c r="U355" s="33"/>
    </row>
    <row r="356" ht="12.75" customHeight="1">
      <c r="D356" s="33"/>
      <c r="Q356" s="33"/>
      <c r="U356" s="33"/>
    </row>
    <row r="357" ht="12.75" customHeight="1">
      <c r="D357" s="33"/>
      <c r="Q357" s="33"/>
      <c r="U357" s="33"/>
    </row>
    <row r="358" ht="12.75" customHeight="1">
      <c r="D358" s="33"/>
      <c r="Q358" s="33"/>
      <c r="U358" s="33"/>
    </row>
    <row r="359" ht="12.75" customHeight="1">
      <c r="D359" s="33"/>
      <c r="Q359" s="33"/>
      <c r="U359" s="33"/>
    </row>
    <row r="360" ht="12.75" customHeight="1">
      <c r="D360" s="33"/>
      <c r="Q360" s="33"/>
      <c r="U360" s="33"/>
    </row>
    <row r="361" ht="12.75" customHeight="1">
      <c r="D361" s="33"/>
      <c r="Q361" s="33"/>
      <c r="U361" s="33"/>
    </row>
    <row r="362" ht="12.75" customHeight="1">
      <c r="D362" s="33"/>
      <c r="Q362" s="33"/>
      <c r="U362" s="33"/>
    </row>
    <row r="363" ht="12.75" customHeight="1">
      <c r="D363" s="33"/>
      <c r="Q363" s="33"/>
      <c r="U363" s="33"/>
    </row>
    <row r="364" ht="12.75" customHeight="1">
      <c r="D364" s="33"/>
      <c r="Q364" s="33"/>
      <c r="U364" s="33"/>
    </row>
    <row r="365" ht="12.75" customHeight="1">
      <c r="D365" s="33"/>
      <c r="Q365" s="33"/>
      <c r="U365" s="33"/>
    </row>
    <row r="366" ht="12.75" customHeight="1">
      <c r="D366" s="33"/>
      <c r="Q366" s="33"/>
      <c r="U366" s="33"/>
    </row>
    <row r="367" ht="12.75" customHeight="1">
      <c r="D367" s="33"/>
      <c r="Q367" s="33"/>
      <c r="U367" s="33"/>
    </row>
    <row r="368" ht="12.75" customHeight="1">
      <c r="D368" s="33"/>
      <c r="Q368" s="33"/>
      <c r="U368" s="33"/>
    </row>
    <row r="369" ht="12.75" customHeight="1">
      <c r="D369" s="33"/>
      <c r="Q369" s="33"/>
      <c r="U369" s="33"/>
    </row>
    <row r="370" ht="12.75" customHeight="1">
      <c r="D370" s="33"/>
      <c r="Q370" s="33"/>
      <c r="U370" s="33"/>
    </row>
    <row r="371" ht="12.75" customHeight="1">
      <c r="D371" s="33"/>
      <c r="Q371" s="33"/>
      <c r="U371" s="33"/>
    </row>
    <row r="372" ht="12.75" customHeight="1">
      <c r="D372" s="33"/>
      <c r="Q372" s="33"/>
      <c r="U372" s="33"/>
    </row>
    <row r="373" ht="12.75" customHeight="1">
      <c r="D373" s="33"/>
      <c r="Q373" s="33"/>
      <c r="U373" s="33"/>
    </row>
    <row r="374" ht="12.75" customHeight="1">
      <c r="D374" s="33"/>
      <c r="Q374" s="33"/>
      <c r="U374" s="33"/>
    </row>
    <row r="375" ht="12.75" customHeight="1">
      <c r="D375" s="33"/>
      <c r="Q375" s="33"/>
      <c r="U375" s="33"/>
    </row>
    <row r="376" ht="12.75" customHeight="1">
      <c r="D376" s="33"/>
      <c r="Q376" s="33"/>
      <c r="U376" s="33"/>
    </row>
    <row r="377" ht="12.75" customHeight="1">
      <c r="D377" s="33"/>
      <c r="Q377" s="33"/>
      <c r="U377" s="33"/>
    </row>
    <row r="378" ht="12.75" customHeight="1">
      <c r="D378" s="33"/>
      <c r="Q378" s="33"/>
      <c r="U378" s="33"/>
    </row>
    <row r="379" ht="12.75" customHeight="1">
      <c r="D379" s="33"/>
      <c r="Q379" s="33"/>
      <c r="U379" s="33"/>
    </row>
    <row r="380" ht="12.75" customHeight="1">
      <c r="D380" s="33"/>
      <c r="Q380" s="33"/>
      <c r="U380" s="33"/>
    </row>
    <row r="381" ht="12.75" customHeight="1">
      <c r="D381" s="33"/>
      <c r="Q381" s="33"/>
      <c r="U381" s="33"/>
    </row>
    <row r="382" ht="12.75" customHeight="1">
      <c r="D382" s="33"/>
      <c r="Q382" s="33"/>
      <c r="U382" s="33"/>
    </row>
    <row r="383" ht="12.75" customHeight="1">
      <c r="D383" s="33"/>
      <c r="Q383" s="33"/>
      <c r="U383" s="33"/>
    </row>
    <row r="384" ht="12.75" customHeight="1">
      <c r="D384" s="33"/>
      <c r="Q384" s="33"/>
      <c r="U384" s="33"/>
    </row>
    <row r="385" ht="12.75" customHeight="1">
      <c r="D385" s="33"/>
      <c r="Q385" s="33"/>
      <c r="U385" s="33"/>
    </row>
    <row r="386" ht="12.75" customHeight="1">
      <c r="D386" s="33"/>
      <c r="Q386" s="33"/>
      <c r="U386" s="33"/>
    </row>
    <row r="387" ht="12.75" customHeight="1">
      <c r="D387" s="33"/>
      <c r="Q387" s="33"/>
      <c r="U387" s="33"/>
    </row>
    <row r="388" ht="12.75" customHeight="1">
      <c r="D388" s="33"/>
      <c r="Q388" s="33"/>
      <c r="U388" s="33"/>
    </row>
    <row r="389" ht="12.75" customHeight="1">
      <c r="D389" s="33"/>
      <c r="Q389" s="33"/>
      <c r="U389" s="33"/>
    </row>
    <row r="390" ht="12.75" customHeight="1">
      <c r="D390" s="33"/>
      <c r="Q390" s="33"/>
      <c r="U390" s="33"/>
    </row>
    <row r="391" ht="12.75" customHeight="1">
      <c r="D391" s="33"/>
      <c r="Q391" s="33"/>
      <c r="U391" s="33"/>
    </row>
    <row r="392" ht="12.75" customHeight="1">
      <c r="D392" s="33"/>
      <c r="Q392" s="33"/>
      <c r="U392" s="33"/>
    </row>
    <row r="393" ht="12.75" customHeight="1">
      <c r="D393" s="33"/>
      <c r="Q393" s="33"/>
      <c r="U393" s="33"/>
    </row>
    <row r="394" ht="12.75" customHeight="1">
      <c r="D394" s="33"/>
      <c r="Q394" s="33"/>
      <c r="U394" s="33"/>
    </row>
    <row r="395" ht="12.75" customHeight="1">
      <c r="D395" s="33"/>
      <c r="Q395" s="33"/>
      <c r="U395" s="33"/>
    </row>
    <row r="396" ht="12.75" customHeight="1">
      <c r="D396" s="33"/>
      <c r="Q396" s="33"/>
      <c r="U396" s="33"/>
    </row>
    <row r="397" ht="12.75" customHeight="1">
      <c r="D397" s="33"/>
      <c r="Q397" s="33"/>
      <c r="U397" s="33"/>
    </row>
    <row r="398" ht="12.75" customHeight="1">
      <c r="D398" s="33"/>
      <c r="Q398" s="33"/>
      <c r="U398" s="33"/>
    </row>
    <row r="399" ht="12.75" customHeight="1">
      <c r="D399" s="33"/>
      <c r="Q399" s="33"/>
      <c r="U399" s="33"/>
    </row>
    <row r="400" ht="12.75" customHeight="1">
      <c r="D400" s="33"/>
      <c r="Q400" s="33"/>
      <c r="U400" s="33"/>
    </row>
    <row r="401" ht="12.75" customHeight="1">
      <c r="D401" s="33"/>
      <c r="Q401" s="33"/>
      <c r="U401" s="33"/>
    </row>
    <row r="402" ht="12.75" customHeight="1">
      <c r="D402" s="33"/>
      <c r="Q402" s="33"/>
      <c r="U402" s="33"/>
    </row>
    <row r="403" ht="12.75" customHeight="1">
      <c r="D403" s="33"/>
      <c r="Q403" s="33"/>
      <c r="U403" s="33"/>
    </row>
    <row r="404" ht="12.75" customHeight="1">
      <c r="D404" s="33"/>
      <c r="Q404" s="33"/>
      <c r="U404" s="33"/>
    </row>
    <row r="405" ht="12.75" customHeight="1">
      <c r="D405" s="33"/>
      <c r="Q405" s="33"/>
      <c r="U405" s="33"/>
    </row>
    <row r="406" ht="12.75" customHeight="1">
      <c r="D406" s="33"/>
      <c r="Q406" s="33"/>
      <c r="U406" s="33"/>
    </row>
    <row r="407" ht="12.75" customHeight="1">
      <c r="D407" s="33"/>
      <c r="Q407" s="33"/>
      <c r="U407" s="33"/>
    </row>
    <row r="408" ht="12.75" customHeight="1">
      <c r="D408" s="33"/>
      <c r="Q408" s="33"/>
      <c r="U408" s="33"/>
    </row>
    <row r="409" ht="12.75" customHeight="1">
      <c r="D409" s="33"/>
      <c r="Q409" s="33"/>
      <c r="U409" s="33"/>
    </row>
    <row r="410" ht="12.75" customHeight="1">
      <c r="D410" s="33"/>
      <c r="Q410" s="33"/>
      <c r="U410" s="33"/>
    </row>
    <row r="411" ht="12.75" customHeight="1">
      <c r="D411" s="33"/>
      <c r="Q411" s="33"/>
      <c r="U411" s="33"/>
    </row>
    <row r="412" ht="12.75" customHeight="1">
      <c r="D412" s="33"/>
      <c r="Q412" s="33"/>
      <c r="U412" s="33"/>
    </row>
    <row r="413" ht="12.75" customHeight="1">
      <c r="D413" s="33"/>
      <c r="Q413" s="33"/>
      <c r="U413" s="33"/>
    </row>
    <row r="414" ht="12.75" customHeight="1">
      <c r="D414" s="33"/>
      <c r="Q414" s="33"/>
      <c r="U414" s="33"/>
    </row>
    <row r="415" ht="12.75" customHeight="1">
      <c r="D415" s="33"/>
      <c r="Q415" s="33"/>
      <c r="U415" s="33"/>
    </row>
    <row r="416" ht="12.75" customHeight="1">
      <c r="D416" s="33"/>
      <c r="Q416" s="33"/>
      <c r="U416" s="33"/>
    </row>
    <row r="417" ht="12.75" customHeight="1">
      <c r="D417" s="33"/>
      <c r="Q417" s="33"/>
      <c r="U417" s="33"/>
    </row>
    <row r="418" ht="12.75" customHeight="1">
      <c r="D418" s="33"/>
      <c r="Q418" s="33"/>
      <c r="U418" s="33"/>
    </row>
    <row r="419" ht="12.75" customHeight="1">
      <c r="D419" s="33"/>
      <c r="Q419" s="33"/>
      <c r="U419" s="33"/>
    </row>
    <row r="420" ht="12.75" customHeight="1">
      <c r="D420" s="33"/>
      <c r="Q420" s="33"/>
      <c r="U420" s="33"/>
    </row>
    <row r="421" ht="12.75" customHeight="1">
      <c r="D421" s="33"/>
      <c r="Q421" s="33"/>
      <c r="U421" s="33"/>
    </row>
    <row r="422" ht="12.75" customHeight="1">
      <c r="D422" s="33"/>
      <c r="Q422" s="33"/>
      <c r="U422" s="33"/>
    </row>
    <row r="423" ht="12.75" customHeight="1">
      <c r="D423" s="33"/>
      <c r="Q423" s="33"/>
      <c r="U423" s="33"/>
    </row>
    <row r="424" ht="12.75" customHeight="1">
      <c r="D424" s="33"/>
      <c r="Q424" s="33"/>
      <c r="U424" s="33"/>
    </row>
    <row r="425" ht="12.75" customHeight="1">
      <c r="D425" s="33"/>
      <c r="Q425" s="33"/>
      <c r="U425" s="33"/>
    </row>
    <row r="426" ht="12.75" customHeight="1">
      <c r="D426" s="33"/>
      <c r="Q426" s="33"/>
      <c r="U426" s="33"/>
    </row>
    <row r="427" ht="12.75" customHeight="1">
      <c r="D427" s="33"/>
      <c r="Q427" s="33"/>
      <c r="U427" s="33"/>
    </row>
    <row r="428" ht="12.75" customHeight="1">
      <c r="D428" s="33"/>
      <c r="Q428" s="33"/>
      <c r="U428" s="33"/>
    </row>
    <row r="429" ht="12.75" customHeight="1">
      <c r="D429" s="33"/>
      <c r="Q429" s="33"/>
      <c r="U429" s="33"/>
    </row>
    <row r="430" ht="12.75" customHeight="1">
      <c r="D430" s="33"/>
      <c r="Q430" s="33"/>
      <c r="U430" s="33"/>
    </row>
    <row r="431" ht="12.75" customHeight="1">
      <c r="D431" s="33"/>
      <c r="Q431" s="33"/>
      <c r="U431" s="33"/>
    </row>
    <row r="432" ht="12.75" customHeight="1">
      <c r="D432" s="33"/>
      <c r="Q432" s="33"/>
      <c r="U432" s="33"/>
    </row>
    <row r="433" ht="12.75" customHeight="1">
      <c r="D433" s="33"/>
      <c r="Q433" s="33"/>
      <c r="U433" s="33"/>
    </row>
    <row r="434" ht="12.75" customHeight="1">
      <c r="D434" s="33"/>
      <c r="Q434" s="33"/>
      <c r="U434" s="33"/>
    </row>
    <row r="435" ht="12.75" customHeight="1">
      <c r="D435" s="33"/>
      <c r="Q435" s="33"/>
      <c r="U435" s="33"/>
    </row>
    <row r="436" ht="12.75" customHeight="1">
      <c r="D436" s="33"/>
      <c r="Q436" s="33"/>
      <c r="U436" s="33"/>
    </row>
    <row r="437" ht="12.75" customHeight="1">
      <c r="D437" s="33"/>
      <c r="Q437" s="33"/>
      <c r="U437" s="33"/>
    </row>
    <row r="438" ht="12.75" customHeight="1">
      <c r="D438" s="33"/>
      <c r="Q438" s="33"/>
      <c r="U438" s="33"/>
    </row>
    <row r="439" ht="12.75" customHeight="1">
      <c r="D439" s="33"/>
      <c r="Q439" s="33"/>
      <c r="U439" s="33"/>
    </row>
    <row r="440" ht="12.75" customHeight="1">
      <c r="D440" s="33"/>
      <c r="Q440" s="33"/>
      <c r="U440" s="33"/>
    </row>
    <row r="441" ht="12.75" customHeight="1">
      <c r="D441" s="33"/>
      <c r="Q441" s="33"/>
      <c r="U441" s="33"/>
    </row>
    <row r="442" ht="12.75" customHeight="1">
      <c r="D442" s="33"/>
      <c r="Q442" s="33"/>
      <c r="U442" s="33"/>
    </row>
    <row r="443" ht="12.75" customHeight="1">
      <c r="D443" s="33"/>
      <c r="Q443" s="33"/>
      <c r="U443" s="33"/>
    </row>
    <row r="444" ht="12.75" customHeight="1">
      <c r="D444" s="33"/>
      <c r="Q444" s="33"/>
      <c r="U444" s="33"/>
    </row>
    <row r="445" ht="12.75" customHeight="1">
      <c r="D445" s="33"/>
      <c r="Q445" s="33"/>
      <c r="U445" s="33"/>
    </row>
    <row r="446" ht="12.75" customHeight="1">
      <c r="D446" s="33"/>
      <c r="Q446" s="33"/>
      <c r="U446" s="33"/>
    </row>
    <row r="447" ht="12.75" customHeight="1">
      <c r="D447" s="33"/>
      <c r="Q447" s="33"/>
      <c r="U447" s="33"/>
    </row>
    <row r="448" ht="12.75" customHeight="1">
      <c r="D448" s="33"/>
      <c r="Q448" s="33"/>
      <c r="U448" s="33"/>
    </row>
    <row r="449" ht="12.75" customHeight="1">
      <c r="D449" s="33"/>
      <c r="Q449" s="33"/>
      <c r="U449" s="33"/>
    </row>
    <row r="450" ht="12.75" customHeight="1">
      <c r="D450" s="33"/>
      <c r="Q450" s="33"/>
      <c r="U450" s="33"/>
    </row>
    <row r="451" ht="12.75" customHeight="1">
      <c r="D451" s="33"/>
      <c r="Q451" s="33"/>
      <c r="U451" s="33"/>
    </row>
    <row r="452" ht="12.75" customHeight="1">
      <c r="D452" s="33"/>
      <c r="Q452" s="33"/>
      <c r="U452" s="33"/>
    </row>
    <row r="453" ht="12.75" customHeight="1">
      <c r="D453" s="33"/>
      <c r="Q453" s="33"/>
      <c r="U453" s="33"/>
    </row>
    <row r="454" ht="12.75" customHeight="1">
      <c r="D454" s="33"/>
      <c r="Q454" s="33"/>
      <c r="U454" s="33"/>
    </row>
    <row r="455" ht="12.75" customHeight="1">
      <c r="D455" s="33"/>
      <c r="Q455" s="33"/>
      <c r="U455" s="33"/>
    </row>
    <row r="456" ht="12.75" customHeight="1">
      <c r="D456" s="33"/>
      <c r="Q456" s="33"/>
      <c r="U456" s="33"/>
    </row>
    <row r="457" ht="12.75" customHeight="1">
      <c r="D457" s="33"/>
      <c r="Q457" s="33"/>
      <c r="U457" s="33"/>
    </row>
    <row r="458" ht="12.75" customHeight="1">
      <c r="D458" s="33"/>
      <c r="Q458" s="33"/>
      <c r="U458" s="33"/>
    </row>
    <row r="459" ht="12.75" customHeight="1">
      <c r="D459" s="33"/>
      <c r="Q459" s="33"/>
      <c r="U459" s="33"/>
    </row>
    <row r="460" ht="12.75" customHeight="1">
      <c r="D460" s="33"/>
      <c r="Q460" s="33"/>
      <c r="U460" s="33"/>
    </row>
    <row r="461" ht="12.75" customHeight="1">
      <c r="D461" s="33"/>
      <c r="Q461" s="33"/>
      <c r="U461" s="33"/>
    </row>
    <row r="462" ht="12.75" customHeight="1">
      <c r="D462" s="33"/>
      <c r="Q462" s="33"/>
      <c r="U462" s="33"/>
    </row>
    <row r="463" ht="12.75" customHeight="1">
      <c r="D463" s="33"/>
      <c r="Q463" s="33"/>
      <c r="U463" s="33"/>
    </row>
    <row r="464" ht="12.75" customHeight="1">
      <c r="D464" s="33"/>
      <c r="Q464" s="33"/>
      <c r="U464" s="33"/>
    </row>
    <row r="465" ht="12.75" customHeight="1">
      <c r="D465" s="33"/>
      <c r="Q465" s="33"/>
      <c r="U465" s="33"/>
    </row>
    <row r="466" ht="12.75" customHeight="1">
      <c r="D466" s="33"/>
      <c r="Q466" s="33"/>
      <c r="U466" s="33"/>
    </row>
    <row r="467" ht="12.75" customHeight="1">
      <c r="D467" s="33"/>
      <c r="Q467" s="33"/>
      <c r="U467" s="33"/>
    </row>
    <row r="468" ht="12.75" customHeight="1">
      <c r="D468" s="33"/>
      <c r="Q468" s="33"/>
      <c r="U468" s="33"/>
    </row>
    <row r="469" ht="12.75" customHeight="1">
      <c r="D469" s="33"/>
      <c r="Q469" s="33"/>
      <c r="U469" s="33"/>
    </row>
    <row r="470" ht="12.75" customHeight="1">
      <c r="D470" s="33"/>
      <c r="Q470" s="33"/>
      <c r="U470" s="33"/>
    </row>
    <row r="471" ht="12.75" customHeight="1">
      <c r="D471" s="33"/>
      <c r="Q471" s="33"/>
      <c r="U471" s="33"/>
    </row>
    <row r="472" ht="12.75" customHeight="1">
      <c r="D472" s="33"/>
      <c r="Q472" s="33"/>
      <c r="U472" s="33"/>
    </row>
    <row r="473" ht="12.75" customHeight="1">
      <c r="D473" s="33"/>
      <c r="Q473" s="33"/>
      <c r="U473" s="33"/>
    </row>
    <row r="474" ht="12.75" customHeight="1">
      <c r="D474" s="33"/>
      <c r="Q474" s="33"/>
      <c r="U474" s="33"/>
    </row>
    <row r="475" ht="12.75" customHeight="1">
      <c r="D475" s="33"/>
      <c r="Q475" s="33"/>
      <c r="U475" s="33"/>
    </row>
    <row r="476" ht="12.75" customHeight="1">
      <c r="D476" s="33"/>
      <c r="Q476" s="33"/>
      <c r="U476" s="33"/>
    </row>
    <row r="477" ht="12.75" customHeight="1">
      <c r="D477" s="33"/>
      <c r="Q477" s="33"/>
      <c r="U477" s="33"/>
    </row>
    <row r="478" ht="12.75" customHeight="1">
      <c r="D478" s="33"/>
      <c r="Q478" s="33"/>
      <c r="U478" s="33"/>
    </row>
    <row r="479" ht="12.75" customHeight="1">
      <c r="D479" s="33"/>
      <c r="Q479" s="33"/>
      <c r="U479" s="33"/>
    </row>
    <row r="480" ht="12.75" customHeight="1">
      <c r="D480" s="33"/>
      <c r="Q480" s="33"/>
      <c r="U480" s="33"/>
    </row>
    <row r="481" ht="12.75" customHeight="1">
      <c r="D481" s="33"/>
      <c r="Q481" s="33"/>
      <c r="U481" s="33"/>
    </row>
    <row r="482" ht="12.75" customHeight="1">
      <c r="D482" s="33"/>
      <c r="Q482" s="33"/>
      <c r="U482" s="33"/>
    </row>
    <row r="483" ht="12.75" customHeight="1">
      <c r="D483" s="33"/>
      <c r="Q483" s="33"/>
      <c r="U483" s="33"/>
    </row>
    <row r="484" ht="12.75" customHeight="1">
      <c r="D484" s="33"/>
      <c r="Q484" s="33"/>
      <c r="U484" s="33"/>
    </row>
    <row r="485" ht="12.75" customHeight="1">
      <c r="D485" s="33"/>
      <c r="Q485" s="33"/>
      <c r="U485" s="33"/>
    </row>
    <row r="486" ht="12.75" customHeight="1">
      <c r="D486" s="33"/>
      <c r="Q486" s="33"/>
      <c r="U486" s="33"/>
    </row>
    <row r="487" ht="12.75" customHeight="1">
      <c r="D487" s="33"/>
      <c r="Q487" s="33"/>
      <c r="U487" s="33"/>
    </row>
    <row r="488" ht="12.75" customHeight="1">
      <c r="D488" s="33"/>
      <c r="Q488" s="33"/>
      <c r="U488" s="33"/>
    </row>
    <row r="489" ht="12.75" customHeight="1">
      <c r="D489" s="33"/>
      <c r="Q489" s="33"/>
      <c r="U489" s="33"/>
    </row>
    <row r="490" ht="12.75" customHeight="1">
      <c r="D490" s="33"/>
      <c r="Q490" s="33"/>
      <c r="U490" s="33"/>
    </row>
    <row r="491" ht="12.75" customHeight="1">
      <c r="D491" s="33"/>
      <c r="Q491" s="33"/>
      <c r="U491" s="33"/>
    </row>
    <row r="492" ht="12.75" customHeight="1">
      <c r="D492" s="33"/>
      <c r="Q492" s="33"/>
      <c r="U492" s="33"/>
    </row>
    <row r="493" ht="12.75" customHeight="1">
      <c r="D493" s="33"/>
      <c r="Q493" s="33"/>
      <c r="U493" s="33"/>
    </row>
    <row r="494" ht="12.75" customHeight="1">
      <c r="D494" s="33"/>
      <c r="Q494" s="33"/>
      <c r="U494" s="33"/>
    </row>
    <row r="495" ht="12.75" customHeight="1">
      <c r="D495" s="33"/>
      <c r="Q495" s="33"/>
      <c r="U495" s="33"/>
    </row>
    <row r="496" ht="12.75" customHeight="1">
      <c r="D496" s="33"/>
      <c r="Q496" s="33"/>
      <c r="U496" s="33"/>
    </row>
    <row r="497" ht="12.75" customHeight="1">
      <c r="D497" s="33"/>
      <c r="Q497" s="33"/>
      <c r="U497" s="33"/>
    </row>
    <row r="498" ht="12.75" customHeight="1">
      <c r="D498" s="33"/>
      <c r="Q498" s="33"/>
      <c r="U498" s="33"/>
    </row>
    <row r="499" ht="12.75" customHeight="1">
      <c r="D499" s="33"/>
      <c r="Q499" s="33"/>
      <c r="U499" s="33"/>
    </row>
    <row r="500" ht="12.75" customHeight="1">
      <c r="D500" s="33"/>
      <c r="Q500" s="33"/>
      <c r="U500" s="33"/>
    </row>
    <row r="501" ht="12.75" customHeight="1">
      <c r="D501" s="33"/>
      <c r="Q501" s="33"/>
      <c r="U501" s="33"/>
    </row>
    <row r="502" ht="12.75" customHeight="1">
      <c r="D502" s="33"/>
      <c r="Q502" s="33"/>
      <c r="U502" s="33"/>
    </row>
    <row r="503" ht="12.75" customHeight="1">
      <c r="D503" s="33"/>
      <c r="Q503" s="33"/>
      <c r="U503" s="33"/>
    </row>
    <row r="504" ht="12.75" customHeight="1">
      <c r="D504" s="33"/>
      <c r="Q504" s="33"/>
      <c r="U504" s="33"/>
    </row>
    <row r="505" ht="12.75" customHeight="1">
      <c r="D505" s="33"/>
      <c r="Q505" s="33"/>
      <c r="U505" s="33"/>
    </row>
    <row r="506" ht="12.75" customHeight="1">
      <c r="D506" s="33"/>
      <c r="Q506" s="33"/>
      <c r="U506" s="33"/>
    </row>
    <row r="507" ht="12.75" customHeight="1">
      <c r="D507" s="33"/>
      <c r="Q507" s="33"/>
      <c r="U507" s="33"/>
    </row>
    <row r="508" ht="12.75" customHeight="1">
      <c r="D508" s="33"/>
      <c r="Q508" s="33"/>
      <c r="U508" s="33"/>
    </row>
    <row r="509" ht="12.75" customHeight="1">
      <c r="D509" s="33"/>
      <c r="Q509" s="33"/>
      <c r="U509" s="33"/>
    </row>
    <row r="510" ht="12.75" customHeight="1">
      <c r="D510" s="33"/>
      <c r="Q510" s="33"/>
      <c r="U510" s="33"/>
    </row>
    <row r="511" ht="12.75" customHeight="1">
      <c r="D511" s="33"/>
      <c r="Q511" s="33"/>
      <c r="U511" s="33"/>
    </row>
    <row r="512" ht="12.75" customHeight="1">
      <c r="D512" s="33"/>
      <c r="Q512" s="33"/>
      <c r="U512" s="33"/>
    </row>
    <row r="513" ht="12.75" customHeight="1">
      <c r="D513" s="33"/>
      <c r="Q513" s="33"/>
      <c r="U513" s="33"/>
    </row>
    <row r="514" ht="12.75" customHeight="1">
      <c r="D514" s="33"/>
      <c r="Q514" s="33"/>
      <c r="U514" s="33"/>
    </row>
    <row r="515" ht="12.75" customHeight="1">
      <c r="D515" s="33"/>
      <c r="Q515" s="33"/>
      <c r="U515" s="33"/>
    </row>
    <row r="516" ht="12.75" customHeight="1">
      <c r="D516" s="33"/>
      <c r="Q516" s="33"/>
      <c r="U516" s="33"/>
    </row>
    <row r="517" ht="12.75" customHeight="1">
      <c r="D517" s="33"/>
      <c r="Q517" s="33"/>
      <c r="U517" s="33"/>
    </row>
    <row r="518" ht="12.75" customHeight="1">
      <c r="D518" s="33"/>
      <c r="Q518" s="33"/>
      <c r="U518" s="33"/>
    </row>
    <row r="519" ht="12.75" customHeight="1">
      <c r="D519" s="33"/>
      <c r="Q519" s="33"/>
      <c r="U519" s="33"/>
    </row>
    <row r="520" ht="12.75" customHeight="1">
      <c r="D520" s="33"/>
      <c r="Q520" s="33"/>
      <c r="U520" s="33"/>
    </row>
    <row r="521" ht="12.75" customHeight="1">
      <c r="D521" s="33"/>
      <c r="Q521" s="33"/>
      <c r="U521" s="33"/>
    </row>
    <row r="522" ht="12.75" customHeight="1">
      <c r="D522" s="33"/>
      <c r="Q522" s="33"/>
      <c r="U522" s="33"/>
    </row>
    <row r="523" ht="12.75" customHeight="1">
      <c r="D523" s="33"/>
      <c r="Q523" s="33"/>
      <c r="U523" s="33"/>
    </row>
    <row r="524" ht="12.75" customHeight="1">
      <c r="D524" s="33"/>
      <c r="Q524" s="33"/>
      <c r="U524" s="33"/>
    </row>
    <row r="525" ht="12.75" customHeight="1">
      <c r="D525" s="33"/>
      <c r="Q525" s="33"/>
      <c r="U525" s="33"/>
    </row>
    <row r="526" ht="12.75" customHeight="1">
      <c r="D526" s="33"/>
      <c r="Q526" s="33"/>
      <c r="U526" s="33"/>
    </row>
    <row r="527" ht="12.75" customHeight="1">
      <c r="D527" s="33"/>
      <c r="Q527" s="33"/>
      <c r="U527" s="33"/>
    </row>
    <row r="528" ht="12.75" customHeight="1">
      <c r="D528" s="33"/>
      <c r="Q528" s="33"/>
      <c r="U528" s="33"/>
    </row>
    <row r="529" ht="12.75" customHeight="1">
      <c r="D529" s="33"/>
      <c r="Q529" s="33"/>
      <c r="U529" s="33"/>
    </row>
    <row r="530" ht="12.75" customHeight="1">
      <c r="D530" s="33"/>
      <c r="Q530" s="33"/>
      <c r="U530" s="33"/>
    </row>
    <row r="531" ht="12.75" customHeight="1">
      <c r="D531" s="33"/>
      <c r="Q531" s="33"/>
      <c r="U531" s="33"/>
    </row>
    <row r="532" ht="12.75" customHeight="1">
      <c r="D532" s="33"/>
      <c r="Q532" s="33"/>
      <c r="U532" s="33"/>
    </row>
    <row r="533" ht="12.75" customHeight="1">
      <c r="D533" s="33"/>
      <c r="Q533" s="33"/>
      <c r="U533" s="33"/>
    </row>
    <row r="534" ht="12.75" customHeight="1">
      <c r="D534" s="33"/>
      <c r="Q534" s="33"/>
      <c r="U534" s="33"/>
    </row>
    <row r="535" ht="12.75" customHeight="1">
      <c r="D535" s="33"/>
      <c r="Q535" s="33"/>
      <c r="U535" s="33"/>
    </row>
    <row r="536" ht="12.75" customHeight="1">
      <c r="D536" s="33"/>
      <c r="Q536" s="33"/>
      <c r="U536" s="33"/>
    </row>
    <row r="537" ht="12.75" customHeight="1">
      <c r="D537" s="33"/>
      <c r="Q537" s="33"/>
      <c r="U537" s="33"/>
    </row>
    <row r="538" ht="12.75" customHeight="1">
      <c r="D538" s="33"/>
      <c r="Q538" s="33"/>
      <c r="U538" s="33"/>
    </row>
    <row r="539" ht="12.75" customHeight="1">
      <c r="D539" s="33"/>
      <c r="Q539" s="33"/>
      <c r="U539" s="33"/>
    </row>
    <row r="540" ht="12.75" customHeight="1">
      <c r="D540" s="33"/>
      <c r="Q540" s="33"/>
      <c r="U540" s="33"/>
    </row>
    <row r="541" ht="12.75" customHeight="1">
      <c r="D541" s="33"/>
      <c r="Q541" s="33"/>
      <c r="U541" s="33"/>
    </row>
    <row r="542" ht="12.75" customHeight="1">
      <c r="D542" s="33"/>
      <c r="Q542" s="33"/>
      <c r="U542" s="33"/>
    </row>
    <row r="543" ht="12.75" customHeight="1">
      <c r="D543" s="33"/>
      <c r="Q543" s="33"/>
      <c r="U543" s="33"/>
    </row>
    <row r="544" ht="12.75" customHeight="1">
      <c r="D544" s="33"/>
      <c r="Q544" s="33"/>
      <c r="U544" s="33"/>
    </row>
    <row r="545" ht="12.75" customHeight="1">
      <c r="D545" s="33"/>
      <c r="Q545" s="33"/>
      <c r="U545" s="33"/>
    </row>
    <row r="546" ht="12.75" customHeight="1">
      <c r="D546" s="33"/>
      <c r="Q546" s="33"/>
      <c r="U546" s="33"/>
    </row>
    <row r="547" ht="12.75" customHeight="1">
      <c r="D547" s="33"/>
      <c r="Q547" s="33"/>
      <c r="U547" s="33"/>
    </row>
    <row r="548" ht="12.75" customHeight="1">
      <c r="D548" s="33"/>
      <c r="Q548" s="33"/>
      <c r="U548" s="33"/>
    </row>
    <row r="549" ht="12.75" customHeight="1">
      <c r="D549" s="33"/>
      <c r="Q549" s="33"/>
      <c r="U549" s="33"/>
    </row>
    <row r="550" ht="12.75" customHeight="1">
      <c r="D550" s="33"/>
      <c r="Q550" s="33"/>
      <c r="U550" s="33"/>
    </row>
    <row r="551" ht="12.75" customHeight="1">
      <c r="D551" s="33"/>
      <c r="Q551" s="33"/>
      <c r="U551" s="33"/>
    </row>
    <row r="552" ht="12.75" customHeight="1">
      <c r="D552" s="33"/>
      <c r="Q552" s="33"/>
      <c r="U552" s="33"/>
    </row>
    <row r="553" ht="12.75" customHeight="1">
      <c r="D553" s="33"/>
      <c r="Q553" s="33"/>
      <c r="U553" s="33"/>
    </row>
    <row r="554" ht="12.75" customHeight="1">
      <c r="D554" s="33"/>
      <c r="Q554" s="33"/>
      <c r="U554" s="33"/>
    </row>
    <row r="555" ht="12.75" customHeight="1">
      <c r="D555" s="33"/>
      <c r="Q555" s="33"/>
      <c r="U555" s="33"/>
    </row>
    <row r="556" ht="12.75" customHeight="1">
      <c r="D556" s="33"/>
      <c r="Q556" s="33"/>
      <c r="U556" s="33"/>
    </row>
    <row r="557" ht="12.75" customHeight="1">
      <c r="D557" s="33"/>
      <c r="Q557" s="33"/>
      <c r="U557" s="33"/>
    </row>
    <row r="558" ht="12.75" customHeight="1">
      <c r="D558" s="33"/>
      <c r="Q558" s="33"/>
      <c r="U558" s="33"/>
    </row>
    <row r="559" ht="12.75" customHeight="1">
      <c r="D559" s="33"/>
      <c r="Q559" s="33"/>
      <c r="U559" s="33"/>
    </row>
    <row r="560" ht="12.75" customHeight="1">
      <c r="D560" s="33"/>
      <c r="Q560" s="33"/>
      <c r="U560" s="33"/>
    </row>
    <row r="561" ht="12.75" customHeight="1">
      <c r="D561" s="33"/>
      <c r="Q561" s="33"/>
      <c r="U561" s="33"/>
    </row>
    <row r="562" ht="12.75" customHeight="1">
      <c r="D562" s="33"/>
      <c r="Q562" s="33"/>
      <c r="U562" s="33"/>
    </row>
    <row r="563" ht="12.75" customHeight="1">
      <c r="D563" s="33"/>
      <c r="Q563" s="33"/>
      <c r="U563" s="33"/>
    </row>
    <row r="564" ht="12.75" customHeight="1">
      <c r="D564" s="33"/>
      <c r="Q564" s="33"/>
      <c r="U564" s="33"/>
    </row>
    <row r="565" ht="12.75" customHeight="1">
      <c r="D565" s="33"/>
      <c r="Q565" s="33"/>
      <c r="U565" s="33"/>
    </row>
    <row r="566" ht="12.75" customHeight="1">
      <c r="D566" s="33"/>
      <c r="Q566" s="33"/>
      <c r="U566" s="33"/>
    </row>
    <row r="567" ht="12.75" customHeight="1">
      <c r="D567" s="33"/>
      <c r="Q567" s="33"/>
      <c r="U567" s="33"/>
    </row>
    <row r="568" ht="12.75" customHeight="1">
      <c r="D568" s="33"/>
      <c r="Q568" s="33"/>
      <c r="U568" s="33"/>
    </row>
    <row r="569" ht="12.75" customHeight="1">
      <c r="D569" s="33"/>
      <c r="Q569" s="33"/>
      <c r="U569" s="33"/>
    </row>
    <row r="570" ht="12.75" customHeight="1">
      <c r="D570" s="33"/>
      <c r="Q570" s="33"/>
      <c r="U570" s="33"/>
    </row>
    <row r="571" ht="12.75" customHeight="1">
      <c r="D571" s="33"/>
      <c r="Q571" s="33"/>
      <c r="U571" s="33"/>
    </row>
    <row r="572" ht="12.75" customHeight="1">
      <c r="D572" s="33"/>
      <c r="Q572" s="33"/>
      <c r="U572" s="33"/>
    </row>
    <row r="573" ht="12.75" customHeight="1">
      <c r="D573" s="33"/>
      <c r="Q573" s="33"/>
      <c r="U573" s="33"/>
    </row>
    <row r="574" ht="12.75" customHeight="1">
      <c r="D574" s="33"/>
      <c r="Q574" s="33"/>
      <c r="U574" s="33"/>
    </row>
    <row r="575" ht="12.75" customHeight="1">
      <c r="D575" s="33"/>
      <c r="Q575" s="33"/>
      <c r="U575" s="33"/>
    </row>
    <row r="576" ht="12.75" customHeight="1">
      <c r="D576" s="33"/>
      <c r="Q576" s="33"/>
      <c r="U576" s="33"/>
    </row>
    <row r="577" ht="12.75" customHeight="1">
      <c r="D577" s="33"/>
      <c r="Q577" s="33"/>
      <c r="U577" s="33"/>
    </row>
    <row r="578" ht="12.75" customHeight="1">
      <c r="D578" s="33"/>
      <c r="Q578" s="33"/>
      <c r="U578" s="33"/>
    </row>
    <row r="579" ht="12.75" customHeight="1">
      <c r="D579" s="33"/>
      <c r="Q579" s="33"/>
      <c r="U579" s="33"/>
    </row>
    <row r="580" ht="12.75" customHeight="1">
      <c r="D580" s="33"/>
      <c r="Q580" s="33"/>
      <c r="U580" s="33"/>
    </row>
    <row r="581" ht="12.75" customHeight="1">
      <c r="D581" s="33"/>
      <c r="Q581" s="33"/>
      <c r="U581" s="33"/>
    </row>
    <row r="582" ht="12.75" customHeight="1">
      <c r="D582" s="33"/>
      <c r="Q582" s="33"/>
      <c r="U582" s="33"/>
    </row>
    <row r="583" ht="12.75" customHeight="1">
      <c r="D583" s="33"/>
      <c r="Q583" s="33"/>
      <c r="U583" s="33"/>
    </row>
    <row r="584" ht="12.75" customHeight="1">
      <c r="D584" s="33"/>
      <c r="Q584" s="33"/>
      <c r="U584" s="33"/>
    </row>
    <row r="585" ht="12.75" customHeight="1">
      <c r="D585" s="33"/>
      <c r="Q585" s="33"/>
      <c r="U585" s="33"/>
    </row>
    <row r="586" ht="12.75" customHeight="1">
      <c r="D586" s="33"/>
      <c r="Q586" s="33"/>
      <c r="U586" s="33"/>
    </row>
    <row r="587" ht="12.75" customHeight="1">
      <c r="D587" s="33"/>
      <c r="Q587" s="33"/>
      <c r="U587" s="33"/>
    </row>
    <row r="588" ht="12.75" customHeight="1">
      <c r="D588" s="33"/>
      <c r="Q588" s="33"/>
      <c r="U588" s="33"/>
    </row>
    <row r="589" ht="12.75" customHeight="1">
      <c r="D589" s="33"/>
      <c r="Q589" s="33"/>
      <c r="U589" s="33"/>
    </row>
    <row r="590" ht="12.75" customHeight="1">
      <c r="D590" s="33"/>
      <c r="Q590" s="33"/>
      <c r="U590" s="33"/>
    </row>
    <row r="591" ht="12.75" customHeight="1">
      <c r="D591" s="33"/>
      <c r="Q591" s="33"/>
      <c r="U591" s="33"/>
    </row>
    <row r="592" ht="12.75" customHeight="1">
      <c r="D592" s="33"/>
      <c r="Q592" s="33"/>
      <c r="U592" s="33"/>
    </row>
    <row r="593" ht="12.75" customHeight="1">
      <c r="D593" s="33"/>
      <c r="Q593" s="33"/>
      <c r="U593" s="33"/>
    </row>
    <row r="594" ht="12.75" customHeight="1">
      <c r="D594" s="33"/>
      <c r="Q594" s="33"/>
      <c r="U594" s="33"/>
    </row>
    <row r="595" ht="12.75" customHeight="1">
      <c r="D595" s="33"/>
      <c r="Q595" s="33"/>
      <c r="U595" s="33"/>
    </row>
    <row r="596" ht="12.75" customHeight="1">
      <c r="D596" s="33"/>
      <c r="Q596" s="33"/>
      <c r="U596" s="33"/>
    </row>
    <row r="597" ht="12.75" customHeight="1">
      <c r="D597" s="33"/>
      <c r="Q597" s="33"/>
      <c r="U597" s="33"/>
    </row>
    <row r="598" ht="12.75" customHeight="1">
      <c r="D598" s="33"/>
      <c r="Q598" s="33"/>
      <c r="U598" s="33"/>
    </row>
    <row r="599" ht="12.75" customHeight="1">
      <c r="D599" s="33"/>
      <c r="Q599" s="33"/>
      <c r="U599" s="33"/>
    </row>
    <row r="600" ht="12.75" customHeight="1">
      <c r="D600" s="33"/>
      <c r="Q600" s="33"/>
      <c r="U600" s="33"/>
    </row>
    <row r="601" ht="12.75" customHeight="1">
      <c r="D601" s="33"/>
      <c r="Q601" s="33"/>
      <c r="U601" s="33"/>
    </row>
    <row r="602" ht="12.75" customHeight="1">
      <c r="D602" s="33"/>
      <c r="Q602" s="33"/>
      <c r="U602" s="33"/>
    </row>
    <row r="603" ht="12.75" customHeight="1">
      <c r="D603" s="33"/>
      <c r="Q603" s="33"/>
      <c r="U603" s="33"/>
    </row>
    <row r="604" ht="12.75" customHeight="1">
      <c r="D604" s="33"/>
      <c r="Q604" s="33"/>
      <c r="U604" s="33"/>
    </row>
    <row r="605" ht="12.75" customHeight="1">
      <c r="D605" s="33"/>
      <c r="Q605" s="33"/>
      <c r="U605" s="33"/>
    </row>
    <row r="606" ht="12.75" customHeight="1">
      <c r="D606" s="33"/>
      <c r="Q606" s="33"/>
      <c r="U606" s="33"/>
    </row>
    <row r="607" ht="12.75" customHeight="1">
      <c r="D607" s="33"/>
      <c r="Q607" s="33"/>
      <c r="U607" s="33"/>
    </row>
    <row r="608" ht="12.75" customHeight="1">
      <c r="D608" s="33"/>
      <c r="Q608" s="33"/>
      <c r="U608" s="33"/>
    </row>
    <row r="609" ht="12.75" customHeight="1">
      <c r="D609" s="33"/>
      <c r="Q609" s="33"/>
      <c r="U609" s="33"/>
    </row>
    <row r="610" ht="12.75" customHeight="1">
      <c r="D610" s="33"/>
      <c r="Q610" s="33"/>
      <c r="U610" s="33"/>
    </row>
    <row r="611" ht="12.75" customHeight="1">
      <c r="D611" s="33"/>
      <c r="Q611" s="33"/>
      <c r="U611" s="33"/>
    </row>
    <row r="612" ht="12.75" customHeight="1">
      <c r="D612" s="33"/>
      <c r="Q612" s="33"/>
      <c r="U612" s="33"/>
    </row>
    <row r="613" ht="12.75" customHeight="1">
      <c r="D613" s="33"/>
      <c r="Q613" s="33"/>
      <c r="U613" s="33"/>
    </row>
    <row r="614" ht="12.75" customHeight="1">
      <c r="D614" s="33"/>
      <c r="Q614" s="33"/>
      <c r="U614" s="33"/>
    </row>
    <row r="615" ht="12.75" customHeight="1">
      <c r="D615" s="33"/>
      <c r="Q615" s="33"/>
      <c r="U615" s="33"/>
    </row>
    <row r="616" ht="12.75" customHeight="1">
      <c r="D616" s="33"/>
      <c r="Q616" s="33"/>
      <c r="U616" s="33"/>
    </row>
    <row r="617" ht="12.75" customHeight="1">
      <c r="D617" s="33"/>
      <c r="Q617" s="33"/>
      <c r="U617" s="33"/>
    </row>
    <row r="618" ht="12.75" customHeight="1">
      <c r="D618" s="33"/>
      <c r="Q618" s="33"/>
      <c r="U618" s="33"/>
    </row>
    <row r="619" ht="12.75" customHeight="1">
      <c r="D619" s="33"/>
      <c r="Q619" s="33"/>
      <c r="U619" s="33"/>
    </row>
    <row r="620" ht="12.75" customHeight="1">
      <c r="D620" s="33"/>
      <c r="Q620" s="33"/>
      <c r="U620" s="33"/>
    </row>
    <row r="621" ht="12.75" customHeight="1">
      <c r="D621" s="33"/>
      <c r="Q621" s="33"/>
      <c r="U621" s="33"/>
    </row>
    <row r="622" ht="12.75" customHeight="1">
      <c r="D622" s="33"/>
      <c r="Q622" s="33"/>
      <c r="U622" s="33"/>
    </row>
    <row r="623" ht="12.75" customHeight="1">
      <c r="D623" s="33"/>
      <c r="Q623" s="33"/>
      <c r="U623" s="33"/>
    </row>
    <row r="624" ht="12.75" customHeight="1">
      <c r="D624" s="33"/>
      <c r="Q624" s="33"/>
      <c r="U624" s="33"/>
    </row>
    <row r="625" ht="12.75" customHeight="1">
      <c r="D625" s="33"/>
      <c r="Q625" s="33"/>
      <c r="U625" s="33"/>
    </row>
    <row r="626" ht="12.75" customHeight="1">
      <c r="D626" s="33"/>
      <c r="Q626" s="33"/>
      <c r="U626" s="33"/>
    </row>
    <row r="627" ht="12.75" customHeight="1">
      <c r="D627" s="33"/>
      <c r="Q627" s="33"/>
      <c r="U627" s="33"/>
    </row>
    <row r="628" ht="12.75" customHeight="1">
      <c r="D628" s="33"/>
      <c r="Q628" s="33"/>
      <c r="U628" s="33"/>
    </row>
    <row r="629" ht="12.75" customHeight="1">
      <c r="D629" s="33"/>
      <c r="Q629" s="33"/>
      <c r="U629" s="33"/>
    </row>
    <row r="630" ht="12.75" customHeight="1">
      <c r="D630" s="33"/>
      <c r="Q630" s="33"/>
      <c r="U630" s="33"/>
    </row>
    <row r="631" ht="12.75" customHeight="1">
      <c r="D631" s="33"/>
      <c r="Q631" s="33"/>
      <c r="U631" s="33"/>
    </row>
    <row r="632" ht="12.75" customHeight="1">
      <c r="D632" s="33"/>
      <c r="Q632" s="33"/>
      <c r="U632" s="33"/>
    </row>
    <row r="633" ht="12.75" customHeight="1">
      <c r="D633" s="33"/>
      <c r="Q633" s="33"/>
      <c r="U633" s="33"/>
    </row>
    <row r="634" ht="12.75" customHeight="1">
      <c r="D634" s="33"/>
      <c r="Q634" s="33"/>
      <c r="U634" s="33"/>
    </row>
    <row r="635" ht="12.75" customHeight="1">
      <c r="D635" s="33"/>
      <c r="Q635" s="33"/>
      <c r="U635" s="33"/>
    </row>
    <row r="636" ht="12.75" customHeight="1">
      <c r="D636" s="33"/>
      <c r="Q636" s="33"/>
      <c r="U636" s="33"/>
    </row>
    <row r="637" ht="12.75" customHeight="1">
      <c r="D637" s="33"/>
      <c r="Q637" s="33"/>
      <c r="U637" s="33"/>
    </row>
    <row r="638" ht="12.75" customHeight="1">
      <c r="D638" s="33"/>
      <c r="Q638" s="33"/>
      <c r="U638" s="33"/>
    </row>
    <row r="639" ht="12.75" customHeight="1">
      <c r="D639" s="33"/>
      <c r="Q639" s="33"/>
      <c r="U639" s="33"/>
    </row>
    <row r="640" ht="12.75" customHeight="1">
      <c r="D640" s="33"/>
      <c r="Q640" s="33"/>
      <c r="U640" s="33"/>
    </row>
    <row r="641" ht="12.75" customHeight="1">
      <c r="D641" s="33"/>
      <c r="Q641" s="33"/>
      <c r="U641" s="33"/>
    </row>
    <row r="642" ht="12.75" customHeight="1">
      <c r="D642" s="33"/>
      <c r="Q642" s="33"/>
      <c r="U642" s="33"/>
    </row>
    <row r="643" ht="12.75" customHeight="1">
      <c r="D643" s="33"/>
      <c r="Q643" s="33"/>
      <c r="U643" s="33"/>
    </row>
    <row r="644" ht="12.75" customHeight="1">
      <c r="D644" s="33"/>
      <c r="Q644" s="33"/>
      <c r="U644" s="33"/>
    </row>
    <row r="645" ht="12.75" customHeight="1">
      <c r="D645" s="33"/>
      <c r="Q645" s="33"/>
      <c r="U645" s="33"/>
    </row>
    <row r="646" ht="12.75" customHeight="1">
      <c r="D646" s="33"/>
      <c r="Q646" s="33"/>
      <c r="U646" s="33"/>
    </row>
    <row r="647" ht="12.75" customHeight="1">
      <c r="D647" s="33"/>
      <c r="Q647" s="33"/>
      <c r="U647" s="33"/>
    </row>
    <row r="648" ht="12.75" customHeight="1">
      <c r="D648" s="33"/>
      <c r="Q648" s="33"/>
      <c r="U648" s="33"/>
    </row>
    <row r="649" ht="12.75" customHeight="1">
      <c r="D649" s="33"/>
      <c r="Q649" s="33"/>
      <c r="U649" s="33"/>
    </row>
    <row r="650" ht="12.75" customHeight="1">
      <c r="D650" s="33"/>
      <c r="Q650" s="33"/>
      <c r="U650" s="33"/>
    </row>
    <row r="651" ht="12.75" customHeight="1">
      <c r="D651" s="33"/>
      <c r="Q651" s="33"/>
      <c r="U651" s="33"/>
    </row>
    <row r="652" ht="12.75" customHeight="1">
      <c r="D652" s="33"/>
      <c r="Q652" s="33"/>
      <c r="U652" s="33"/>
    </row>
    <row r="653" ht="12.75" customHeight="1">
      <c r="D653" s="33"/>
      <c r="Q653" s="33"/>
      <c r="U653" s="33"/>
    </row>
    <row r="654" ht="12.75" customHeight="1">
      <c r="D654" s="33"/>
      <c r="Q654" s="33"/>
      <c r="U654" s="33"/>
    </row>
    <row r="655" ht="12.75" customHeight="1">
      <c r="D655" s="33"/>
      <c r="Q655" s="33"/>
      <c r="U655" s="33"/>
    </row>
    <row r="656" ht="12.75" customHeight="1">
      <c r="D656" s="33"/>
      <c r="Q656" s="33"/>
      <c r="U656" s="33"/>
    </row>
    <row r="657" ht="12.75" customHeight="1">
      <c r="D657" s="33"/>
      <c r="Q657" s="33"/>
      <c r="U657" s="33"/>
    </row>
    <row r="658" ht="12.75" customHeight="1">
      <c r="D658" s="33"/>
      <c r="Q658" s="33"/>
      <c r="U658" s="33"/>
    </row>
    <row r="659" ht="12.75" customHeight="1">
      <c r="D659" s="33"/>
      <c r="Q659" s="33"/>
      <c r="U659" s="33"/>
    </row>
    <row r="660" ht="12.75" customHeight="1">
      <c r="D660" s="33"/>
      <c r="Q660" s="33"/>
      <c r="U660" s="33"/>
    </row>
    <row r="661" ht="12.75" customHeight="1">
      <c r="D661" s="33"/>
      <c r="Q661" s="33"/>
      <c r="U661" s="33"/>
    </row>
    <row r="662" ht="12.75" customHeight="1">
      <c r="D662" s="33"/>
      <c r="Q662" s="33"/>
      <c r="U662" s="33"/>
    </row>
    <row r="663" ht="12.75" customHeight="1">
      <c r="D663" s="33"/>
      <c r="Q663" s="33"/>
      <c r="U663" s="33"/>
    </row>
    <row r="664" ht="12.75" customHeight="1">
      <c r="D664" s="33"/>
      <c r="Q664" s="33"/>
      <c r="U664" s="33"/>
    </row>
    <row r="665" ht="12.75" customHeight="1">
      <c r="D665" s="33"/>
      <c r="Q665" s="33"/>
      <c r="U665" s="33"/>
    </row>
    <row r="666" ht="12.75" customHeight="1">
      <c r="D666" s="33"/>
      <c r="Q666" s="33"/>
      <c r="U666" s="33"/>
    </row>
    <row r="667" ht="12.75" customHeight="1">
      <c r="D667" s="33"/>
      <c r="Q667" s="33"/>
      <c r="U667" s="33"/>
    </row>
    <row r="668" ht="12.75" customHeight="1">
      <c r="D668" s="33"/>
      <c r="Q668" s="33"/>
      <c r="U668" s="33"/>
    </row>
    <row r="669" ht="12.75" customHeight="1">
      <c r="D669" s="33"/>
      <c r="Q669" s="33"/>
      <c r="U669" s="33"/>
    </row>
    <row r="670" ht="12.75" customHeight="1">
      <c r="D670" s="33"/>
      <c r="Q670" s="33"/>
      <c r="U670" s="33"/>
    </row>
    <row r="671" ht="12.75" customHeight="1">
      <c r="D671" s="33"/>
      <c r="Q671" s="33"/>
      <c r="U671" s="33"/>
    </row>
    <row r="672" ht="12.75" customHeight="1">
      <c r="D672" s="33"/>
      <c r="Q672" s="33"/>
      <c r="U672" s="33"/>
    </row>
    <row r="673" ht="12.75" customHeight="1">
      <c r="D673" s="33"/>
      <c r="Q673" s="33"/>
      <c r="U673" s="33"/>
    </row>
    <row r="674" ht="12.75" customHeight="1">
      <c r="D674" s="33"/>
      <c r="Q674" s="33"/>
      <c r="U674" s="33"/>
    </row>
    <row r="675" ht="12.75" customHeight="1">
      <c r="D675" s="33"/>
      <c r="Q675" s="33"/>
      <c r="U675" s="33"/>
    </row>
    <row r="676" ht="12.75" customHeight="1">
      <c r="D676" s="33"/>
      <c r="Q676" s="33"/>
      <c r="U676" s="33"/>
    </row>
    <row r="677" ht="12.75" customHeight="1">
      <c r="D677" s="33"/>
      <c r="Q677" s="33"/>
      <c r="U677" s="33"/>
    </row>
    <row r="678" ht="12.75" customHeight="1">
      <c r="D678" s="33"/>
      <c r="Q678" s="33"/>
      <c r="U678" s="33"/>
    </row>
    <row r="679" ht="12.75" customHeight="1">
      <c r="D679" s="33"/>
      <c r="Q679" s="33"/>
      <c r="U679" s="33"/>
    </row>
    <row r="680" ht="12.75" customHeight="1">
      <c r="D680" s="33"/>
      <c r="Q680" s="33"/>
      <c r="U680" s="33"/>
    </row>
    <row r="681" ht="12.75" customHeight="1">
      <c r="D681" s="33"/>
      <c r="Q681" s="33"/>
      <c r="U681" s="33"/>
    </row>
    <row r="682" ht="12.75" customHeight="1">
      <c r="D682" s="33"/>
      <c r="Q682" s="33"/>
      <c r="U682" s="33"/>
    </row>
    <row r="683" ht="12.75" customHeight="1">
      <c r="D683" s="33"/>
      <c r="Q683" s="33"/>
      <c r="U683" s="33"/>
    </row>
    <row r="684" ht="12.75" customHeight="1">
      <c r="D684" s="33"/>
      <c r="Q684" s="33"/>
      <c r="U684" s="33"/>
    </row>
    <row r="685" ht="12.75" customHeight="1">
      <c r="D685" s="33"/>
      <c r="Q685" s="33"/>
      <c r="U685" s="33"/>
    </row>
    <row r="686" ht="12.75" customHeight="1">
      <c r="D686" s="33"/>
      <c r="Q686" s="33"/>
      <c r="U686" s="33"/>
    </row>
    <row r="687" ht="12.75" customHeight="1">
      <c r="D687" s="33"/>
      <c r="Q687" s="33"/>
      <c r="U687" s="33"/>
    </row>
    <row r="688" ht="12.75" customHeight="1">
      <c r="D688" s="33"/>
      <c r="Q688" s="33"/>
      <c r="U688" s="33"/>
    </row>
    <row r="689" ht="12.75" customHeight="1">
      <c r="D689" s="33"/>
      <c r="Q689" s="33"/>
      <c r="U689" s="33"/>
    </row>
    <row r="690" ht="12.75" customHeight="1">
      <c r="D690" s="33"/>
      <c r="Q690" s="33"/>
      <c r="U690" s="33"/>
    </row>
    <row r="691" ht="12.75" customHeight="1">
      <c r="D691" s="33"/>
      <c r="Q691" s="33"/>
      <c r="U691" s="33"/>
    </row>
    <row r="692" ht="12.75" customHeight="1">
      <c r="D692" s="33"/>
      <c r="Q692" s="33"/>
      <c r="U692" s="33"/>
    </row>
    <row r="693" ht="12.75" customHeight="1">
      <c r="D693" s="33"/>
      <c r="Q693" s="33"/>
      <c r="U693" s="33"/>
    </row>
    <row r="694" ht="12.75" customHeight="1">
      <c r="D694" s="33"/>
      <c r="Q694" s="33"/>
      <c r="U694" s="33"/>
    </row>
    <row r="695" ht="12.75" customHeight="1">
      <c r="D695" s="33"/>
      <c r="Q695" s="33"/>
      <c r="U695" s="33"/>
    </row>
    <row r="696" ht="12.75" customHeight="1">
      <c r="D696" s="33"/>
      <c r="Q696" s="33"/>
      <c r="U696" s="33"/>
    </row>
    <row r="697" ht="12.75" customHeight="1">
      <c r="D697" s="33"/>
      <c r="Q697" s="33"/>
      <c r="U697" s="33"/>
    </row>
    <row r="698" ht="12.75" customHeight="1">
      <c r="D698" s="33"/>
      <c r="Q698" s="33"/>
      <c r="U698" s="33"/>
    </row>
    <row r="699" ht="12.75" customHeight="1">
      <c r="D699" s="33"/>
      <c r="Q699" s="33"/>
      <c r="U699" s="33"/>
    </row>
    <row r="700" ht="12.75" customHeight="1">
      <c r="D700" s="33"/>
      <c r="Q700" s="33"/>
      <c r="U700" s="33"/>
    </row>
    <row r="701" ht="12.75" customHeight="1">
      <c r="D701" s="33"/>
      <c r="Q701" s="33"/>
      <c r="U701" s="33"/>
    </row>
    <row r="702" ht="12.75" customHeight="1">
      <c r="D702" s="33"/>
      <c r="Q702" s="33"/>
      <c r="U702" s="33"/>
    </row>
    <row r="703" ht="12.75" customHeight="1">
      <c r="D703" s="33"/>
      <c r="Q703" s="33"/>
      <c r="U703" s="33"/>
    </row>
    <row r="704" ht="12.75" customHeight="1">
      <c r="D704" s="33"/>
      <c r="Q704" s="33"/>
      <c r="U704" s="33"/>
    </row>
    <row r="705" ht="12.75" customHeight="1">
      <c r="D705" s="33"/>
      <c r="Q705" s="33"/>
      <c r="U705" s="33"/>
    </row>
    <row r="706" ht="12.75" customHeight="1">
      <c r="D706" s="33"/>
      <c r="Q706" s="33"/>
      <c r="U706" s="33"/>
    </row>
    <row r="707" ht="12.75" customHeight="1">
      <c r="D707" s="33"/>
      <c r="Q707" s="33"/>
      <c r="U707" s="33"/>
    </row>
    <row r="708" ht="12.75" customHeight="1">
      <c r="D708" s="33"/>
      <c r="Q708" s="33"/>
      <c r="U708" s="33"/>
    </row>
    <row r="709" ht="12.75" customHeight="1">
      <c r="D709" s="33"/>
      <c r="Q709" s="33"/>
      <c r="U709" s="33"/>
    </row>
    <row r="710" ht="12.75" customHeight="1">
      <c r="D710" s="33"/>
      <c r="Q710" s="33"/>
      <c r="U710" s="33"/>
    </row>
    <row r="711" ht="12.75" customHeight="1">
      <c r="D711" s="33"/>
      <c r="Q711" s="33"/>
      <c r="U711" s="33"/>
    </row>
    <row r="712" ht="12.75" customHeight="1">
      <c r="D712" s="33"/>
      <c r="Q712" s="33"/>
      <c r="U712" s="33"/>
    </row>
    <row r="713" ht="12.75" customHeight="1">
      <c r="D713" s="33"/>
      <c r="Q713" s="33"/>
      <c r="U713" s="33"/>
    </row>
    <row r="714" ht="12.75" customHeight="1">
      <c r="D714" s="33"/>
      <c r="Q714" s="33"/>
      <c r="U714" s="33"/>
    </row>
    <row r="715" ht="12.75" customHeight="1">
      <c r="D715" s="33"/>
      <c r="Q715" s="33"/>
      <c r="U715" s="33"/>
    </row>
    <row r="716" ht="12.75" customHeight="1">
      <c r="D716" s="33"/>
      <c r="Q716" s="33"/>
      <c r="U716" s="33"/>
    </row>
    <row r="717" ht="12.75" customHeight="1">
      <c r="D717" s="33"/>
      <c r="Q717" s="33"/>
      <c r="U717" s="33"/>
    </row>
    <row r="718" ht="12.75" customHeight="1">
      <c r="D718" s="33"/>
      <c r="Q718" s="33"/>
      <c r="U718" s="33"/>
    </row>
    <row r="719" ht="12.75" customHeight="1">
      <c r="D719" s="33"/>
      <c r="Q719" s="33"/>
      <c r="U719" s="33"/>
    </row>
    <row r="720" ht="12.75" customHeight="1">
      <c r="D720" s="33"/>
      <c r="Q720" s="33"/>
      <c r="U720" s="33"/>
    </row>
    <row r="721" ht="12.75" customHeight="1">
      <c r="D721" s="33"/>
      <c r="Q721" s="33"/>
      <c r="U721" s="33"/>
    </row>
    <row r="722" ht="12.75" customHeight="1">
      <c r="D722" s="33"/>
      <c r="Q722" s="33"/>
      <c r="U722" s="33"/>
    </row>
    <row r="723" ht="12.75" customHeight="1">
      <c r="D723" s="33"/>
      <c r="Q723" s="33"/>
      <c r="U723" s="33"/>
    </row>
    <row r="724" ht="12.75" customHeight="1">
      <c r="D724" s="33"/>
      <c r="Q724" s="33"/>
      <c r="U724" s="33"/>
    </row>
    <row r="725" ht="12.75" customHeight="1">
      <c r="D725" s="33"/>
      <c r="Q725" s="33"/>
      <c r="U725" s="33"/>
    </row>
    <row r="726" ht="12.75" customHeight="1">
      <c r="D726" s="33"/>
      <c r="Q726" s="33"/>
      <c r="U726" s="33"/>
    </row>
    <row r="727" ht="12.75" customHeight="1">
      <c r="D727" s="33"/>
      <c r="Q727" s="33"/>
      <c r="U727" s="33"/>
    </row>
    <row r="728" ht="12.75" customHeight="1">
      <c r="D728" s="33"/>
      <c r="Q728" s="33"/>
      <c r="U728" s="33"/>
    </row>
    <row r="729" ht="12.75" customHeight="1">
      <c r="D729" s="33"/>
      <c r="Q729" s="33"/>
      <c r="U729" s="33"/>
    </row>
    <row r="730" ht="12.75" customHeight="1">
      <c r="D730" s="33"/>
      <c r="Q730" s="33"/>
      <c r="U730" s="33"/>
    </row>
    <row r="731" ht="12.75" customHeight="1">
      <c r="D731" s="33"/>
      <c r="Q731" s="33"/>
      <c r="U731" s="33"/>
    </row>
    <row r="732" ht="12.75" customHeight="1">
      <c r="D732" s="33"/>
      <c r="Q732" s="33"/>
      <c r="U732" s="33"/>
    </row>
    <row r="733" ht="12.75" customHeight="1">
      <c r="D733" s="33"/>
      <c r="Q733" s="33"/>
      <c r="U733" s="33"/>
    </row>
    <row r="734" ht="12.75" customHeight="1">
      <c r="D734" s="33"/>
      <c r="Q734" s="33"/>
      <c r="U734" s="33"/>
    </row>
    <row r="735" ht="12.75" customHeight="1">
      <c r="D735" s="33"/>
      <c r="Q735" s="33"/>
      <c r="U735" s="33"/>
    </row>
    <row r="736" ht="12.75" customHeight="1">
      <c r="D736" s="33"/>
      <c r="Q736" s="33"/>
      <c r="U736" s="33"/>
    </row>
    <row r="737" ht="12.75" customHeight="1">
      <c r="D737" s="33"/>
      <c r="Q737" s="33"/>
      <c r="U737" s="33"/>
    </row>
    <row r="738" ht="12.75" customHeight="1">
      <c r="D738" s="33"/>
      <c r="Q738" s="33"/>
      <c r="U738" s="33"/>
    </row>
    <row r="739" ht="12.75" customHeight="1">
      <c r="D739" s="33"/>
      <c r="Q739" s="33"/>
      <c r="U739" s="33"/>
    </row>
    <row r="740" ht="12.75" customHeight="1">
      <c r="D740" s="33"/>
      <c r="Q740" s="33"/>
      <c r="U740" s="33"/>
    </row>
    <row r="741" ht="12.75" customHeight="1">
      <c r="D741" s="33"/>
      <c r="Q741" s="33"/>
      <c r="U741" s="33"/>
    </row>
    <row r="742" ht="12.75" customHeight="1">
      <c r="D742" s="33"/>
      <c r="Q742" s="33"/>
      <c r="U742" s="33"/>
    </row>
    <row r="743" ht="12.75" customHeight="1">
      <c r="D743" s="33"/>
      <c r="Q743" s="33"/>
      <c r="U743" s="33"/>
    </row>
    <row r="744" ht="12.75" customHeight="1">
      <c r="D744" s="33"/>
      <c r="Q744" s="33"/>
      <c r="U744" s="33"/>
    </row>
    <row r="745" ht="12.75" customHeight="1">
      <c r="D745" s="33"/>
      <c r="Q745" s="33"/>
      <c r="U745" s="33"/>
    </row>
    <row r="746" ht="12.75" customHeight="1">
      <c r="D746" s="33"/>
      <c r="Q746" s="33"/>
      <c r="U746" s="33"/>
    </row>
    <row r="747" ht="12.75" customHeight="1">
      <c r="D747" s="33"/>
      <c r="Q747" s="33"/>
      <c r="U747" s="33"/>
    </row>
    <row r="748" ht="12.75" customHeight="1">
      <c r="D748" s="33"/>
      <c r="Q748" s="33"/>
      <c r="U748" s="33"/>
    </row>
    <row r="749" ht="12.75" customHeight="1">
      <c r="D749" s="33"/>
      <c r="Q749" s="33"/>
      <c r="U749" s="33"/>
    </row>
    <row r="750" ht="12.75" customHeight="1">
      <c r="D750" s="33"/>
      <c r="Q750" s="33"/>
      <c r="U750" s="33"/>
    </row>
    <row r="751" ht="12.75" customHeight="1">
      <c r="D751" s="33"/>
      <c r="Q751" s="33"/>
      <c r="U751" s="33"/>
    </row>
    <row r="752" ht="12.75" customHeight="1">
      <c r="D752" s="33"/>
      <c r="Q752" s="33"/>
      <c r="U752" s="33"/>
    </row>
    <row r="753" ht="12.75" customHeight="1">
      <c r="D753" s="33"/>
      <c r="Q753" s="33"/>
      <c r="U753" s="33"/>
    </row>
    <row r="754" ht="12.75" customHeight="1">
      <c r="D754" s="33"/>
      <c r="Q754" s="33"/>
      <c r="U754" s="33"/>
    </row>
    <row r="755" ht="12.75" customHeight="1">
      <c r="D755" s="33"/>
      <c r="Q755" s="33"/>
      <c r="U755" s="33"/>
    </row>
    <row r="756" ht="12.75" customHeight="1">
      <c r="D756" s="33"/>
      <c r="Q756" s="33"/>
      <c r="U756" s="33"/>
    </row>
    <row r="757" ht="12.75" customHeight="1">
      <c r="D757" s="33"/>
      <c r="Q757" s="33"/>
      <c r="U757" s="33"/>
    </row>
    <row r="758" ht="12.75" customHeight="1">
      <c r="D758" s="33"/>
      <c r="Q758" s="33"/>
      <c r="U758" s="33"/>
    </row>
    <row r="759" ht="12.75" customHeight="1">
      <c r="D759" s="33"/>
      <c r="Q759" s="33"/>
      <c r="U759" s="33"/>
    </row>
    <row r="760" ht="12.75" customHeight="1">
      <c r="D760" s="33"/>
      <c r="Q760" s="33"/>
      <c r="U760" s="33"/>
    </row>
    <row r="761" ht="12.75" customHeight="1">
      <c r="D761" s="33"/>
      <c r="Q761" s="33"/>
      <c r="U761" s="33"/>
    </row>
    <row r="762" ht="12.75" customHeight="1">
      <c r="D762" s="33"/>
      <c r="Q762" s="33"/>
      <c r="U762" s="33"/>
    </row>
    <row r="763" ht="12.75" customHeight="1">
      <c r="D763" s="33"/>
      <c r="Q763" s="33"/>
      <c r="U763" s="33"/>
    </row>
    <row r="764" ht="12.75" customHeight="1">
      <c r="D764" s="33"/>
      <c r="Q764" s="33"/>
      <c r="U764" s="33"/>
    </row>
    <row r="765" ht="12.75" customHeight="1">
      <c r="D765" s="33"/>
      <c r="Q765" s="33"/>
      <c r="U765" s="33"/>
    </row>
    <row r="766" ht="12.75" customHeight="1">
      <c r="D766" s="33"/>
      <c r="Q766" s="33"/>
      <c r="U766" s="33"/>
    </row>
    <row r="767" ht="12.75" customHeight="1">
      <c r="D767" s="33"/>
      <c r="Q767" s="33"/>
      <c r="U767" s="33"/>
    </row>
    <row r="768" ht="12.75" customHeight="1">
      <c r="D768" s="33"/>
      <c r="Q768" s="33"/>
      <c r="U768" s="33"/>
    </row>
    <row r="769" ht="12.75" customHeight="1">
      <c r="D769" s="33"/>
      <c r="Q769" s="33"/>
      <c r="U769" s="33"/>
    </row>
    <row r="770" ht="12.75" customHeight="1">
      <c r="D770" s="33"/>
      <c r="Q770" s="33"/>
      <c r="U770" s="33"/>
    </row>
    <row r="771" ht="12.75" customHeight="1">
      <c r="D771" s="33"/>
      <c r="Q771" s="33"/>
      <c r="U771" s="33"/>
    </row>
    <row r="772" ht="12.75" customHeight="1">
      <c r="D772" s="33"/>
      <c r="Q772" s="33"/>
      <c r="U772" s="33"/>
    </row>
    <row r="773" ht="12.75" customHeight="1">
      <c r="D773" s="33"/>
      <c r="Q773" s="33"/>
      <c r="U773" s="33"/>
    </row>
    <row r="774" ht="12.75" customHeight="1">
      <c r="D774" s="33"/>
      <c r="Q774" s="33"/>
      <c r="U774" s="33"/>
    </row>
    <row r="775" ht="12.75" customHeight="1">
      <c r="D775" s="33"/>
      <c r="Q775" s="33"/>
      <c r="U775" s="33"/>
    </row>
    <row r="776" ht="12.75" customHeight="1">
      <c r="D776" s="33"/>
      <c r="Q776" s="33"/>
      <c r="U776" s="33"/>
    </row>
    <row r="777" ht="12.75" customHeight="1">
      <c r="D777" s="33"/>
      <c r="Q777" s="33"/>
      <c r="U777" s="33"/>
    </row>
    <row r="778" ht="12.75" customHeight="1">
      <c r="D778" s="33"/>
      <c r="Q778" s="33"/>
      <c r="U778" s="33"/>
    </row>
    <row r="779" ht="12.75" customHeight="1">
      <c r="D779" s="33"/>
      <c r="Q779" s="33"/>
      <c r="U779" s="33"/>
    </row>
    <row r="780" ht="12.75" customHeight="1">
      <c r="D780" s="33"/>
      <c r="Q780" s="33"/>
      <c r="U780" s="33"/>
    </row>
    <row r="781" ht="12.75" customHeight="1">
      <c r="D781" s="33"/>
      <c r="Q781" s="33"/>
      <c r="U781" s="33"/>
    </row>
    <row r="782" ht="12.75" customHeight="1">
      <c r="D782" s="33"/>
      <c r="Q782" s="33"/>
      <c r="U782" s="33"/>
    </row>
    <row r="783" ht="12.75" customHeight="1">
      <c r="D783" s="33"/>
      <c r="Q783" s="33"/>
      <c r="U783" s="33"/>
    </row>
    <row r="784" ht="12.75" customHeight="1">
      <c r="D784" s="33"/>
      <c r="Q784" s="33"/>
      <c r="U784" s="33"/>
    </row>
    <row r="785" ht="12.75" customHeight="1">
      <c r="D785" s="33"/>
      <c r="Q785" s="33"/>
      <c r="U785" s="33"/>
    </row>
    <row r="786" ht="12.75" customHeight="1">
      <c r="D786" s="33"/>
      <c r="Q786" s="33"/>
      <c r="U786" s="33"/>
    </row>
    <row r="787" ht="12.75" customHeight="1">
      <c r="D787" s="33"/>
      <c r="Q787" s="33"/>
      <c r="U787" s="33"/>
    </row>
    <row r="788" ht="12.75" customHeight="1">
      <c r="D788" s="33"/>
      <c r="Q788" s="33"/>
      <c r="U788" s="33"/>
    </row>
    <row r="789" ht="12.75" customHeight="1">
      <c r="D789" s="33"/>
      <c r="Q789" s="33"/>
      <c r="U789" s="33"/>
    </row>
    <row r="790" ht="12.75" customHeight="1">
      <c r="D790" s="33"/>
      <c r="Q790" s="33"/>
      <c r="U790" s="33"/>
    </row>
    <row r="791" ht="12.75" customHeight="1">
      <c r="D791" s="33"/>
      <c r="Q791" s="33"/>
      <c r="U791" s="33"/>
    </row>
    <row r="792" ht="12.75" customHeight="1">
      <c r="D792" s="33"/>
      <c r="Q792" s="33"/>
      <c r="U792" s="33"/>
    </row>
    <row r="793" ht="12.75" customHeight="1">
      <c r="D793" s="33"/>
      <c r="Q793" s="33"/>
      <c r="U793" s="33"/>
    </row>
    <row r="794" ht="12.75" customHeight="1">
      <c r="D794" s="33"/>
      <c r="Q794" s="33"/>
      <c r="U794" s="33"/>
    </row>
    <row r="795" ht="12.75" customHeight="1">
      <c r="D795" s="33"/>
      <c r="Q795" s="33"/>
      <c r="U795" s="33"/>
    </row>
    <row r="796" ht="12.75" customHeight="1">
      <c r="D796" s="33"/>
      <c r="Q796" s="33"/>
      <c r="U796" s="33"/>
    </row>
    <row r="797" ht="12.75" customHeight="1">
      <c r="D797" s="33"/>
      <c r="Q797" s="33"/>
      <c r="U797" s="33"/>
    </row>
    <row r="798" ht="12.75" customHeight="1">
      <c r="D798" s="33"/>
      <c r="Q798" s="33"/>
      <c r="U798" s="33"/>
    </row>
    <row r="799" ht="12.75" customHeight="1">
      <c r="D799" s="33"/>
      <c r="Q799" s="33"/>
      <c r="U799" s="33"/>
    </row>
    <row r="800" ht="12.75" customHeight="1">
      <c r="D800" s="33"/>
      <c r="Q800" s="33"/>
      <c r="U800" s="33"/>
    </row>
    <row r="801" ht="12.75" customHeight="1">
      <c r="D801" s="33"/>
      <c r="Q801" s="33"/>
      <c r="U801" s="33"/>
    </row>
    <row r="802" ht="12.75" customHeight="1">
      <c r="D802" s="33"/>
      <c r="Q802" s="33"/>
      <c r="U802" s="33"/>
    </row>
    <row r="803" ht="12.75" customHeight="1">
      <c r="D803" s="33"/>
      <c r="Q803" s="33"/>
      <c r="U803" s="33"/>
    </row>
    <row r="804" ht="12.75" customHeight="1">
      <c r="D804" s="33"/>
      <c r="Q804" s="33"/>
      <c r="U804" s="33"/>
    </row>
    <row r="805" ht="12.75" customHeight="1">
      <c r="D805" s="33"/>
      <c r="Q805" s="33"/>
      <c r="U805" s="33"/>
    </row>
    <row r="806" ht="12.75" customHeight="1">
      <c r="D806" s="33"/>
      <c r="Q806" s="33"/>
      <c r="U806" s="33"/>
    </row>
    <row r="807" ht="12.75" customHeight="1">
      <c r="D807" s="33"/>
      <c r="Q807" s="33"/>
      <c r="U807" s="33"/>
    </row>
    <row r="808" ht="12.75" customHeight="1">
      <c r="D808" s="33"/>
      <c r="Q808" s="33"/>
      <c r="U808" s="33"/>
    </row>
    <row r="809" ht="12.75" customHeight="1">
      <c r="D809" s="33"/>
      <c r="Q809" s="33"/>
      <c r="U809" s="33"/>
    </row>
    <row r="810" ht="12.75" customHeight="1">
      <c r="D810" s="33"/>
      <c r="Q810" s="33"/>
      <c r="U810" s="33"/>
    </row>
    <row r="811" ht="12.75" customHeight="1">
      <c r="D811" s="33"/>
      <c r="Q811" s="33"/>
      <c r="U811" s="33"/>
    </row>
    <row r="812" ht="12.75" customHeight="1">
      <c r="D812" s="33"/>
      <c r="Q812" s="33"/>
      <c r="U812" s="33"/>
    </row>
    <row r="813" ht="12.75" customHeight="1">
      <c r="D813" s="33"/>
      <c r="Q813" s="33"/>
      <c r="U813" s="33"/>
    </row>
    <row r="814" ht="12.75" customHeight="1">
      <c r="D814" s="33"/>
      <c r="Q814" s="33"/>
      <c r="U814" s="33"/>
    </row>
    <row r="815" ht="12.75" customHeight="1">
      <c r="D815" s="33"/>
      <c r="Q815" s="33"/>
      <c r="U815" s="33"/>
    </row>
    <row r="816" ht="12.75" customHeight="1">
      <c r="D816" s="33"/>
      <c r="Q816" s="33"/>
      <c r="U816" s="33"/>
    </row>
    <row r="817" ht="12.75" customHeight="1">
      <c r="D817" s="33"/>
      <c r="Q817" s="33"/>
      <c r="U817" s="33"/>
    </row>
    <row r="818" ht="12.75" customHeight="1">
      <c r="D818" s="33"/>
      <c r="Q818" s="33"/>
      <c r="U818" s="33"/>
    </row>
    <row r="819" ht="12.75" customHeight="1">
      <c r="D819" s="33"/>
      <c r="Q819" s="33"/>
      <c r="U819" s="33"/>
    </row>
    <row r="820" ht="12.75" customHeight="1">
      <c r="D820" s="33"/>
      <c r="Q820" s="33"/>
      <c r="U820" s="33"/>
    </row>
    <row r="821" ht="12.75" customHeight="1">
      <c r="D821" s="33"/>
      <c r="Q821" s="33"/>
      <c r="U821" s="33"/>
    </row>
    <row r="822" ht="12.75" customHeight="1">
      <c r="D822" s="33"/>
      <c r="Q822" s="33"/>
      <c r="U822" s="33"/>
    </row>
    <row r="823" ht="12.75" customHeight="1">
      <c r="D823" s="33"/>
      <c r="Q823" s="33"/>
      <c r="U823" s="33"/>
    </row>
    <row r="824" ht="12.75" customHeight="1">
      <c r="D824" s="33"/>
      <c r="Q824" s="33"/>
      <c r="U824" s="33"/>
    </row>
    <row r="825" ht="12.75" customHeight="1">
      <c r="D825" s="33"/>
      <c r="Q825" s="33"/>
      <c r="U825" s="33"/>
    </row>
    <row r="826" ht="12.75" customHeight="1">
      <c r="D826" s="33"/>
      <c r="Q826" s="33"/>
      <c r="U826" s="33"/>
    </row>
    <row r="827" ht="12.75" customHeight="1">
      <c r="D827" s="33"/>
      <c r="Q827" s="33"/>
      <c r="U827" s="33"/>
    </row>
    <row r="828" ht="12.75" customHeight="1">
      <c r="D828" s="33"/>
      <c r="Q828" s="33"/>
      <c r="U828" s="33"/>
    </row>
    <row r="829" ht="12.75" customHeight="1">
      <c r="D829" s="33"/>
      <c r="Q829" s="33"/>
      <c r="U829" s="33"/>
    </row>
    <row r="830" ht="12.75" customHeight="1">
      <c r="D830" s="33"/>
      <c r="Q830" s="33"/>
      <c r="U830" s="33"/>
    </row>
    <row r="831" ht="12.75" customHeight="1">
      <c r="D831" s="33"/>
      <c r="Q831" s="33"/>
      <c r="U831" s="33"/>
    </row>
    <row r="832" ht="12.75" customHeight="1">
      <c r="D832" s="33"/>
      <c r="Q832" s="33"/>
      <c r="U832" s="33"/>
    </row>
    <row r="833" ht="12.75" customHeight="1">
      <c r="D833" s="33"/>
      <c r="Q833" s="33"/>
      <c r="U833" s="33"/>
    </row>
    <row r="834" ht="12.75" customHeight="1">
      <c r="D834" s="33"/>
      <c r="Q834" s="33"/>
      <c r="U834" s="33"/>
    </row>
    <row r="835" ht="12.75" customHeight="1">
      <c r="D835" s="33"/>
      <c r="Q835" s="33"/>
      <c r="U835" s="33"/>
    </row>
    <row r="836" ht="12.75" customHeight="1">
      <c r="D836" s="33"/>
      <c r="Q836" s="33"/>
      <c r="U836" s="33"/>
    </row>
    <row r="837" ht="12.75" customHeight="1">
      <c r="D837" s="33"/>
      <c r="Q837" s="33"/>
      <c r="U837" s="33"/>
    </row>
    <row r="838" ht="12.75" customHeight="1">
      <c r="D838" s="33"/>
      <c r="Q838" s="33"/>
      <c r="U838" s="33"/>
    </row>
    <row r="839" ht="12.75" customHeight="1">
      <c r="D839" s="33"/>
      <c r="Q839" s="33"/>
      <c r="U839" s="33"/>
    </row>
    <row r="840" ht="12.75" customHeight="1">
      <c r="D840" s="33"/>
      <c r="Q840" s="33"/>
      <c r="U840" s="33"/>
    </row>
    <row r="841" ht="12.75" customHeight="1">
      <c r="D841" s="33"/>
      <c r="Q841" s="33"/>
      <c r="U841" s="33"/>
    </row>
    <row r="842" ht="12.75" customHeight="1">
      <c r="D842" s="33"/>
      <c r="Q842" s="33"/>
      <c r="U842" s="33"/>
    </row>
    <row r="843" ht="12.75" customHeight="1">
      <c r="D843" s="33"/>
      <c r="Q843" s="33"/>
      <c r="U843" s="33"/>
    </row>
    <row r="844" ht="12.75" customHeight="1">
      <c r="D844" s="33"/>
      <c r="Q844" s="33"/>
      <c r="U844" s="33"/>
    </row>
    <row r="845" ht="12.75" customHeight="1">
      <c r="D845" s="33"/>
      <c r="Q845" s="33"/>
      <c r="U845" s="33"/>
    </row>
    <row r="846" ht="12.75" customHeight="1">
      <c r="D846" s="33"/>
      <c r="Q846" s="33"/>
      <c r="U846" s="33"/>
    </row>
    <row r="847" ht="12.75" customHeight="1">
      <c r="D847" s="33"/>
      <c r="Q847" s="33"/>
      <c r="U847" s="33"/>
    </row>
    <row r="848" ht="12.75" customHeight="1">
      <c r="D848" s="33"/>
      <c r="Q848" s="33"/>
      <c r="U848" s="33"/>
    </row>
    <row r="849" ht="12.75" customHeight="1">
      <c r="D849" s="33"/>
      <c r="Q849" s="33"/>
      <c r="U849" s="33"/>
    </row>
    <row r="850" ht="12.75" customHeight="1">
      <c r="D850" s="33"/>
      <c r="Q850" s="33"/>
      <c r="U850" s="33"/>
    </row>
    <row r="851" ht="12.75" customHeight="1">
      <c r="D851" s="33"/>
      <c r="Q851" s="33"/>
      <c r="U851" s="33"/>
    </row>
    <row r="852" ht="12.75" customHeight="1">
      <c r="D852" s="33"/>
      <c r="Q852" s="33"/>
      <c r="U852" s="33"/>
    </row>
    <row r="853" ht="12.75" customHeight="1">
      <c r="D853" s="33"/>
      <c r="Q853" s="33"/>
      <c r="U853" s="33"/>
    </row>
    <row r="854" ht="12.75" customHeight="1">
      <c r="D854" s="33"/>
      <c r="Q854" s="33"/>
      <c r="U854" s="33"/>
    </row>
    <row r="855" ht="12.75" customHeight="1">
      <c r="D855" s="33"/>
      <c r="Q855" s="33"/>
      <c r="U855" s="33"/>
    </row>
    <row r="856" ht="12.75" customHeight="1">
      <c r="D856" s="33"/>
      <c r="Q856" s="33"/>
      <c r="U856" s="33"/>
    </row>
    <row r="857" ht="12.75" customHeight="1">
      <c r="D857" s="33"/>
      <c r="Q857" s="33"/>
      <c r="U857" s="33"/>
    </row>
    <row r="858" ht="12.75" customHeight="1">
      <c r="D858" s="33"/>
      <c r="Q858" s="33"/>
      <c r="U858" s="33"/>
    </row>
    <row r="859" ht="12.75" customHeight="1">
      <c r="D859" s="33"/>
      <c r="Q859" s="33"/>
      <c r="U859" s="33"/>
    </row>
    <row r="860" ht="12.75" customHeight="1">
      <c r="D860" s="33"/>
      <c r="Q860" s="33"/>
      <c r="U860" s="33"/>
    </row>
    <row r="861" ht="12.75" customHeight="1">
      <c r="D861" s="33"/>
      <c r="Q861" s="33"/>
      <c r="U861" s="33"/>
    </row>
    <row r="862" ht="12.75" customHeight="1">
      <c r="D862" s="33"/>
      <c r="Q862" s="33"/>
      <c r="U862" s="33"/>
    </row>
    <row r="863" ht="12.75" customHeight="1">
      <c r="D863" s="33"/>
      <c r="Q863" s="33"/>
      <c r="U863" s="33"/>
    </row>
    <row r="864" ht="12.75" customHeight="1">
      <c r="D864" s="33"/>
      <c r="Q864" s="33"/>
      <c r="U864" s="33"/>
    </row>
    <row r="865" ht="12.75" customHeight="1">
      <c r="D865" s="33"/>
      <c r="Q865" s="33"/>
      <c r="U865" s="33"/>
    </row>
    <row r="866" ht="12.75" customHeight="1">
      <c r="D866" s="33"/>
      <c r="Q866" s="33"/>
      <c r="U866" s="33"/>
    </row>
    <row r="867" ht="12.75" customHeight="1">
      <c r="D867" s="33"/>
      <c r="Q867" s="33"/>
      <c r="U867" s="33"/>
    </row>
    <row r="868" ht="12.75" customHeight="1">
      <c r="D868" s="33"/>
      <c r="Q868" s="33"/>
      <c r="U868" s="33"/>
    </row>
    <row r="869" ht="12.75" customHeight="1">
      <c r="D869" s="33"/>
      <c r="Q869" s="33"/>
      <c r="U869" s="33"/>
    </row>
    <row r="870" ht="12.75" customHeight="1">
      <c r="D870" s="33"/>
      <c r="Q870" s="33"/>
      <c r="U870" s="33"/>
    </row>
    <row r="871" ht="12.75" customHeight="1">
      <c r="D871" s="33"/>
      <c r="Q871" s="33"/>
      <c r="U871" s="33"/>
    </row>
    <row r="872" ht="12.75" customHeight="1">
      <c r="D872" s="33"/>
      <c r="Q872" s="33"/>
      <c r="U872" s="33"/>
    </row>
    <row r="873" ht="12.75" customHeight="1">
      <c r="D873" s="33"/>
      <c r="Q873" s="33"/>
      <c r="U873" s="33"/>
    </row>
    <row r="874" ht="12.75" customHeight="1">
      <c r="D874" s="33"/>
      <c r="Q874" s="33"/>
      <c r="U874" s="33"/>
    </row>
    <row r="875" ht="12.75" customHeight="1">
      <c r="D875" s="33"/>
      <c r="Q875" s="33"/>
      <c r="U875" s="33"/>
    </row>
    <row r="876" ht="12.75" customHeight="1">
      <c r="D876" s="33"/>
      <c r="Q876" s="33"/>
      <c r="U876" s="33"/>
    </row>
    <row r="877" ht="12.75" customHeight="1">
      <c r="D877" s="33"/>
      <c r="Q877" s="33"/>
      <c r="U877" s="33"/>
    </row>
    <row r="878" ht="12.75" customHeight="1">
      <c r="D878" s="33"/>
      <c r="Q878" s="33"/>
      <c r="U878" s="33"/>
    </row>
    <row r="879" ht="12.75" customHeight="1">
      <c r="D879" s="33"/>
      <c r="Q879" s="33"/>
      <c r="U879" s="33"/>
    </row>
    <row r="880" ht="12.75" customHeight="1">
      <c r="D880" s="33"/>
      <c r="Q880" s="33"/>
      <c r="U880" s="33"/>
    </row>
    <row r="881" ht="12.75" customHeight="1">
      <c r="D881" s="33"/>
      <c r="Q881" s="33"/>
      <c r="U881" s="33"/>
    </row>
    <row r="882" ht="12.75" customHeight="1">
      <c r="D882" s="33"/>
      <c r="Q882" s="33"/>
      <c r="U882" s="33"/>
    </row>
    <row r="883" ht="12.75" customHeight="1">
      <c r="D883" s="33"/>
      <c r="Q883" s="33"/>
      <c r="U883" s="33"/>
    </row>
    <row r="884" ht="12.75" customHeight="1">
      <c r="D884" s="33"/>
      <c r="Q884" s="33"/>
      <c r="U884" s="33"/>
    </row>
    <row r="885" ht="12.75" customHeight="1">
      <c r="D885" s="33"/>
      <c r="Q885" s="33"/>
      <c r="U885" s="33"/>
    </row>
    <row r="886" ht="12.75" customHeight="1">
      <c r="D886" s="33"/>
      <c r="Q886" s="33"/>
      <c r="U886" s="33"/>
    </row>
    <row r="887" ht="12.75" customHeight="1">
      <c r="D887" s="33"/>
      <c r="Q887" s="33"/>
      <c r="U887" s="33"/>
    </row>
    <row r="888" ht="12.75" customHeight="1">
      <c r="D888" s="33"/>
      <c r="Q888" s="33"/>
      <c r="U888" s="33"/>
    </row>
    <row r="889" ht="12.75" customHeight="1">
      <c r="D889" s="33"/>
      <c r="Q889" s="33"/>
      <c r="U889" s="33"/>
    </row>
    <row r="890" ht="12.75" customHeight="1">
      <c r="D890" s="33"/>
      <c r="Q890" s="33"/>
      <c r="U890" s="33"/>
    </row>
    <row r="891" ht="12.75" customHeight="1">
      <c r="D891" s="33"/>
      <c r="Q891" s="33"/>
      <c r="U891" s="33"/>
    </row>
    <row r="892" ht="12.75" customHeight="1">
      <c r="D892" s="33"/>
      <c r="Q892" s="33"/>
      <c r="U892" s="33"/>
    </row>
    <row r="893" ht="12.75" customHeight="1">
      <c r="D893" s="33"/>
      <c r="Q893" s="33"/>
      <c r="U893" s="33"/>
    </row>
    <row r="894" ht="12.75" customHeight="1">
      <c r="D894" s="33"/>
      <c r="Q894" s="33"/>
      <c r="U894" s="33"/>
    </row>
    <row r="895" ht="12.75" customHeight="1">
      <c r="D895" s="33"/>
      <c r="Q895" s="33"/>
      <c r="U895" s="33"/>
    </row>
    <row r="896" ht="12.75" customHeight="1">
      <c r="D896" s="33"/>
      <c r="Q896" s="33"/>
      <c r="U896" s="33"/>
    </row>
    <row r="897" ht="12.75" customHeight="1">
      <c r="D897" s="33"/>
      <c r="Q897" s="33"/>
      <c r="U897" s="33"/>
    </row>
    <row r="898" ht="12.75" customHeight="1">
      <c r="D898" s="33"/>
      <c r="Q898" s="33"/>
      <c r="U898" s="33"/>
    </row>
    <row r="899" ht="12.75" customHeight="1">
      <c r="D899" s="33"/>
      <c r="Q899" s="33"/>
      <c r="U899" s="33"/>
    </row>
    <row r="900" ht="12.75" customHeight="1">
      <c r="D900" s="33"/>
      <c r="Q900" s="33"/>
      <c r="U900" s="33"/>
    </row>
    <row r="901" ht="12.75" customHeight="1">
      <c r="D901" s="33"/>
      <c r="Q901" s="33"/>
      <c r="U901" s="33"/>
    </row>
    <row r="902" ht="12.75" customHeight="1">
      <c r="D902" s="33"/>
      <c r="Q902" s="33"/>
      <c r="U902" s="33"/>
    </row>
    <row r="903" ht="12.75" customHeight="1">
      <c r="D903" s="33"/>
      <c r="Q903" s="33"/>
      <c r="U903" s="33"/>
    </row>
    <row r="904" ht="12.75" customHeight="1">
      <c r="D904" s="33"/>
      <c r="Q904" s="33"/>
      <c r="U904" s="33"/>
    </row>
    <row r="905" ht="12.75" customHeight="1">
      <c r="D905" s="33"/>
      <c r="Q905" s="33"/>
      <c r="U905" s="33"/>
    </row>
    <row r="906" ht="12.75" customHeight="1">
      <c r="D906" s="33"/>
      <c r="Q906" s="33"/>
      <c r="U906" s="33"/>
    </row>
    <row r="907" ht="12.75" customHeight="1">
      <c r="D907" s="33"/>
      <c r="Q907" s="33"/>
      <c r="U907" s="33"/>
    </row>
    <row r="908" ht="12.75" customHeight="1">
      <c r="D908" s="33"/>
      <c r="Q908" s="33"/>
      <c r="U908" s="33"/>
    </row>
    <row r="909" ht="12.75" customHeight="1">
      <c r="D909" s="33"/>
      <c r="Q909" s="33"/>
      <c r="U909" s="33"/>
    </row>
    <row r="910" ht="12.75" customHeight="1">
      <c r="D910" s="33"/>
      <c r="Q910" s="33"/>
      <c r="U910" s="33"/>
    </row>
    <row r="911" ht="12.75" customHeight="1">
      <c r="D911" s="33"/>
      <c r="Q911" s="33"/>
      <c r="U911" s="33"/>
    </row>
    <row r="912" ht="12.75" customHeight="1">
      <c r="D912" s="33"/>
      <c r="Q912" s="33"/>
      <c r="U912" s="33"/>
    </row>
    <row r="913" ht="12.75" customHeight="1">
      <c r="D913" s="33"/>
      <c r="Q913" s="33"/>
      <c r="U913" s="33"/>
    </row>
    <row r="914" ht="12.75" customHeight="1">
      <c r="D914" s="33"/>
      <c r="Q914" s="33"/>
      <c r="U914" s="33"/>
    </row>
    <row r="915" ht="12.75" customHeight="1">
      <c r="D915" s="33"/>
      <c r="Q915" s="33"/>
      <c r="U915" s="33"/>
    </row>
    <row r="916" ht="12.75" customHeight="1">
      <c r="D916" s="33"/>
      <c r="Q916" s="33"/>
      <c r="U916" s="33"/>
    </row>
    <row r="917" ht="12.75" customHeight="1">
      <c r="D917" s="33"/>
      <c r="Q917" s="33"/>
      <c r="U917" s="33"/>
    </row>
    <row r="918" ht="12.75" customHeight="1">
      <c r="D918" s="33"/>
      <c r="Q918" s="33"/>
      <c r="U918" s="33"/>
    </row>
    <row r="919" ht="12.75" customHeight="1">
      <c r="D919" s="33"/>
      <c r="Q919" s="33"/>
      <c r="U919" s="33"/>
    </row>
    <row r="920" ht="12.75" customHeight="1">
      <c r="D920" s="33"/>
      <c r="Q920" s="33"/>
      <c r="U920" s="33"/>
    </row>
    <row r="921" ht="12.75" customHeight="1">
      <c r="D921" s="33"/>
      <c r="Q921" s="33"/>
      <c r="U921" s="33"/>
    </row>
    <row r="922" ht="12.75" customHeight="1">
      <c r="D922" s="33"/>
      <c r="Q922" s="33"/>
      <c r="U922" s="33"/>
    </row>
    <row r="923" ht="12.75" customHeight="1">
      <c r="D923" s="33"/>
      <c r="Q923" s="33"/>
      <c r="U923" s="33"/>
    </row>
    <row r="924" ht="12.75" customHeight="1">
      <c r="D924" s="33"/>
      <c r="Q924" s="33"/>
      <c r="U924" s="33"/>
    </row>
    <row r="925" ht="12.75" customHeight="1">
      <c r="D925" s="33"/>
      <c r="Q925" s="33"/>
      <c r="U925" s="33"/>
    </row>
    <row r="926" ht="12.75" customHeight="1">
      <c r="D926" s="33"/>
      <c r="Q926" s="33"/>
      <c r="U926" s="33"/>
    </row>
    <row r="927" ht="12.75" customHeight="1">
      <c r="D927" s="33"/>
      <c r="Q927" s="33"/>
      <c r="U927" s="33"/>
    </row>
    <row r="928" ht="12.75" customHeight="1">
      <c r="D928" s="33"/>
      <c r="Q928" s="33"/>
      <c r="U928" s="33"/>
    </row>
    <row r="929" ht="12.75" customHeight="1">
      <c r="D929" s="33"/>
      <c r="Q929" s="33"/>
      <c r="U929" s="33"/>
    </row>
    <row r="930" ht="12.75" customHeight="1">
      <c r="D930" s="33"/>
      <c r="Q930" s="33"/>
      <c r="U930" s="33"/>
    </row>
    <row r="931" ht="12.75" customHeight="1">
      <c r="D931" s="33"/>
      <c r="Q931" s="33"/>
      <c r="U931" s="33"/>
    </row>
    <row r="932" ht="12.75" customHeight="1">
      <c r="D932" s="33"/>
      <c r="Q932" s="33"/>
      <c r="U932" s="33"/>
    </row>
    <row r="933" ht="12.75" customHeight="1">
      <c r="D933" s="33"/>
      <c r="Q933" s="33"/>
      <c r="U933" s="33"/>
    </row>
    <row r="934" ht="12.75" customHeight="1">
      <c r="D934" s="33"/>
      <c r="Q934" s="33"/>
      <c r="U934" s="33"/>
    </row>
    <row r="935" ht="12.75" customHeight="1">
      <c r="D935" s="33"/>
      <c r="Q935" s="33"/>
      <c r="U935" s="33"/>
    </row>
    <row r="936" ht="12.75" customHeight="1">
      <c r="D936" s="33"/>
      <c r="Q936" s="33"/>
      <c r="U936" s="33"/>
    </row>
    <row r="937" ht="12.75" customHeight="1">
      <c r="D937" s="33"/>
      <c r="Q937" s="33"/>
      <c r="U937" s="33"/>
    </row>
    <row r="938" ht="12.75" customHeight="1">
      <c r="D938" s="33"/>
      <c r="Q938" s="33"/>
      <c r="U938" s="33"/>
    </row>
    <row r="939" ht="12.75" customHeight="1">
      <c r="D939" s="33"/>
      <c r="Q939" s="33"/>
      <c r="U939" s="33"/>
    </row>
    <row r="940" ht="12.75" customHeight="1">
      <c r="D940" s="33"/>
      <c r="Q940" s="33"/>
      <c r="U940" s="33"/>
    </row>
    <row r="941" ht="12.75" customHeight="1">
      <c r="D941" s="33"/>
      <c r="Q941" s="33"/>
      <c r="U941" s="33"/>
    </row>
    <row r="942" ht="12.75" customHeight="1">
      <c r="D942" s="33"/>
      <c r="Q942" s="33"/>
      <c r="U942" s="33"/>
    </row>
    <row r="943" ht="12.75" customHeight="1">
      <c r="D943" s="33"/>
      <c r="Q943" s="33"/>
      <c r="U943" s="33"/>
    </row>
    <row r="944" ht="12.75" customHeight="1">
      <c r="D944" s="33"/>
      <c r="Q944" s="33"/>
      <c r="U944" s="33"/>
    </row>
    <row r="945" ht="12.75" customHeight="1">
      <c r="D945" s="33"/>
      <c r="Q945" s="33"/>
      <c r="U945" s="33"/>
    </row>
    <row r="946" ht="12.75" customHeight="1">
      <c r="D946" s="33"/>
      <c r="Q946" s="33"/>
      <c r="U946" s="33"/>
    </row>
    <row r="947" ht="12.75" customHeight="1">
      <c r="D947" s="33"/>
      <c r="Q947" s="33"/>
      <c r="U947" s="33"/>
    </row>
    <row r="948" ht="12.75" customHeight="1">
      <c r="D948" s="33"/>
      <c r="Q948" s="33"/>
      <c r="U948" s="33"/>
    </row>
    <row r="949" ht="12.75" customHeight="1">
      <c r="D949" s="33"/>
      <c r="Q949" s="33"/>
      <c r="U949" s="33"/>
    </row>
    <row r="950" ht="12.75" customHeight="1">
      <c r="D950" s="33"/>
      <c r="Q950" s="33"/>
      <c r="U950" s="33"/>
    </row>
    <row r="951" ht="12.75" customHeight="1">
      <c r="D951" s="33"/>
      <c r="Q951" s="33"/>
      <c r="U951" s="33"/>
    </row>
    <row r="952" ht="12.75" customHeight="1">
      <c r="D952" s="33"/>
      <c r="Q952" s="33"/>
      <c r="U952" s="33"/>
    </row>
    <row r="953" ht="12.75" customHeight="1">
      <c r="D953" s="33"/>
      <c r="Q953" s="33"/>
      <c r="U953" s="33"/>
    </row>
    <row r="954" ht="12.75" customHeight="1">
      <c r="D954" s="33"/>
      <c r="Q954" s="33"/>
      <c r="U954" s="33"/>
    </row>
    <row r="955" ht="12.75" customHeight="1">
      <c r="D955" s="33"/>
      <c r="Q955" s="33"/>
      <c r="U955" s="33"/>
    </row>
    <row r="956" ht="12.75" customHeight="1">
      <c r="D956" s="33"/>
      <c r="Q956" s="33"/>
      <c r="U956" s="33"/>
    </row>
    <row r="957" ht="12.75" customHeight="1">
      <c r="D957" s="33"/>
      <c r="Q957" s="33"/>
      <c r="U957" s="33"/>
    </row>
    <row r="958" ht="12.75" customHeight="1">
      <c r="D958" s="33"/>
      <c r="Q958" s="33"/>
      <c r="U958" s="33"/>
    </row>
    <row r="959" ht="12.75" customHeight="1">
      <c r="D959" s="33"/>
      <c r="Q959" s="33"/>
      <c r="U959" s="33"/>
    </row>
    <row r="960" ht="12.75" customHeight="1">
      <c r="D960" s="33"/>
      <c r="Q960" s="33"/>
      <c r="U960" s="33"/>
    </row>
    <row r="961" ht="12.75" customHeight="1">
      <c r="D961" s="33"/>
      <c r="Q961" s="33"/>
      <c r="U961" s="33"/>
    </row>
    <row r="962" ht="12.75" customHeight="1">
      <c r="D962" s="33"/>
      <c r="Q962" s="33"/>
      <c r="U962" s="33"/>
    </row>
    <row r="963" ht="12.75" customHeight="1">
      <c r="D963" s="33"/>
      <c r="Q963" s="33"/>
      <c r="U963" s="33"/>
    </row>
    <row r="964" ht="12.75" customHeight="1">
      <c r="D964" s="33"/>
      <c r="Q964" s="33"/>
      <c r="U964" s="33"/>
    </row>
    <row r="965" ht="12.75" customHeight="1">
      <c r="D965" s="33"/>
      <c r="Q965" s="33"/>
      <c r="U965" s="33"/>
    </row>
    <row r="966" ht="12.75" customHeight="1">
      <c r="D966" s="33"/>
      <c r="Q966" s="33"/>
      <c r="U966" s="33"/>
    </row>
    <row r="967" ht="12.75" customHeight="1">
      <c r="D967" s="33"/>
      <c r="Q967" s="33"/>
      <c r="U967" s="33"/>
    </row>
    <row r="968" ht="12.75" customHeight="1">
      <c r="D968" s="33"/>
      <c r="Q968" s="33"/>
      <c r="U968" s="33"/>
    </row>
    <row r="969" ht="12.75" customHeight="1">
      <c r="D969" s="33"/>
      <c r="Q969" s="33"/>
      <c r="U969" s="33"/>
    </row>
    <row r="970" ht="12.75" customHeight="1">
      <c r="D970" s="33"/>
      <c r="Q970" s="33"/>
      <c r="U970" s="33"/>
    </row>
    <row r="971" ht="12.75" customHeight="1">
      <c r="D971" s="33"/>
      <c r="Q971" s="33"/>
      <c r="U971" s="33"/>
    </row>
    <row r="972" ht="12.75" customHeight="1">
      <c r="D972" s="33"/>
      <c r="Q972" s="33"/>
      <c r="U972" s="33"/>
    </row>
    <row r="973" ht="12.75" customHeight="1">
      <c r="D973" s="33"/>
      <c r="Q973" s="33"/>
      <c r="U973" s="33"/>
    </row>
    <row r="974" ht="12.75" customHeight="1">
      <c r="D974" s="33"/>
      <c r="Q974" s="33"/>
      <c r="U974" s="33"/>
    </row>
    <row r="975" ht="12.75" customHeight="1">
      <c r="D975" s="33"/>
      <c r="Q975" s="33"/>
      <c r="U975" s="33"/>
    </row>
    <row r="976" ht="12.75" customHeight="1">
      <c r="D976" s="33"/>
      <c r="Q976" s="33"/>
      <c r="U976" s="33"/>
    </row>
    <row r="977" ht="12.75" customHeight="1">
      <c r="D977" s="33"/>
      <c r="Q977" s="33"/>
      <c r="U977" s="33"/>
    </row>
    <row r="978" ht="12.75" customHeight="1">
      <c r="D978" s="33"/>
      <c r="Q978" s="33"/>
      <c r="U978" s="33"/>
    </row>
    <row r="979" ht="12.75" customHeight="1">
      <c r="D979" s="33"/>
      <c r="Q979" s="33"/>
      <c r="U979" s="33"/>
    </row>
    <row r="980" ht="12.75" customHeight="1">
      <c r="D980" s="33"/>
      <c r="Q980" s="33"/>
      <c r="U980" s="33"/>
    </row>
    <row r="981" ht="12.75" customHeight="1">
      <c r="D981" s="33"/>
      <c r="Q981" s="33"/>
      <c r="U981" s="33"/>
    </row>
    <row r="982" ht="12.75" customHeight="1">
      <c r="D982" s="33"/>
      <c r="Q982" s="33"/>
      <c r="U982" s="33"/>
    </row>
    <row r="983" ht="12.75" customHeight="1">
      <c r="D983" s="33"/>
      <c r="Q983" s="33"/>
      <c r="U983" s="33"/>
    </row>
    <row r="984" ht="12.75" customHeight="1">
      <c r="D984" s="33"/>
      <c r="Q984" s="33"/>
      <c r="U984" s="33"/>
    </row>
    <row r="985" ht="12.75" customHeight="1">
      <c r="D985" s="33"/>
      <c r="Q985" s="33"/>
      <c r="U985" s="33"/>
    </row>
    <row r="986" ht="12.75" customHeight="1">
      <c r="D986" s="33"/>
      <c r="Q986" s="33"/>
      <c r="U986" s="33"/>
    </row>
    <row r="987" ht="12.75" customHeight="1">
      <c r="D987" s="33"/>
      <c r="Q987" s="33"/>
      <c r="U987" s="33"/>
    </row>
    <row r="988" ht="12.75" customHeight="1">
      <c r="D988" s="33"/>
      <c r="Q988" s="33"/>
      <c r="U988" s="33"/>
    </row>
    <row r="989" ht="12.75" customHeight="1">
      <c r="D989" s="33"/>
      <c r="Q989" s="33"/>
      <c r="U989" s="33"/>
    </row>
    <row r="990" ht="12.75" customHeight="1">
      <c r="D990" s="33"/>
      <c r="Q990" s="33"/>
      <c r="U990" s="33"/>
    </row>
    <row r="991" ht="12.75" customHeight="1">
      <c r="D991" s="33"/>
      <c r="Q991" s="33"/>
      <c r="U991" s="33"/>
    </row>
    <row r="992" ht="12.75" customHeight="1">
      <c r="D992" s="33"/>
      <c r="Q992" s="33"/>
      <c r="U992" s="33"/>
    </row>
    <row r="993" ht="12.75" customHeight="1">
      <c r="D993" s="33"/>
      <c r="Q993" s="33"/>
      <c r="U993" s="33"/>
    </row>
    <row r="994" ht="12.75" customHeight="1">
      <c r="D994" s="33"/>
      <c r="Q994" s="33"/>
      <c r="U994" s="33"/>
    </row>
    <row r="995" ht="12.75" customHeight="1">
      <c r="D995" s="33"/>
      <c r="Q995" s="33"/>
      <c r="U995" s="33"/>
    </row>
    <row r="996" ht="12.75" customHeight="1">
      <c r="D996" s="33"/>
      <c r="Q996" s="33"/>
      <c r="U996" s="33"/>
    </row>
    <row r="997" ht="12.75" customHeight="1">
      <c r="D997" s="33"/>
      <c r="Q997" s="33"/>
      <c r="U997" s="33"/>
    </row>
    <row r="998" ht="12.75" customHeight="1">
      <c r="D998" s="33"/>
      <c r="Q998" s="33"/>
      <c r="U998" s="33"/>
    </row>
    <row r="999" ht="12.75" customHeight="1">
      <c r="D999" s="33"/>
      <c r="Q999" s="33"/>
      <c r="U999" s="33"/>
    </row>
    <row r="1000" ht="12.75" customHeight="1">
      <c r="D1000" s="33"/>
      <c r="Q1000" s="33"/>
      <c r="U1000" s="33"/>
    </row>
  </sheetData>
  <autoFilter ref="$A$1:$Q$49"/>
  <conditionalFormatting sqref="H2:N52">
    <cfRule type="cellIs" dxfId="2" priority="1" stopIfTrue="1" operator="equal">
      <formula>1</formula>
    </cfRule>
  </conditionalFormatting>
  <conditionalFormatting sqref="P2:P52">
    <cfRule type="cellIs" dxfId="4" priority="2" stopIfTrue="1" operator="greaterThan">
      <formula>1</formula>
    </cfRule>
  </conditionalFormatting>
  <conditionalFormatting sqref="E2:E52">
    <cfRule type="cellIs" dxfId="1" priority="3" operator="lessThan">
      <formula>"27.03.18"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0.71"/>
    <col customWidth="1" min="2" max="2" width="94.57"/>
    <col customWidth="1" min="3" max="26" width="8.71"/>
  </cols>
  <sheetData>
    <row r="1" ht="18.75" customHeight="1">
      <c r="A1" s="150" t="s">
        <v>548</v>
      </c>
      <c r="B1" s="150" t="s">
        <v>549</v>
      </c>
    </row>
    <row r="2" ht="12.75" customHeight="1">
      <c r="A2" s="151" t="s">
        <v>550</v>
      </c>
      <c r="B2" s="152" t="s">
        <v>28</v>
      </c>
    </row>
    <row r="3" ht="12.75" customHeight="1">
      <c r="A3" s="151" t="s">
        <v>550</v>
      </c>
      <c r="B3" s="151" t="s">
        <v>551</v>
      </c>
    </row>
    <row r="4" ht="12.75" customHeight="1">
      <c r="A4" s="151" t="s">
        <v>550</v>
      </c>
      <c r="B4" s="151" t="s">
        <v>552</v>
      </c>
    </row>
    <row r="5" ht="12.75" customHeight="1">
      <c r="A5" s="151" t="s">
        <v>550</v>
      </c>
      <c r="B5" s="151" t="s">
        <v>31</v>
      </c>
    </row>
    <row r="6" ht="12.75" customHeight="1">
      <c r="A6" s="151" t="s">
        <v>550</v>
      </c>
      <c r="B6" s="151" t="s">
        <v>553</v>
      </c>
    </row>
    <row r="7" ht="18.75" customHeight="1">
      <c r="A7" s="150" t="s">
        <v>548</v>
      </c>
      <c r="B7" s="150" t="s">
        <v>549</v>
      </c>
    </row>
    <row r="8" ht="12.75" customHeight="1">
      <c r="A8" s="151" t="s">
        <v>554</v>
      </c>
      <c r="B8" s="151" t="s">
        <v>28</v>
      </c>
    </row>
    <row r="9" ht="12.75" customHeight="1">
      <c r="A9" s="151" t="s">
        <v>554</v>
      </c>
      <c r="B9" s="151" t="s">
        <v>551</v>
      </c>
    </row>
    <row r="10" ht="12.75" customHeight="1">
      <c r="A10" s="151" t="s">
        <v>554</v>
      </c>
      <c r="B10" s="153" t="s">
        <v>552</v>
      </c>
    </row>
    <row r="11" ht="12.75" customHeight="1">
      <c r="A11" s="151" t="s">
        <v>554</v>
      </c>
      <c r="B11" s="151" t="s">
        <v>158</v>
      </c>
    </row>
    <row r="12" ht="12.75" customHeight="1">
      <c r="A12" s="151" t="s">
        <v>554</v>
      </c>
      <c r="B12" s="153" t="s">
        <v>555</v>
      </c>
    </row>
    <row r="13" ht="12.75" customHeight="1">
      <c r="A13" s="151" t="s">
        <v>554</v>
      </c>
      <c r="B13" s="153" t="s">
        <v>556</v>
      </c>
    </row>
    <row r="14" ht="12.75" customHeight="1">
      <c r="A14" s="151" t="s">
        <v>554</v>
      </c>
      <c r="B14" s="153" t="s">
        <v>31</v>
      </c>
    </row>
    <row r="15" ht="12.75" customHeight="1">
      <c r="A15" s="151" t="s">
        <v>554</v>
      </c>
      <c r="B15" s="153" t="s">
        <v>553</v>
      </c>
    </row>
    <row r="16" ht="12.75" customHeight="1">
      <c r="A16" s="151" t="s">
        <v>554</v>
      </c>
      <c r="B16" s="153" t="s">
        <v>369</v>
      </c>
    </row>
    <row r="17" ht="12.75" customHeight="1">
      <c r="A17" s="151" t="s">
        <v>554</v>
      </c>
      <c r="B17" s="153" t="s">
        <v>557</v>
      </c>
    </row>
    <row r="18" ht="12.75" customHeight="1">
      <c r="A18" s="151" t="s">
        <v>554</v>
      </c>
      <c r="B18" s="153" t="s">
        <v>371</v>
      </c>
    </row>
    <row r="19" ht="18.75" customHeight="1">
      <c r="A19" s="150" t="s">
        <v>548</v>
      </c>
      <c r="B19" s="150" t="s">
        <v>549</v>
      </c>
    </row>
    <row r="20" ht="12.75" customHeight="1">
      <c r="A20" s="153" t="s">
        <v>558</v>
      </c>
      <c r="B20" s="152" t="s">
        <v>559</v>
      </c>
    </row>
    <row r="21" ht="12.75" customHeight="1">
      <c r="A21" s="153" t="s">
        <v>558</v>
      </c>
      <c r="B21" s="152" t="s">
        <v>162</v>
      </c>
    </row>
    <row r="22" ht="12.75" customHeight="1">
      <c r="A22" s="153" t="s">
        <v>558</v>
      </c>
      <c r="B22" s="152" t="s">
        <v>28</v>
      </c>
    </row>
    <row r="23" ht="12.75" customHeight="1">
      <c r="A23" s="153" t="s">
        <v>558</v>
      </c>
      <c r="B23" s="151" t="s">
        <v>551</v>
      </c>
    </row>
    <row r="24" ht="12.75" customHeight="1">
      <c r="A24" s="153" t="s">
        <v>558</v>
      </c>
      <c r="B24" s="151" t="s">
        <v>552</v>
      </c>
    </row>
    <row r="25" ht="12.75" customHeight="1">
      <c r="A25" s="153" t="s">
        <v>558</v>
      </c>
      <c r="B25" s="151" t="s">
        <v>31</v>
      </c>
    </row>
    <row r="26" ht="12.75" customHeight="1">
      <c r="A26" s="153" t="s">
        <v>558</v>
      </c>
      <c r="B26" s="151" t="s">
        <v>553</v>
      </c>
    </row>
    <row r="27" ht="18.75" customHeight="1">
      <c r="A27" s="150" t="s">
        <v>548</v>
      </c>
      <c r="B27" s="150" t="s">
        <v>549</v>
      </c>
    </row>
    <row r="28" ht="12.75" customHeight="1">
      <c r="A28" s="153" t="s">
        <v>560</v>
      </c>
      <c r="B28" s="152" t="s">
        <v>559</v>
      </c>
    </row>
    <row r="29" ht="12.75" customHeight="1">
      <c r="A29" s="153" t="s">
        <v>560</v>
      </c>
      <c r="B29" s="152" t="s">
        <v>162</v>
      </c>
    </row>
    <row r="30" ht="12.75" customHeight="1">
      <c r="A30" s="153" t="s">
        <v>560</v>
      </c>
      <c r="B30" s="152" t="s">
        <v>561</v>
      </c>
    </row>
    <row r="31" ht="12.75" customHeight="1">
      <c r="A31" s="153" t="s">
        <v>560</v>
      </c>
      <c r="B31" s="152" t="s">
        <v>28</v>
      </c>
    </row>
    <row r="32" ht="12.75" customHeight="1">
      <c r="A32" s="153" t="s">
        <v>560</v>
      </c>
      <c r="B32" s="151" t="s">
        <v>551</v>
      </c>
    </row>
    <row r="33" ht="12.75" customHeight="1">
      <c r="A33" s="153" t="s">
        <v>560</v>
      </c>
      <c r="B33" s="151" t="s">
        <v>552</v>
      </c>
    </row>
    <row r="34" ht="12.75" customHeight="1">
      <c r="A34" s="153" t="s">
        <v>560</v>
      </c>
      <c r="B34" s="151" t="s">
        <v>31</v>
      </c>
    </row>
    <row r="35" ht="12.75" customHeight="1">
      <c r="A35" s="153" t="s">
        <v>560</v>
      </c>
      <c r="B35" s="151" t="s">
        <v>553</v>
      </c>
    </row>
    <row r="36" ht="12.75" customHeight="1">
      <c r="A36" s="153" t="s">
        <v>560</v>
      </c>
      <c r="B36" s="153" t="s">
        <v>557</v>
      </c>
    </row>
    <row r="37" ht="18.75" customHeight="1">
      <c r="A37" s="150" t="s">
        <v>548</v>
      </c>
      <c r="B37" s="150" t="s">
        <v>549</v>
      </c>
    </row>
    <row r="38" ht="12.75" customHeight="1">
      <c r="A38" s="151" t="s">
        <v>562</v>
      </c>
      <c r="B38" s="152" t="s">
        <v>28</v>
      </c>
    </row>
    <row r="39" ht="12.75" customHeight="1">
      <c r="A39" s="151" t="s">
        <v>562</v>
      </c>
      <c r="B39" s="151" t="s">
        <v>551</v>
      </c>
    </row>
    <row r="40" ht="12.75" customHeight="1">
      <c r="A40" s="151" t="s">
        <v>562</v>
      </c>
      <c r="B40" s="151" t="s">
        <v>155</v>
      </c>
    </row>
    <row r="41" ht="12.75" customHeight="1">
      <c r="A41" s="151" t="s">
        <v>562</v>
      </c>
      <c r="B41" s="151" t="s">
        <v>158</v>
      </c>
    </row>
    <row r="42" ht="12.75" customHeight="1">
      <c r="A42" s="151" t="s">
        <v>562</v>
      </c>
      <c r="B42" s="153" t="s">
        <v>556</v>
      </c>
    </row>
    <row r="43" ht="12.75" customHeight="1">
      <c r="A43" s="151" t="s">
        <v>562</v>
      </c>
      <c r="B43" s="151" t="s">
        <v>31</v>
      </c>
    </row>
    <row r="44" ht="12.75" customHeight="1">
      <c r="A44" s="151" t="s">
        <v>562</v>
      </c>
      <c r="B44" s="151" t="s">
        <v>553</v>
      </c>
    </row>
    <row r="45" ht="12.75" customHeight="1">
      <c r="A45" s="151" t="s">
        <v>562</v>
      </c>
      <c r="B45" s="153" t="s">
        <v>563</v>
      </c>
    </row>
    <row r="46" ht="12.75" customHeight="1">
      <c r="A46" s="151" t="s">
        <v>562</v>
      </c>
      <c r="B46" s="153" t="s">
        <v>564</v>
      </c>
    </row>
    <row r="47" ht="18.75" customHeight="1">
      <c r="A47" s="150" t="s">
        <v>548</v>
      </c>
      <c r="B47" s="150" t="s">
        <v>549</v>
      </c>
    </row>
    <row r="48" ht="12.75" customHeight="1">
      <c r="A48" s="151" t="s">
        <v>565</v>
      </c>
      <c r="B48" s="152" t="s">
        <v>162</v>
      </c>
    </row>
    <row r="49" ht="12.75" customHeight="1">
      <c r="A49" s="151" t="s">
        <v>565</v>
      </c>
      <c r="B49" s="152" t="s">
        <v>566</v>
      </c>
    </row>
    <row r="50" ht="12.75" customHeight="1">
      <c r="A50" s="151" t="s">
        <v>565</v>
      </c>
      <c r="B50" s="152" t="s">
        <v>28</v>
      </c>
    </row>
    <row r="51" ht="12.75" customHeight="1">
      <c r="A51" s="151" t="s">
        <v>565</v>
      </c>
      <c r="B51" s="151" t="s">
        <v>551</v>
      </c>
    </row>
    <row r="52" ht="12.75" customHeight="1">
      <c r="A52" s="151" t="s">
        <v>565</v>
      </c>
      <c r="B52" s="151" t="s">
        <v>552</v>
      </c>
    </row>
    <row r="53" ht="12.75" customHeight="1">
      <c r="A53" s="151" t="s">
        <v>565</v>
      </c>
      <c r="B53" s="151" t="s">
        <v>31</v>
      </c>
    </row>
    <row r="54" ht="12.75" customHeight="1">
      <c r="A54" s="151" t="s">
        <v>565</v>
      </c>
      <c r="B54" s="151" t="s">
        <v>553</v>
      </c>
    </row>
    <row r="55" ht="18.75" customHeight="1">
      <c r="A55" s="150" t="s">
        <v>548</v>
      </c>
      <c r="B55" s="150" t="s">
        <v>549</v>
      </c>
    </row>
    <row r="56" ht="12.75" customHeight="1">
      <c r="A56" s="151" t="s">
        <v>567</v>
      </c>
      <c r="B56" s="151" t="s">
        <v>568</v>
      </c>
    </row>
    <row r="57" ht="12.75" customHeight="1">
      <c r="A57" s="151" t="s">
        <v>567</v>
      </c>
      <c r="B57" s="151" t="s">
        <v>162</v>
      </c>
    </row>
    <row r="58" ht="12.75" customHeight="1">
      <c r="A58" s="151" t="s">
        <v>567</v>
      </c>
      <c r="B58" s="151" t="s">
        <v>566</v>
      </c>
    </row>
    <row r="59" ht="12.75" customHeight="1">
      <c r="A59" s="151" t="s">
        <v>567</v>
      </c>
      <c r="B59" s="152" t="s">
        <v>28</v>
      </c>
    </row>
    <row r="60" ht="12.75" customHeight="1">
      <c r="A60" s="151" t="s">
        <v>567</v>
      </c>
      <c r="B60" s="151" t="s">
        <v>551</v>
      </c>
    </row>
    <row r="61" ht="12.75" customHeight="1">
      <c r="A61" s="151" t="s">
        <v>567</v>
      </c>
      <c r="B61" s="151" t="s">
        <v>552</v>
      </c>
    </row>
    <row r="62" ht="12.75" customHeight="1">
      <c r="A62" s="151" t="s">
        <v>567</v>
      </c>
      <c r="B62" s="151" t="s">
        <v>155</v>
      </c>
    </row>
    <row r="63" ht="12.75" customHeight="1">
      <c r="A63" s="151" t="s">
        <v>567</v>
      </c>
      <c r="B63" s="151" t="s">
        <v>158</v>
      </c>
    </row>
    <row r="64" ht="12.75" customHeight="1">
      <c r="A64" s="151" t="s">
        <v>567</v>
      </c>
      <c r="B64" s="151" t="s">
        <v>556</v>
      </c>
    </row>
    <row r="65" ht="12.75" customHeight="1">
      <c r="A65" s="151" t="s">
        <v>567</v>
      </c>
      <c r="B65" s="151" t="s">
        <v>555</v>
      </c>
    </row>
    <row r="66" ht="12.75" customHeight="1">
      <c r="A66" s="151" t="s">
        <v>567</v>
      </c>
      <c r="B66" s="151" t="s">
        <v>31</v>
      </c>
    </row>
    <row r="67" ht="12.75" customHeight="1">
      <c r="A67" s="151" t="s">
        <v>567</v>
      </c>
      <c r="B67" s="151" t="s">
        <v>553</v>
      </c>
    </row>
    <row r="68" ht="12.75" customHeight="1">
      <c r="A68" s="151" t="s">
        <v>567</v>
      </c>
      <c r="B68" s="151" t="s">
        <v>563</v>
      </c>
    </row>
    <row r="69" ht="12.75" customHeight="1">
      <c r="A69" s="151" t="s">
        <v>567</v>
      </c>
      <c r="B69" s="151" t="s">
        <v>564</v>
      </c>
    </row>
    <row r="70" ht="12.75" customHeight="1">
      <c r="A70" s="151" t="s">
        <v>567</v>
      </c>
      <c r="B70" s="151" t="s">
        <v>569</v>
      </c>
    </row>
    <row r="71" ht="18.75" customHeight="1">
      <c r="A71" s="150" t="s">
        <v>548</v>
      </c>
      <c r="B71" s="150" t="s">
        <v>549</v>
      </c>
    </row>
    <row r="72" ht="12.75" customHeight="1">
      <c r="A72" s="151" t="s">
        <v>17</v>
      </c>
      <c r="B72" s="152" t="s">
        <v>559</v>
      </c>
    </row>
    <row r="73" ht="12.75" customHeight="1">
      <c r="A73" s="151" t="s">
        <v>17</v>
      </c>
      <c r="B73" s="152" t="s">
        <v>570</v>
      </c>
    </row>
    <row r="74" ht="12.75" customHeight="1">
      <c r="A74" s="151" t="s">
        <v>17</v>
      </c>
      <c r="B74" s="152" t="s">
        <v>571</v>
      </c>
    </row>
    <row r="75" ht="12.75" customHeight="1">
      <c r="A75" s="151" t="s">
        <v>17</v>
      </c>
      <c r="B75" s="152" t="s">
        <v>572</v>
      </c>
    </row>
    <row r="76" ht="12.75" customHeight="1">
      <c r="A76" s="151" t="s">
        <v>17</v>
      </c>
      <c r="B76" s="151" t="s">
        <v>87</v>
      </c>
    </row>
    <row r="77" ht="12.75" customHeight="1">
      <c r="A77" s="151" t="s">
        <v>17</v>
      </c>
      <c r="B77" s="152" t="s">
        <v>86</v>
      </c>
    </row>
    <row r="78" ht="12.75" customHeight="1">
      <c r="A78" s="151" t="s">
        <v>17</v>
      </c>
      <c r="B78" s="153" t="s">
        <v>369</v>
      </c>
    </row>
    <row r="79" ht="12.75" customHeight="1">
      <c r="A79" s="151" t="s">
        <v>17</v>
      </c>
      <c r="B79" s="153" t="s">
        <v>371</v>
      </c>
    </row>
    <row r="80" ht="12.75" customHeight="1">
      <c r="A80" s="151" t="s">
        <v>17</v>
      </c>
      <c r="B80" s="153" t="s">
        <v>573</v>
      </c>
    </row>
    <row r="81" ht="12.75" customHeight="1">
      <c r="A81" s="151" t="s">
        <v>17</v>
      </c>
      <c r="B81" s="151" t="s">
        <v>28</v>
      </c>
    </row>
    <row r="82" ht="12.75" customHeight="1">
      <c r="A82" s="151" t="s">
        <v>17</v>
      </c>
      <c r="B82" s="151" t="s">
        <v>551</v>
      </c>
    </row>
    <row r="83" ht="12.75" customHeight="1">
      <c r="A83" s="151" t="s">
        <v>17</v>
      </c>
      <c r="B83" s="153" t="s">
        <v>552</v>
      </c>
    </row>
    <row r="84" ht="18.75" customHeight="1">
      <c r="A84" s="151" t="s">
        <v>17</v>
      </c>
      <c r="B84" s="153" t="s">
        <v>553</v>
      </c>
    </row>
    <row r="85" ht="12.75" customHeight="1">
      <c r="A85" s="151" t="s">
        <v>17</v>
      </c>
      <c r="B85" s="154" t="s">
        <v>31</v>
      </c>
    </row>
    <row r="86" ht="12.75" customHeight="1">
      <c r="A86" s="151" t="s">
        <v>17</v>
      </c>
      <c r="B86" s="154" t="s">
        <v>574</v>
      </c>
    </row>
    <row r="87" ht="12.75" customHeight="1">
      <c r="A87" s="151" t="s">
        <v>17</v>
      </c>
      <c r="B87" s="151" t="s">
        <v>575</v>
      </c>
    </row>
    <row r="88" ht="12.75" customHeight="1">
      <c r="A88" s="150" t="s">
        <v>548</v>
      </c>
      <c r="B88" s="150" t="s">
        <v>549</v>
      </c>
    </row>
    <row r="89" ht="12.75" customHeight="1">
      <c r="A89" s="151" t="s">
        <v>10</v>
      </c>
      <c r="B89" s="155" t="s">
        <v>28</v>
      </c>
    </row>
    <row r="90" ht="12.75" customHeight="1">
      <c r="A90" s="151" t="s">
        <v>10</v>
      </c>
      <c r="B90" s="152" t="s">
        <v>551</v>
      </c>
    </row>
    <row r="91" ht="12.75" customHeight="1">
      <c r="A91" s="151" t="s">
        <v>10</v>
      </c>
      <c r="B91" s="151" t="s">
        <v>552</v>
      </c>
    </row>
    <row r="92" ht="12.75" customHeight="1">
      <c r="A92" s="151" t="s">
        <v>10</v>
      </c>
      <c r="B92" s="151" t="s">
        <v>31</v>
      </c>
    </row>
    <row r="93" ht="12.75" customHeight="1">
      <c r="A93" s="151" t="s">
        <v>10</v>
      </c>
      <c r="B93" s="151" t="s">
        <v>553</v>
      </c>
    </row>
    <row r="94" ht="12.75" customHeight="1">
      <c r="A94" s="150" t="s">
        <v>548</v>
      </c>
      <c r="B94" s="150" t="s">
        <v>549</v>
      </c>
    </row>
    <row r="95" ht="12.75" customHeight="1">
      <c r="A95" s="151" t="s">
        <v>576</v>
      </c>
      <c r="B95" s="151" t="s">
        <v>28</v>
      </c>
    </row>
    <row r="96" ht="12.75" customHeight="1">
      <c r="A96" s="151" t="s">
        <v>576</v>
      </c>
      <c r="B96" s="151" t="s">
        <v>551</v>
      </c>
    </row>
    <row r="97" ht="12.75" customHeight="1">
      <c r="A97" s="151" t="s">
        <v>576</v>
      </c>
      <c r="B97" s="151" t="s">
        <v>552</v>
      </c>
    </row>
    <row r="98" ht="12.75" customHeight="1">
      <c r="A98" s="151" t="s">
        <v>576</v>
      </c>
      <c r="B98" s="151" t="s">
        <v>31</v>
      </c>
    </row>
    <row r="99" ht="12.75" customHeight="1">
      <c r="A99" s="151" t="s">
        <v>576</v>
      </c>
      <c r="B99" s="151" t="s">
        <v>553</v>
      </c>
    </row>
    <row r="100" ht="12.75" customHeight="1">
      <c r="A100" s="151" t="s">
        <v>576</v>
      </c>
      <c r="B100" s="152" t="s">
        <v>577</v>
      </c>
    </row>
    <row r="101" ht="18.75" customHeight="1">
      <c r="A101" s="150" t="s">
        <v>548</v>
      </c>
      <c r="B101" s="150" t="s">
        <v>549</v>
      </c>
    </row>
    <row r="102" ht="12.75" customHeight="1">
      <c r="A102" s="151" t="s">
        <v>578</v>
      </c>
      <c r="B102" s="151" t="s">
        <v>28</v>
      </c>
    </row>
    <row r="103" ht="12.75" customHeight="1">
      <c r="A103" s="151" t="s">
        <v>578</v>
      </c>
      <c r="B103" s="151" t="s">
        <v>551</v>
      </c>
    </row>
    <row r="104" ht="12.75" customHeight="1">
      <c r="A104" s="151" t="s">
        <v>578</v>
      </c>
      <c r="B104" s="151" t="s">
        <v>552</v>
      </c>
    </row>
    <row r="105" ht="12.75" customHeight="1">
      <c r="A105" s="151" t="s">
        <v>578</v>
      </c>
      <c r="B105" s="151" t="s">
        <v>31</v>
      </c>
    </row>
    <row r="106" ht="12.75" customHeight="1">
      <c r="A106" s="151" t="s">
        <v>578</v>
      </c>
      <c r="B106" s="151" t="s">
        <v>553</v>
      </c>
    </row>
    <row r="107" ht="12.75" customHeight="1">
      <c r="A107" s="150" t="s">
        <v>548</v>
      </c>
      <c r="B107" s="150" t="s">
        <v>549</v>
      </c>
    </row>
    <row r="108" ht="12.75" customHeight="1">
      <c r="A108" s="151" t="s">
        <v>9</v>
      </c>
      <c r="B108" s="151" t="s">
        <v>369</v>
      </c>
    </row>
    <row r="109" ht="12.75" customHeight="1">
      <c r="A109" s="151" t="s">
        <v>9</v>
      </c>
      <c r="B109" s="151" t="s">
        <v>557</v>
      </c>
    </row>
    <row r="110" ht="12.75" customHeight="1">
      <c r="A110" s="151" t="s">
        <v>9</v>
      </c>
      <c r="B110" s="151" t="s">
        <v>371</v>
      </c>
    </row>
    <row r="111" ht="12.75" customHeight="1">
      <c r="A111" s="151" t="s">
        <v>9</v>
      </c>
      <c r="B111" s="151" t="s">
        <v>152</v>
      </c>
    </row>
    <row r="112" ht="12.75" customHeight="1">
      <c r="A112" s="151" t="s">
        <v>9</v>
      </c>
      <c r="B112" s="151" t="s">
        <v>153</v>
      </c>
    </row>
    <row r="113" ht="12.75" customHeight="1">
      <c r="A113" s="151" t="s">
        <v>9</v>
      </c>
      <c r="B113" s="151" t="s">
        <v>154</v>
      </c>
    </row>
    <row r="114" ht="12.75" customHeight="1">
      <c r="A114" s="151" t="s">
        <v>9</v>
      </c>
      <c r="B114" s="151" t="s">
        <v>156</v>
      </c>
    </row>
    <row r="115" ht="12.75" customHeight="1">
      <c r="A115" s="151" t="s">
        <v>9</v>
      </c>
      <c r="B115" s="151" t="s">
        <v>157</v>
      </c>
    </row>
    <row r="116" ht="12.75" customHeight="1">
      <c r="A116" s="151" t="s">
        <v>9</v>
      </c>
      <c r="B116" s="151" t="s">
        <v>372</v>
      </c>
    </row>
    <row r="117" ht="12.75" customHeight="1">
      <c r="A117" s="151" t="s">
        <v>9</v>
      </c>
      <c r="B117" s="151" t="s">
        <v>556</v>
      </c>
    </row>
    <row r="118" ht="12.75" customHeight="1">
      <c r="A118" s="151" t="s">
        <v>9</v>
      </c>
      <c r="B118" s="151" t="s">
        <v>555</v>
      </c>
    </row>
    <row r="119" ht="12.75" customHeight="1">
      <c r="A119" s="33"/>
      <c r="B119" s="33"/>
    </row>
    <row r="120" ht="12.75" customHeight="1">
      <c r="A120" s="33"/>
      <c r="B120" s="33"/>
    </row>
    <row r="121" ht="12.75" customHeight="1">
      <c r="A121" s="33"/>
      <c r="B121" s="33"/>
    </row>
    <row r="122" ht="12.75" customHeight="1">
      <c r="A122" s="33"/>
      <c r="B122" s="33"/>
    </row>
    <row r="123" ht="12.75" customHeight="1">
      <c r="A123" s="33"/>
      <c r="B123" s="33"/>
    </row>
    <row r="124" ht="12.75" customHeight="1">
      <c r="A124" s="33"/>
      <c r="B124" s="33"/>
    </row>
    <row r="125" ht="12.75" customHeight="1">
      <c r="A125" s="33"/>
      <c r="B125" s="33"/>
    </row>
    <row r="126" ht="12.75" customHeight="1">
      <c r="A126" s="33"/>
      <c r="B126" s="33"/>
    </row>
    <row r="127" ht="12.75" customHeight="1">
      <c r="A127" s="33"/>
      <c r="B127" s="33"/>
    </row>
    <row r="128" ht="12.75" customHeight="1">
      <c r="A128" s="33"/>
      <c r="B128" s="33"/>
    </row>
    <row r="129" ht="12.75" customHeight="1">
      <c r="A129" s="33"/>
      <c r="B129" s="33"/>
    </row>
    <row r="130" ht="12.75" customHeight="1">
      <c r="A130" s="33"/>
      <c r="B130" s="33"/>
    </row>
    <row r="131" ht="12.75" customHeight="1">
      <c r="A131" s="33"/>
      <c r="B131" s="33"/>
    </row>
    <row r="132" ht="12.75" customHeight="1">
      <c r="A132" s="33"/>
      <c r="B132" s="33"/>
    </row>
    <row r="133" ht="12.75" customHeight="1">
      <c r="A133" s="33"/>
      <c r="B133" s="33"/>
    </row>
    <row r="134" ht="12.75" customHeight="1">
      <c r="A134" s="33"/>
      <c r="B134" s="33"/>
    </row>
    <row r="135" ht="12.75" customHeight="1">
      <c r="A135" s="33"/>
      <c r="B135" s="33"/>
    </row>
    <row r="136" ht="12.75" customHeight="1">
      <c r="A136" s="33"/>
      <c r="B136" s="33"/>
    </row>
    <row r="137" ht="12.75" customHeight="1">
      <c r="A137" s="33"/>
      <c r="B137" s="33"/>
    </row>
    <row r="138" ht="12.75" customHeight="1">
      <c r="A138" s="33"/>
      <c r="B138" s="33"/>
    </row>
    <row r="139" ht="12.75" customHeight="1">
      <c r="A139" s="33"/>
      <c r="B139" s="33"/>
    </row>
    <row r="140" ht="12.75" customHeight="1">
      <c r="A140" s="33"/>
      <c r="B140" s="33"/>
    </row>
    <row r="141" ht="12.75" customHeight="1">
      <c r="A141" s="33"/>
      <c r="B141" s="33"/>
    </row>
    <row r="142" ht="12.75" customHeight="1">
      <c r="A142" s="33"/>
      <c r="B142" s="33"/>
    </row>
    <row r="143" ht="12.75" customHeight="1">
      <c r="A143" s="33"/>
      <c r="B143" s="33"/>
    </row>
    <row r="144" ht="12.75" customHeight="1">
      <c r="A144" s="33"/>
      <c r="B144" s="33"/>
    </row>
    <row r="145" ht="12.75" customHeight="1">
      <c r="A145" s="33"/>
      <c r="B145" s="33"/>
    </row>
    <row r="146" ht="12.75" customHeight="1">
      <c r="A146" s="33"/>
      <c r="B146" s="33"/>
    </row>
    <row r="147" ht="12.75" customHeight="1">
      <c r="A147" s="33"/>
      <c r="B147" s="33"/>
    </row>
    <row r="148" ht="12.75" customHeight="1">
      <c r="A148" s="33"/>
      <c r="B148" s="33"/>
    </row>
    <row r="149" ht="12.75" customHeight="1">
      <c r="A149" s="33"/>
      <c r="B149" s="33"/>
    </row>
    <row r="150" ht="12.75" customHeight="1">
      <c r="A150" s="33"/>
      <c r="B150" s="33"/>
    </row>
    <row r="151" ht="12.75" customHeight="1">
      <c r="A151" s="33"/>
      <c r="B151" s="33"/>
    </row>
    <row r="152" ht="12.75" customHeight="1">
      <c r="A152" s="33"/>
      <c r="B152" s="33"/>
    </row>
    <row r="153" ht="12.75" customHeight="1">
      <c r="A153" s="33"/>
      <c r="B153" s="33"/>
    </row>
    <row r="154" ht="12.75" customHeight="1">
      <c r="A154" s="33"/>
      <c r="B154" s="33"/>
    </row>
    <row r="155" ht="12.75" customHeight="1">
      <c r="A155" s="33"/>
      <c r="B155" s="33"/>
    </row>
    <row r="156" ht="12.75" customHeight="1">
      <c r="A156" s="33"/>
      <c r="B156" s="33"/>
    </row>
    <row r="157" ht="12.75" customHeight="1">
      <c r="A157" s="33"/>
      <c r="B157" s="33"/>
    </row>
    <row r="158" ht="12.75" customHeight="1">
      <c r="A158" s="33"/>
      <c r="B158" s="33"/>
    </row>
    <row r="159" ht="12.75" customHeight="1">
      <c r="A159" s="33"/>
      <c r="B159" s="33"/>
    </row>
    <row r="160" ht="12.75" customHeight="1">
      <c r="A160" s="33"/>
      <c r="B160" s="33"/>
    </row>
    <row r="161" ht="12.75" customHeight="1">
      <c r="A161" s="33"/>
      <c r="B161" s="33"/>
    </row>
    <row r="162" ht="12.75" customHeight="1">
      <c r="A162" s="33"/>
      <c r="B162" s="33"/>
    </row>
    <row r="163" ht="12.75" customHeight="1">
      <c r="A163" s="33"/>
      <c r="B163" s="33"/>
    </row>
    <row r="164" ht="12.75" customHeight="1">
      <c r="A164" s="33"/>
      <c r="B164" s="33"/>
    </row>
    <row r="165" ht="12.75" customHeight="1">
      <c r="A165" s="33"/>
      <c r="B165" s="33"/>
    </row>
    <row r="166" ht="12.75" customHeight="1">
      <c r="A166" s="33"/>
      <c r="B166" s="33"/>
    </row>
    <row r="167" ht="12.75" customHeight="1">
      <c r="A167" s="33"/>
      <c r="B167" s="33"/>
    </row>
    <row r="168" ht="12.75" customHeight="1">
      <c r="A168" s="33"/>
      <c r="B168" s="33"/>
    </row>
    <row r="169" ht="12.75" customHeight="1">
      <c r="A169" s="33"/>
      <c r="B169" s="33"/>
    </row>
    <row r="170" ht="12.75" customHeight="1">
      <c r="A170" s="33"/>
      <c r="B170" s="33"/>
    </row>
    <row r="171" ht="12.75" customHeight="1">
      <c r="A171" s="33"/>
      <c r="B171" s="33"/>
    </row>
    <row r="172" ht="12.75" customHeight="1">
      <c r="A172" s="33"/>
      <c r="B172" s="33"/>
    </row>
    <row r="173" ht="12.75" customHeight="1">
      <c r="A173" s="33"/>
      <c r="B173" s="33"/>
    </row>
    <row r="174" ht="12.75" customHeight="1">
      <c r="A174" s="33"/>
      <c r="B174" s="33"/>
    </row>
    <row r="175" ht="12.75" customHeight="1">
      <c r="A175" s="33"/>
      <c r="B175" s="33"/>
    </row>
    <row r="176" ht="12.75" customHeight="1">
      <c r="A176" s="33"/>
      <c r="B176" s="33"/>
    </row>
    <row r="177" ht="12.75" customHeight="1">
      <c r="A177" s="33"/>
      <c r="B177" s="33"/>
    </row>
    <row r="178" ht="12.75" customHeight="1">
      <c r="A178" s="33"/>
      <c r="B178" s="33"/>
    </row>
    <row r="179" ht="12.75" customHeight="1">
      <c r="A179" s="33"/>
      <c r="B179" s="33"/>
    </row>
    <row r="180" ht="12.75" customHeight="1">
      <c r="A180" s="33"/>
      <c r="B180" s="33"/>
    </row>
    <row r="181" ht="12.75" customHeight="1">
      <c r="A181" s="33"/>
      <c r="B181" s="33"/>
    </row>
    <row r="182" ht="12.75" customHeight="1">
      <c r="A182" s="33"/>
      <c r="B182" s="33"/>
    </row>
    <row r="183" ht="12.75" customHeight="1">
      <c r="A183" s="33"/>
      <c r="B183" s="33"/>
    </row>
    <row r="184" ht="12.75" customHeight="1">
      <c r="A184" s="33"/>
      <c r="B184" s="33"/>
    </row>
    <row r="185" ht="12.75" customHeight="1">
      <c r="A185" s="33"/>
      <c r="B185" s="33"/>
    </row>
    <row r="186" ht="12.75" customHeight="1">
      <c r="A186" s="33"/>
      <c r="B186" s="33"/>
    </row>
    <row r="187" ht="12.75" customHeight="1">
      <c r="A187" s="33"/>
      <c r="B187" s="33"/>
    </row>
    <row r="188" ht="12.75" customHeight="1">
      <c r="A188" s="33"/>
      <c r="B188" s="33"/>
    </row>
    <row r="189" ht="12.75" customHeight="1">
      <c r="A189" s="33"/>
      <c r="B189" s="33"/>
    </row>
    <row r="190" ht="12.75" customHeight="1">
      <c r="A190" s="33"/>
      <c r="B190" s="33"/>
    </row>
    <row r="191" ht="12.75" customHeight="1">
      <c r="A191" s="33"/>
      <c r="B191" s="33"/>
    </row>
    <row r="192" ht="12.75" customHeight="1">
      <c r="A192" s="33"/>
      <c r="B192" s="33"/>
    </row>
    <row r="193" ht="12.75" customHeight="1">
      <c r="A193" s="33"/>
      <c r="B193" s="33"/>
    </row>
    <row r="194" ht="12.75" customHeight="1">
      <c r="A194" s="33"/>
      <c r="B194" s="33"/>
    </row>
    <row r="195" ht="12.75" customHeight="1">
      <c r="A195" s="33"/>
      <c r="B195" s="33"/>
    </row>
    <row r="196" ht="12.75" customHeight="1">
      <c r="A196" s="33"/>
      <c r="B196" s="33"/>
    </row>
    <row r="197" ht="12.75" customHeight="1">
      <c r="A197" s="33"/>
      <c r="B197" s="33"/>
    </row>
    <row r="198" ht="12.75" customHeight="1">
      <c r="A198" s="33"/>
      <c r="B198" s="33"/>
    </row>
    <row r="199" ht="12.75" customHeight="1">
      <c r="A199" s="33"/>
      <c r="B199" s="33"/>
    </row>
    <row r="200" ht="12.75" customHeight="1">
      <c r="A200" s="33"/>
      <c r="B200" s="33"/>
    </row>
    <row r="201" ht="12.75" customHeight="1">
      <c r="A201" s="33"/>
      <c r="B201" s="33"/>
    </row>
    <row r="202" ht="12.75" customHeight="1">
      <c r="A202" s="33"/>
      <c r="B202" s="33"/>
    </row>
    <row r="203" ht="12.75" customHeight="1">
      <c r="A203" s="33"/>
      <c r="B203" s="33"/>
    </row>
    <row r="204" ht="12.75" customHeight="1">
      <c r="A204" s="33"/>
      <c r="B204" s="33"/>
    </row>
    <row r="205" ht="12.75" customHeight="1">
      <c r="A205" s="33"/>
      <c r="B205" s="33"/>
    </row>
    <row r="206" ht="12.75" customHeight="1">
      <c r="A206" s="33"/>
      <c r="B206" s="33"/>
    </row>
    <row r="207" ht="12.75" customHeight="1">
      <c r="A207" s="33"/>
      <c r="B207" s="33"/>
    </row>
    <row r="208" ht="12.75" customHeight="1">
      <c r="A208" s="33"/>
      <c r="B208" s="33"/>
    </row>
    <row r="209" ht="12.75" customHeight="1">
      <c r="A209" s="33"/>
      <c r="B209" s="33"/>
    </row>
    <row r="210" ht="12.75" customHeight="1">
      <c r="A210" s="33"/>
      <c r="B210" s="33"/>
    </row>
    <row r="211" ht="12.75" customHeight="1">
      <c r="A211" s="33"/>
      <c r="B211" s="33"/>
    </row>
    <row r="212" ht="12.75" customHeight="1">
      <c r="A212" s="33"/>
      <c r="B212" s="33"/>
    </row>
    <row r="213" ht="12.75" customHeight="1">
      <c r="A213" s="33"/>
      <c r="B213" s="33"/>
    </row>
    <row r="214" ht="12.75" customHeight="1">
      <c r="A214" s="33"/>
      <c r="B214" s="33"/>
    </row>
    <row r="215" ht="12.75" customHeight="1">
      <c r="A215" s="33"/>
      <c r="B215" s="33"/>
    </row>
    <row r="216" ht="12.75" customHeight="1">
      <c r="A216" s="33"/>
      <c r="B216" s="33"/>
    </row>
    <row r="217" ht="12.75" customHeight="1">
      <c r="A217" s="33"/>
      <c r="B217" s="33"/>
    </row>
    <row r="218" ht="12.75" customHeight="1">
      <c r="A218" s="33"/>
      <c r="B218" s="33"/>
    </row>
    <row r="219" ht="12.75" customHeight="1">
      <c r="A219" s="33"/>
      <c r="B219" s="33"/>
    </row>
    <row r="220" ht="12.75" customHeight="1">
      <c r="A220" s="33"/>
      <c r="B220" s="33"/>
    </row>
    <row r="221" ht="12.75" customHeight="1">
      <c r="A221" s="33"/>
      <c r="B221" s="33"/>
    </row>
    <row r="222" ht="12.75" customHeight="1">
      <c r="A222" s="33"/>
      <c r="B222" s="33"/>
    </row>
    <row r="223" ht="12.75" customHeight="1">
      <c r="A223" s="33"/>
      <c r="B223" s="33"/>
    </row>
    <row r="224" ht="12.75" customHeight="1">
      <c r="A224" s="33"/>
      <c r="B224" s="33"/>
    </row>
    <row r="225" ht="12.75" customHeight="1">
      <c r="A225" s="33"/>
      <c r="B225" s="33"/>
    </row>
    <row r="226" ht="12.75" customHeight="1">
      <c r="A226" s="33"/>
      <c r="B226" s="33"/>
    </row>
    <row r="227" ht="12.75" customHeight="1">
      <c r="A227" s="33"/>
      <c r="B227" s="33"/>
    </row>
    <row r="228" ht="12.75" customHeight="1">
      <c r="A228" s="33"/>
      <c r="B228" s="33"/>
    </row>
    <row r="229" ht="12.75" customHeight="1">
      <c r="A229" s="33"/>
      <c r="B229" s="33"/>
    </row>
    <row r="230" ht="12.75" customHeight="1">
      <c r="A230" s="33"/>
      <c r="B230" s="33"/>
    </row>
    <row r="231" ht="12.75" customHeight="1">
      <c r="A231" s="33"/>
      <c r="B231" s="33"/>
    </row>
    <row r="232" ht="12.75" customHeight="1">
      <c r="A232" s="33"/>
      <c r="B232" s="33"/>
    </row>
    <row r="233" ht="12.75" customHeight="1">
      <c r="A233" s="33"/>
      <c r="B233" s="33"/>
    </row>
    <row r="234" ht="12.75" customHeight="1">
      <c r="A234" s="33"/>
      <c r="B234" s="33"/>
    </row>
    <row r="235" ht="12.75" customHeight="1">
      <c r="A235" s="33"/>
      <c r="B235" s="33"/>
    </row>
    <row r="236" ht="12.75" customHeight="1">
      <c r="A236" s="33"/>
      <c r="B236" s="33"/>
    </row>
    <row r="237" ht="12.75" customHeight="1">
      <c r="A237" s="33"/>
      <c r="B237" s="33"/>
    </row>
    <row r="238" ht="12.75" customHeight="1">
      <c r="A238" s="33"/>
      <c r="B238" s="33"/>
    </row>
    <row r="239" ht="12.75" customHeight="1">
      <c r="A239" s="33"/>
      <c r="B239" s="33"/>
    </row>
    <row r="240" ht="12.75" customHeight="1">
      <c r="A240" s="33"/>
      <c r="B240" s="33"/>
    </row>
    <row r="241" ht="12.75" customHeight="1">
      <c r="A241" s="33"/>
      <c r="B241" s="33"/>
    </row>
    <row r="242" ht="12.75" customHeight="1">
      <c r="A242" s="33"/>
      <c r="B242" s="33"/>
    </row>
    <row r="243" ht="12.75" customHeight="1">
      <c r="A243" s="33"/>
      <c r="B243" s="33"/>
    </row>
    <row r="244" ht="12.75" customHeight="1">
      <c r="A244" s="33"/>
      <c r="B244" s="33"/>
    </row>
    <row r="245" ht="12.75" customHeight="1">
      <c r="A245" s="33"/>
      <c r="B245" s="33"/>
    </row>
    <row r="246" ht="12.75" customHeight="1">
      <c r="A246" s="33"/>
      <c r="B246" s="33"/>
    </row>
    <row r="247" ht="12.75" customHeight="1">
      <c r="A247" s="33"/>
      <c r="B247" s="33"/>
    </row>
    <row r="248" ht="12.75" customHeight="1">
      <c r="A248" s="33"/>
      <c r="B248" s="33"/>
    </row>
    <row r="249" ht="12.75" customHeight="1">
      <c r="A249" s="33"/>
      <c r="B249" s="33"/>
    </row>
    <row r="250" ht="12.75" customHeight="1">
      <c r="A250" s="33"/>
      <c r="B250" s="33"/>
    </row>
    <row r="251" ht="12.75" customHeight="1">
      <c r="A251" s="33"/>
      <c r="B251" s="33"/>
    </row>
    <row r="252" ht="12.75" customHeight="1">
      <c r="A252" s="33"/>
      <c r="B252" s="33"/>
    </row>
    <row r="253" ht="12.75" customHeight="1">
      <c r="A253" s="33"/>
      <c r="B253" s="33"/>
    </row>
    <row r="254" ht="12.75" customHeight="1">
      <c r="A254" s="33"/>
      <c r="B254" s="33"/>
    </row>
    <row r="255" ht="12.75" customHeight="1">
      <c r="A255" s="33"/>
      <c r="B255" s="33"/>
    </row>
    <row r="256" ht="12.75" customHeight="1">
      <c r="A256" s="33"/>
      <c r="B256" s="33"/>
    </row>
    <row r="257" ht="12.75" customHeight="1">
      <c r="A257" s="33"/>
      <c r="B257" s="33"/>
    </row>
    <row r="258" ht="12.75" customHeight="1">
      <c r="A258" s="33"/>
      <c r="B258" s="33"/>
    </row>
    <row r="259" ht="12.75" customHeight="1">
      <c r="A259" s="33"/>
      <c r="B259" s="33"/>
    </row>
    <row r="260" ht="12.75" customHeight="1">
      <c r="A260" s="33"/>
      <c r="B260" s="33"/>
    </row>
    <row r="261" ht="12.75" customHeight="1">
      <c r="A261" s="33"/>
      <c r="B261" s="33"/>
    </row>
    <row r="262" ht="12.75" customHeight="1">
      <c r="A262" s="33"/>
      <c r="B262" s="33"/>
    </row>
    <row r="263" ht="12.75" customHeight="1">
      <c r="A263" s="33"/>
      <c r="B263" s="33"/>
    </row>
    <row r="264" ht="12.75" customHeight="1">
      <c r="A264" s="33"/>
      <c r="B264" s="33"/>
    </row>
    <row r="265" ht="12.75" customHeight="1">
      <c r="A265" s="33"/>
      <c r="B265" s="33"/>
    </row>
    <row r="266" ht="12.75" customHeight="1">
      <c r="A266" s="33"/>
      <c r="B266" s="33"/>
    </row>
    <row r="267" ht="12.75" customHeight="1">
      <c r="A267" s="33"/>
      <c r="B267" s="33"/>
    </row>
    <row r="268" ht="12.75" customHeight="1">
      <c r="A268" s="33"/>
      <c r="B268" s="33"/>
    </row>
    <row r="269" ht="12.75" customHeight="1">
      <c r="A269" s="33"/>
      <c r="B269" s="33"/>
    </row>
    <row r="270" ht="12.75" customHeight="1">
      <c r="A270" s="33"/>
      <c r="B270" s="33"/>
    </row>
    <row r="271" ht="12.75" customHeight="1">
      <c r="A271" s="33"/>
      <c r="B271" s="33"/>
    </row>
    <row r="272" ht="12.75" customHeight="1">
      <c r="A272" s="33"/>
      <c r="B272" s="33"/>
    </row>
    <row r="273" ht="12.75" customHeight="1">
      <c r="A273" s="33"/>
      <c r="B273" s="33"/>
    </row>
    <row r="274" ht="12.75" customHeight="1">
      <c r="A274" s="33"/>
      <c r="B274" s="33"/>
    </row>
    <row r="275" ht="12.75" customHeight="1">
      <c r="A275" s="33"/>
      <c r="B275" s="33"/>
    </row>
    <row r="276" ht="12.75" customHeight="1">
      <c r="A276" s="33"/>
      <c r="B276" s="33"/>
    </row>
    <row r="277" ht="12.75" customHeight="1">
      <c r="A277" s="33"/>
      <c r="B277" s="33"/>
    </row>
    <row r="278" ht="12.75" customHeight="1">
      <c r="A278" s="33"/>
      <c r="B278" s="33"/>
    </row>
    <row r="279" ht="12.75" customHeight="1">
      <c r="A279" s="33"/>
      <c r="B279" s="33"/>
    </row>
    <row r="280" ht="12.75" customHeight="1">
      <c r="A280" s="33"/>
      <c r="B280" s="33"/>
    </row>
    <row r="281" ht="12.75" customHeight="1">
      <c r="A281" s="33"/>
      <c r="B281" s="33"/>
    </row>
    <row r="282" ht="12.75" customHeight="1">
      <c r="A282" s="33"/>
      <c r="B282" s="33"/>
    </row>
    <row r="283" ht="12.75" customHeight="1">
      <c r="A283" s="33"/>
      <c r="B283" s="33"/>
    </row>
    <row r="284" ht="12.75" customHeight="1">
      <c r="A284" s="33"/>
      <c r="B284" s="33"/>
    </row>
    <row r="285" ht="12.75" customHeight="1">
      <c r="A285" s="33"/>
      <c r="B285" s="33"/>
    </row>
    <row r="286" ht="12.75" customHeight="1">
      <c r="A286" s="33"/>
      <c r="B286" s="33"/>
    </row>
    <row r="287" ht="12.75" customHeight="1">
      <c r="A287" s="33"/>
      <c r="B287" s="33"/>
    </row>
    <row r="288" ht="12.75" customHeight="1">
      <c r="A288" s="33"/>
      <c r="B288" s="33"/>
    </row>
    <row r="289" ht="12.75" customHeight="1">
      <c r="A289" s="33"/>
      <c r="B289" s="33"/>
    </row>
    <row r="290" ht="12.75" customHeight="1">
      <c r="A290" s="33"/>
      <c r="B290" s="33"/>
    </row>
    <row r="291" ht="12.75" customHeight="1">
      <c r="A291" s="33"/>
      <c r="B291" s="33"/>
    </row>
    <row r="292" ht="12.75" customHeight="1">
      <c r="A292" s="33"/>
      <c r="B292" s="33"/>
    </row>
    <row r="293" ht="12.75" customHeight="1">
      <c r="A293" s="33"/>
      <c r="B293" s="33"/>
    </row>
    <row r="294" ht="12.75" customHeight="1">
      <c r="A294" s="33"/>
      <c r="B294" s="33"/>
    </row>
    <row r="295" ht="12.75" customHeight="1">
      <c r="A295" s="33"/>
      <c r="B295" s="33"/>
    </row>
    <row r="296" ht="12.75" customHeight="1">
      <c r="A296" s="33"/>
      <c r="B296" s="33"/>
    </row>
    <row r="297" ht="12.75" customHeight="1">
      <c r="A297" s="33"/>
      <c r="B297" s="33"/>
    </row>
    <row r="298" ht="12.75" customHeight="1">
      <c r="A298" s="33"/>
      <c r="B298" s="33"/>
    </row>
    <row r="299" ht="12.75" customHeight="1">
      <c r="A299" s="33"/>
      <c r="B299" s="33"/>
    </row>
    <row r="300" ht="12.75" customHeight="1">
      <c r="A300" s="33"/>
      <c r="B300" s="33"/>
    </row>
    <row r="301" ht="12.75" customHeight="1">
      <c r="A301" s="33"/>
      <c r="B301" s="33"/>
    </row>
    <row r="302" ht="12.75" customHeight="1">
      <c r="A302" s="33"/>
      <c r="B302" s="33"/>
    </row>
    <row r="303" ht="12.75" customHeight="1">
      <c r="A303" s="33"/>
      <c r="B303" s="33"/>
    </row>
    <row r="304" ht="12.75" customHeight="1">
      <c r="A304" s="33"/>
      <c r="B304" s="33"/>
    </row>
    <row r="305" ht="12.75" customHeight="1">
      <c r="A305" s="33"/>
      <c r="B305" s="33"/>
    </row>
    <row r="306" ht="12.75" customHeight="1">
      <c r="A306" s="33"/>
      <c r="B306" s="33"/>
    </row>
    <row r="307" ht="12.75" customHeight="1">
      <c r="A307" s="33"/>
      <c r="B307" s="33"/>
    </row>
    <row r="308" ht="12.75" customHeight="1">
      <c r="A308" s="33"/>
      <c r="B308" s="33"/>
    </row>
    <row r="309" ht="12.75" customHeight="1">
      <c r="A309" s="33"/>
      <c r="B309" s="33"/>
    </row>
    <row r="310" ht="12.75" customHeight="1">
      <c r="A310" s="33"/>
      <c r="B310" s="33"/>
    </row>
    <row r="311" ht="12.75" customHeight="1">
      <c r="A311" s="33"/>
      <c r="B311" s="33"/>
    </row>
    <row r="312" ht="12.75" customHeight="1">
      <c r="A312" s="33"/>
      <c r="B312" s="33"/>
    </row>
    <row r="313" ht="12.75" customHeight="1">
      <c r="A313" s="33"/>
      <c r="B313" s="33"/>
    </row>
    <row r="314" ht="12.75" customHeight="1">
      <c r="A314" s="33"/>
      <c r="B314" s="33"/>
    </row>
    <row r="315" ht="12.75" customHeight="1">
      <c r="A315" s="33"/>
      <c r="B315" s="33"/>
    </row>
    <row r="316" ht="12.75" customHeight="1">
      <c r="A316" s="33"/>
      <c r="B316" s="33"/>
    </row>
    <row r="317" ht="12.75" customHeight="1">
      <c r="A317" s="33"/>
      <c r="B317" s="33"/>
    </row>
    <row r="318" ht="12.75" customHeight="1">
      <c r="A318" s="33"/>
      <c r="B318" s="33"/>
    </row>
    <row r="319" ht="12.75" customHeight="1">
      <c r="A319" s="33"/>
      <c r="B319" s="33"/>
    </row>
    <row r="320" ht="12.75" customHeight="1">
      <c r="A320" s="33"/>
      <c r="B320" s="33"/>
    </row>
    <row r="321" ht="12.75" customHeight="1">
      <c r="A321" s="33"/>
      <c r="B321" s="33"/>
    </row>
    <row r="322" ht="12.75" customHeight="1">
      <c r="A322" s="33"/>
      <c r="B322" s="33"/>
    </row>
    <row r="323" ht="12.75" customHeight="1">
      <c r="A323" s="33"/>
      <c r="B323" s="33"/>
    </row>
    <row r="324" ht="12.75" customHeight="1">
      <c r="A324" s="33"/>
      <c r="B324" s="33"/>
    </row>
    <row r="325" ht="12.75" customHeight="1">
      <c r="A325" s="33"/>
      <c r="B325" s="33"/>
    </row>
    <row r="326" ht="12.75" customHeight="1">
      <c r="A326" s="33"/>
      <c r="B326" s="33"/>
    </row>
    <row r="327" ht="12.75" customHeight="1">
      <c r="A327" s="33"/>
      <c r="B327" s="33"/>
    </row>
    <row r="328" ht="12.75" customHeight="1">
      <c r="A328" s="33"/>
      <c r="B328" s="33"/>
    </row>
    <row r="329" ht="12.75" customHeight="1">
      <c r="A329" s="33"/>
      <c r="B329" s="33"/>
    </row>
    <row r="330" ht="12.75" customHeight="1">
      <c r="A330" s="33"/>
      <c r="B330" s="33"/>
    </row>
    <row r="331" ht="12.75" customHeight="1">
      <c r="A331" s="33"/>
      <c r="B331" s="33"/>
    </row>
    <row r="332" ht="12.75" customHeight="1">
      <c r="A332" s="33"/>
      <c r="B332" s="33"/>
    </row>
    <row r="333" ht="12.75" customHeight="1">
      <c r="A333" s="33"/>
      <c r="B333" s="33"/>
    </row>
    <row r="334" ht="12.75" customHeight="1">
      <c r="A334" s="33"/>
      <c r="B334" s="33"/>
    </row>
    <row r="335" ht="12.75" customHeight="1">
      <c r="A335" s="33"/>
      <c r="B335" s="33"/>
    </row>
    <row r="336" ht="12.75" customHeight="1">
      <c r="A336" s="33"/>
      <c r="B336" s="33"/>
    </row>
    <row r="337" ht="12.75" customHeight="1">
      <c r="A337" s="33"/>
      <c r="B337" s="33"/>
    </row>
    <row r="338" ht="12.75" customHeight="1">
      <c r="A338" s="33"/>
      <c r="B338" s="33"/>
    </row>
    <row r="339" ht="12.75" customHeight="1">
      <c r="A339" s="33"/>
      <c r="B339" s="33"/>
    </row>
    <row r="340" ht="12.75" customHeight="1">
      <c r="A340" s="33"/>
      <c r="B340" s="33"/>
    </row>
    <row r="341" ht="12.75" customHeight="1">
      <c r="A341" s="33"/>
      <c r="B341" s="33"/>
    </row>
    <row r="342" ht="12.75" customHeight="1">
      <c r="A342" s="33"/>
      <c r="B342" s="33"/>
    </row>
    <row r="343" ht="12.75" customHeight="1">
      <c r="A343" s="33"/>
      <c r="B343" s="33"/>
    </row>
    <row r="344" ht="12.75" customHeight="1">
      <c r="A344" s="33"/>
      <c r="B344" s="33"/>
    </row>
    <row r="345" ht="12.75" customHeight="1">
      <c r="A345" s="33"/>
      <c r="B345" s="33"/>
    </row>
    <row r="346" ht="12.75" customHeight="1">
      <c r="A346" s="33"/>
      <c r="B346" s="33"/>
    </row>
    <row r="347" ht="12.75" customHeight="1">
      <c r="A347" s="33"/>
      <c r="B347" s="33"/>
    </row>
    <row r="348" ht="12.75" customHeight="1">
      <c r="A348" s="33"/>
      <c r="B348" s="33"/>
    </row>
    <row r="349" ht="12.75" customHeight="1">
      <c r="A349" s="33"/>
      <c r="B349" s="33"/>
    </row>
    <row r="350" ht="12.75" customHeight="1">
      <c r="A350" s="33"/>
      <c r="B350" s="33"/>
    </row>
    <row r="351" ht="12.75" customHeight="1">
      <c r="A351" s="33"/>
      <c r="B351" s="33"/>
    </row>
    <row r="352" ht="12.75" customHeight="1">
      <c r="A352" s="33"/>
      <c r="B352" s="33"/>
    </row>
    <row r="353" ht="12.75" customHeight="1">
      <c r="A353" s="33"/>
      <c r="B353" s="33"/>
    </row>
    <row r="354" ht="12.75" customHeight="1">
      <c r="A354" s="33"/>
      <c r="B354" s="33"/>
    </row>
    <row r="355" ht="12.75" customHeight="1">
      <c r="A355" s="33"/>
      <c r="B355" s="33"/>
    </row>
    <row r="356" ht="12.75" customHeight="1">
      <c r="A356" s="33"/>
      <c r="B356" s="33"/>
    </row>
    <row r="357" ht="12.75" customHeight="1">
      <c r="A357" s="33"/>
      <c r="B357" s="33"/>
    </row>
    <row r="358" ht="12.75" customHeight="1">
      <c r="A358" s="33"/>
      <c r="B358" s="33"/>
    </row>
    <row r="359" ht="12.75" customHeight="1">
      <c r="A359" s="33"/>
      <c r="B359" s="33"/>
    </row>
    <row r="360" ht="12.75" customHeight="1">
      <c r="A360" s="33"/>
      <c r="B360" s="33"/>
    </row>
    <row r="361" ht="12.75" customHeight="1">
      <c r="A361" s="33"/>
      <c r="B361" s="33"/>
    </row>
    <row r="362" ht="12.75" customHeight="1">
      <c r="A362" s="33"/>
      <c r="B362" s="33"/>
    </row>
    <row r="363" ht="12.75" customHeight="1">
      <c r="A363" s="33"/>
      <c r="B363" s="33"/>
    </row>
    <row r="364" ht="12.75" customHeight="1">
      <c r="A364" s="33"/>
      <c r="B364" s="33"/>
    </row>
    <row r="365" ht="12.75" customHeight="1">
      <c r="A365" s="33"/>
      <c r="B365" s="33"/>
    </row>
    <row r="366" ht="12.75" customHeight="1">
      <c r="A366" s="33"/>
      <c r="B366" s="33"/>
    </row>
    <row r="367" ht="12.75" customHeight="1">
      <c r="A367" s="33"/>
      <c r="B367" s="33"/>
    </row>
    <row r="368" ht="12.75" customHeight="1">
      <c r="A368" s="33"/>
      <c r="B368" s="33"/>
    </row>
    <row r="369" ht="12.75" customHeight="1">
      <c r="A369" s="33"/>
      <c r="B369" s="33"/>
    </row>
    <row r="370" ht="12.75" customHeight="1">
      <c r="A370" s="33"/>
      <c r="B370" s="33"/>
    </row>
    <row r="371" ht="12.75" customHeight="1">
      <c r="A371" s="33"/>
      <c r="B371" s="33"/>
    </row>
    <row r="372" ht="12.75" customHeight="1">
      <c r="A372" s="33"/>
      <c r="B372" s="33"/>
    </row>
    <row r="373" ht="12.75" customHeight="1">
      <c r="A373" s="33"/>
      <c r="B373" s="33"/>
    </row>
    <row r="374" ht="12.75" customHeight="1">
      <c r="A374" s="33"/>
      <c r="B374" s="33"/>
    </row>
    <row r="375" ht="12.75" customHeight="1">
      <c r="A375" s="33"/>
      <c r="B375" s="33"/>
    </row>
    <row r="376" ht="12.75" customHeight="1">
      <c r="A376" s="33"/>
      <c r="B376" s="33"/>
    </row>
    <row r="377" ht="12.75" customHeight="1">
      <c r="A377" s="33"/>
      <c r="B377" s="33"/>
    </row>
    <row r="378" ht="12.75" customHeight="1">
      <c r="A378" s="33"/>
      <c r="B378" s="33"/>
    </row>
    <row r="379" ht="12.75" customHeight="1">
      <c r="A379" s="33"/>
      <c r="B379" s="33"/>
    </row>
    <row r="380" ht="12.75" customHeight="1">
      <c r="A380" s="33"/>
      <c r="B380" s="33"/>
    </row>
    <row r="381" ht="12.75" customHeight="1">
      <c r="A381" s="33"/>
      <c r="B381" s="33"/>
    </row>
    <row r="382" ht="12.75" customHeight="1">
      <c r="A382" s="33"/>
      <c r="B382" s="33"/>
    </row>
    <row r="383" ht="12.75" customHeight="1">
      <c r="A383" s="33"/>
      <c r="B383" s="33"/>
    </row>
    <row r="384" ht="12.75" customHeight="1">
      <c r="A384" s="33"/>
      <c r="B384" s="33"/>
    </row>
    <row r="385" ht="12.75" customHeight="1">
      <c r="A385" s="33"/>
      <c r="B385" s="33"/>
    </row>
    <row r="386" ht="12.75" customHeight="1">
      <c r="A386" s="33"/>
      <c r="B386" s="33"/>
    </row>
    <row r="387" ht="12.75" customHeight="1">
      <c r="A387" s="33"/>
      <c r="B387" s="33"/>
    </row>
    <row r="388" ht="12.75" customHeight="1">
      <c r="A388" s="33"/>
      <c r="B388" s="33"/>
    </row>
    <row r="389" ht="12.75" customHeight="1">
      <c r="A389" s="33"/>
      <c r="B389" s="33"/>
    </row>
    <row r="390" ht="12.75" customHeight="1">
      <c r="A390" s="33"/>
      <c r="B390" s="33"/>
    </row>
    <row r="391" ht="12.75" customHeight="1">
      <c r="A391" s="33"/>
      <c r="B391" s="33"/>
    </row>
    <row r="392" ht="12.75" customHeight="1">
      <c r="A392" s="33"/>
      <c r="B392" s="33"/>
    </row>
    <row r="393" ht="12.75" customHeight="1">
      <c r="A393" s="33"/>
      <c r="B393" s="33"/>
    </row>
    <row r="394" ht="12.75" customHeight="1">
      <c r="A394" s="33"/>
      <c r="B394" s="33"/>
    </row>
    <row r="395" ht="12.75" customHeight="1">
      <c r="A395" s="33"/>
      <c r="B395" s="33"/>
    </row>
    <row r="396" ht="12.75" customHeight="1">
      <c r="A396" s="33"/>
      <c r="B396" s="33"/>
    </row>
    <row r="397" ht="12.75" customHeight="1">
      <c r="A397" s="33"/>
      <c r="B397" s="33"/>
    </row>
    <row r="398" ht="12.75" customHeight="1">
      <c r="A398" s="33"/>
      <c r="B398" s="33"/>
    </row>
    <row r="399" ht="12.75" customHeight="1">
      <c r="A399" s="33"/>
      <c r="B399" s="33"/>
    </row>
    <row r="400" ht="12.75" customHeight="1">
      <c r="A400" s="33"/>
      <c r="B400" s="33"/>
    </row>
    <row r="401" ht="12.75" customHeight="1">
      <c r="A401" s="33"/>
      <c r="B401" s="33"/>
    </row>
    <row r="402" ht="12.75" customHeight="1">
      <c r="A402" s="33"/>
      <c r="B402" s="33"/>
    </row>
    <row r="403" ht="12.75" customHeight="1">
      <c r="A403" s="33"/>
      <c r="B403" s="33"/>
    </row>
    <row r="404" ht="12.75" customHeight="1">
      <c r="A404" s="33"/>
      <c r="B404" s="33"/>
    </row>
    <row r="405" ht="12.75" customHeight="1">
      <c r="A405" s="33"/>
      <c r="B405" s="33"/>
    </row>
    <row r="406" ht="12.75" customHeight="1">
      <c r="A406" s="33"/>
      <c r="B406" s="33"/>
    </row>
    <row r="407" ht="12.75" customHeight="1">
      <c r="A407" s="33"/>
      <c r="B407" s="33"/>
    </row>
    <row r="408" ht="12.75" customHeight="1">
      <c r="A408" s="33"/>
      <c r="B408" s="33"/>
    </row>
    <row r="409" ht="12.75" customHeight="1">
      <c r="A409" s="33"/>
      <c r="B409" s="33"/>
    </row>
    <row r="410" ht="12.75" customHeight="1">
      <c r="A410" s="33"/>
      <c r="B410" s="33"/>
    </row>
    <row r="411" ht="12.75" customHeight="1">
      <c r="A411" s="33"/>
      <c r="B411" s="33"/>
    </row>
    <row r="412" ht="12.75" customHeight="1">
      <c r="A412" s="33"/>
      <c r="B412" s="33"/>
    </row>
    <row r="413" ht="12.75" customHeight="1">
      <c r="A413" s="33"/>
      <c r="B413" s="33"/>
    </row>
    <row r="414" ht="12.75" customHeight="1">
      <c r="A414" s="33"/>
      <c r="B414" s="33"/>
    </row>
    <row r="415" ht="12.75" customHeight="1">
      <c r="A415" s="33"/>
      <c r="B415" s="33"/>
    </row>
    <row r="416" ht="12.75" customHeight="1">
      <c r="A416" s="33"/>
      <c r="B416" s="33"/>
    </row>
    <row r="417" ht="12.75" customHeight="1">
      <c r="A417" s="33"/>
      <c r="B417" s="33"/>
    </row>
    <row r="418" ht="12.75" customHeight="1">
      <c r="A418" s="33"/>
      <c r="B418" s="33"/>
    </row>
    <row r="419" ht="12.75" customHeight="1">
      <c r="A419" s="33"/>
      <c r="B419" s="33"/>
    </row>
    <row r="420" ht="12.75" customHeight="1">
      <c r="A420" s="33"/>
      <c r="B420" s="33"/>
    </row>
    <row r="421" ht="12.75" customHeight="1">
      <c r="A421" s="33"/>
      <c r="B421" s="33"/>
    </row>
    <row r="422" ht="12.75" customHeight="1">
      <c r="A422" s="33"/>
      <c r="B422" s="33"/>
    </row>
    <row r="423" ht="12.75" customHeight="1">
      <c r="A423" s="33"/>
      <c r="B423" s="33"/>
    </row>
    <row r="424" ht="12.75" customHeight="1">
      <c r="A424" s="33"/>
      <c r="B424" s="33"/>
    </row>
    <row r="425" ht="12.75" customHeight="1">
      <c r="A425" s="33"/>
      <c r="B425" s="33"/>
    </row>
    <row r="426" ht="12.75" customHeight="1">
      <c r="A426" s="33"/>
      <c r="B426" s="33"/>
    </row>
    <row r="427" ht="12.75" customHeight="1">
      <c r="A427" s="33"/>
      <c r="B427" s="33"/>
    </row>
    <row r="428" ht="12.75" customHeight="1">
      <c r="A428" s="33"/>
      <c r="B428" s="33"/>
    </row>
    <row r="429" ht="12.75" customHeight="1">
      <c r="A429" s="33"/>
      <c r="B429" s="33"/>
    </row>
    <row r="430" ht="12.75" customHeight="1">
      <c r="A430" s="33"/>
      <c r="B430" s="33"/>
    </row>
    <row r="431" ht="12.75" customHeight="1">
      <c r="A431" s="33"/>
      <c r="B431" s="33"/>
    </row>
    <row r="432" ht="12.75" customHeight="1">
      <c r="A432" s="33"/>
      <c r="B432" s="33"/>
    </row>
    <row r="433" ht="12.75" customHeight="1">
      <c r="A433" s="33"/>
      <c r="B433" s="33"/>
    </row>
    <row r="434" ht="12.75" customHeight="1">
      <c r="A434" s="33"/>
      <c r="B434" s="33"/>
    </row>
    <row r="435" ht="12.75" customHeight="1">
      <c r="A435" s="33"/>
      <c r="B435" s="33"/>
    </row>
    <row r="436" ht="12.75" customHeight="1">
      <c r="A436" s="33"/>
      <c r="B436" s="33"/>
    </row>
    <row r="437" ht="12.75" customHeight="1">
      <c r="A437" s="33"/>
      <c r="B437" s="33"/>
    </row>
    <row r="438" ht="12.75" customHeight="1">
      <c r="A438" s="33"/>
      <c r="B438" s="33"/>
    </row>
    <row r="439" ht="12.75" customHeight="1">
      <c r="A439" s="33"/>
      <c r="B439" s="33"/>
    </row>
    <row r="440" ht="12.75" customHeight="1">
      <c r="A440" s="33"/>
      <c r="B440" s="33"/>
    </row>
    <row r="441" ht="12.75" customHeight="1">
      <c r="A441" s="33"/>
      <c r="B441" s="33"/>
    </row>
    <row r="442" ht="12.75" customHeight="1">
      <c r="A442" s="33"/>
      <c r="B442" s="33"/>
    </row>
    <row r="443" ht="12.75" customHeight="1">
      <c r="A443" s="33"/>
      <c r="B443" s="33"/>
    </row>
    <row r="444" ht="12.75" customHeight="1">
      <c r="A444" s="33"/>
      <c r="B444" s="33"/>
    </row>
    <row r="445" ht="12.75" customHeight="1">
      <c r="A445" s="33"/>
      <c r="B445" s="33"/>
    </row>
    <row r="446" ht="12.75" customHeight="1">
      <c r="A446" s="33"/>
      <c r="B446" s="33"/>
    </row>
    <row r="447" ht="12.75" customHeight="1">
      <c r="A447" s="33"/>
      <c r="B447" s="33"/>
    </row>
    <row r="448" ht="12.75" customHeight="1">
      <c r="A448" s="33"/>
      <c r="B448" s="33"/>
    </row>
    <row r="449" ht="12.75" customHeight="1">
      <c r="A449" s="33"/>
      <c r="B449" s="33"/>
    </row>
    <row r="450" ht="12.75" customHeight="1">
      <c r="A450" s="33"/>
      <c r="B450" s="33"/>
    </row>
    <row r="451" ht="12.75" customHeight="1">
      <c r="A451" s="33"/>
      <c r="B451" s="33"/>
    </row>
    <row r="452" ht="12.75" customHeight="1">
      <c r="A452" s="33"/>
      <c r="B452" s="33"/>
    </row>
    <row r="453" ht="12.75" customHeight="1">
      <c r="A453" s="33"/>
      <c r="B453" s="33"/>
    </row>
    <row r="454" ht="12.75" customHeight="1">
      <c r="A454" s="33"/>
      <c r="B454" s="33"/>
    </row>
    <row r="455" ht="12.75" customHeight="1">
      <c r="A455" s="33"/>
      <c r="B455" s="33"/>
    </row>
    <row r="456" ht="12.75" customHeight="1">
      <c r="A456" s="33"/>
      <c r="B456" s="33"/>
    </row>
    <row r="457" ht="12.75" customHeight="1">
      <c r="A457" s="33"/>
      <c r="B457" s="33"/>
    </row>
    <row r="458" ht="12.75" customHeight="1">
      <c r="A458" s="33"/>
      <c r="B458" s="33"/>
    </row>
    <row r="459" ht="12.75" customHeight="1">
      <c r="A459" s="33"/>
      <c r="B459" s="33"/>
    </row>
    <row r="460" ht="12.75" customHeight="1">
      <c r="A460" s="33"/>
      <c r="B460" s="33"/>
    </row>
    <row r="461" ht="12.75" customHeight="1">
      <c r="A461" s="33"/>
      <c r="B461" s="33"/>
    </row>
    <row r="462" ht="12.75" customHeight="1">
      <c r="A462" s="33"/>
      <c r="B462" s="33"/>
    </row>
    <row r="463" ht="12.75" customHeight="1">
      <c r="A463" s="33"/>
      <c r="B463" s="33"/>
    </row>
    <row r="464" ht="12.75" customHeight="1">
      <c r="A464" s="33"/>
      <c r="B464" s="33"/>
    </row>
    <row r="465" ht="12.75" customHeight="1">
      <c r="A465" s="33"/>
      <c r="B465" s="33"/>
    </row>
    <row r="466" ht="12.75" customHeight="1">
      <c r="A466" s="33"/>
      <c r="B466" s="33"/>
    </row>
    <row r="467" ht="12.75" customHeight="1">
      <c r="A467" s="33"/>
      <c r="B467" s="33"/>
    </row>
    <row r="468" ht="12.75" customHeight="1">
      <c r="A468" s="33"/>
      <c r="B468" s="33"/>
    </row>
    <row r="469" ht="12.75" customHeight="1">
      <c r="A469" s="33"/>
      <c r="B469" s="33"/>
    </row>
    <row r="470" ht="12.75" customHeight="1">
      <c r="A470" s="33"/>
      <c r="B470" s="33"/>
    </row>
    <row r="471" ht="12.75" customHeight="1">
      <c r="A471" s="33"/>
      <c r="B471" s="33"/>
    </row>
    <row r="472" ht="12.75" customHeight="1">
      <c r="A472" s="33"/>
      <c r="B472" s="33"/>
    </row>
    <row r="473" ht="12.75" customHeight="1">
      <c r="A473" s="33"/>
      <c r="B473" s="33"/>
    </row>
    <row r="474" ht="12.75" customHeight="1">
      <c r="A474" s="33"/>
      <c r="B474" s="33"/>
    </row>
    <row r="475" ht="12.75" customHeight="1">
      <c r="A475" s="33"/>
      <c r="B475" s="33"/>
    </row>
    <row r="476" ht="12.75" customHeight="1">
      <c r="A476" s="33"/>
      <c r="B476" s="33"/>
    </row>
    <row r="477" ht="12.75" customHeight="1">
      <c r="A477" s="33"/>
      <c r="B477" s="33"/>
    </row>
    <row r="478" ht="12.75" customHeight="1">
      <c r="A478" s="33"/>
      <c r="B478" s="33"/>
    </row>
    <row r="479" ht="12.75" customHeight="1">
      <c r="A479" s="33"/>
      <c r="B479" s="33"/>
    </row>
    <row r="480" ht="12.75" customHeight="1">
      <c r="A480" s="33"/>
      <c r="B480" s="33"/>
    </row>
    <row r="481" ht="12.75" customHeight="1">
      <c r="A481" s="33"/>
      <c r="B481" s="33"/>
    </row>
    <row r="482" ht="12.75" customHeight="1">
      <c r="A482" s="33"/>
      <c r="B482" s="33"/>
    </row>
    <row r="483" ht="12.75" customHeight="1">
      <c r="A483" s="33"/>
      <c r="B483" s="33"/>
    </row>
    <row r="484" ht="12.75" customHeight="1">
      <c r="A484" s="33"/>
      <c r="B484" s="33"/>
    </row>
    <row r="485" ht="12.75" customHeight="1">
      <c r="A485" s="33"/>
      <c r="B485" s="33"/>
    </row>
    <row r="486" ht="12.75" customHeight="1">
      <c r="A486" s="33"/>
      <c r="B486" s="33"/>
    </row>
    <row r="487" ht="12.75" customHeight="1">
      <c r="A487" s="33"/>
      <c r="B487" s="33"/>
    </row>
    <row r="488" ht="12.75" customHeight="1">
      <c r="A488" s="33"/>
      <c r="B488" s="33"/>
    </row>
    <row r="489" ht="12.75" customHeight="1">
      <c r="A489" s="33"/>
      <c r="B489" s="33"/>
    </row>
    <row r="490" ht="12.75" customHeight="1">
      <c r="A490" s="33"/>
      <c r="B490" s="33"/>
    </row>
    <row r="491" ht="12.75" customHeight="1">
      <c r="A491" s="33"/>
      <c r="B491" s="33"/>
    </row>
    <row r="492" ht="12.75" customHeight="1">
      <c r="A492" s="33"/>
      <c r="B492" s="33"/>
    </row>
    <row r="493" ht="12.75" customHeight="1">
      <c r="A493" s="33"/>
      <c r="B493" s="33"/>
    </row>
    <row r="494" ht="12.75" customHeight="1">
      <c r="A494" s="33"/>
      <c r="B494" s="33"/>
    </row>
    <row r="495" ht="12.75" customHeight="1">
      <c r="A495" s="33"/>
      <c r="B495" s="33"/>
    </row>
    <row r="496" ht="12.75" customHeight="1">
      <c r="A496" s="33"/>
      <c r="B496" s="33"/>
    </row>
    <row r="497" ht="12.75" customHeight="1">
      <c r="A497" s="33"/>
      <c r="B497" s="33"/>
    </row>
    <row r="498" ht="12.75" customHeight="1">
      <c r="A498" s="33"/>
      <c r="B498" s="33"/>
    </row>
    <row r="499" ht="12.75" customHeight="1">
      <c r="A499" s="33"/>
      <c r="B499" s="33"/>
    </row>
    <row r="500" ht="12.75" customHeight="1">
      <c r="A500" s="33"/>
      <c r="B500" s="33"/>
    </row>
    <row r="501" ht="12.75" customHeight="1">
      <c r="A501" s="33"/>
      <c r="B501" s="33"/>
    </row>
    <row r="502" ht="12.75" customHeight="1">
      <c r="A502" s="33"/>
      <c r="B502" s="33"/>
    </row>
    <row r="503" ht="12.75" customHeight="1">
      <c r="A503" s="33"/>
      <c r="B503" s="33"/>
    </row>
    <row r="504" ht="12.75" customHeight="1">
      <c r="A504" s="33"/>
      <c r="B504" s="33"/>
    </row>
    <row r="505" ht="12.75" customHeight="1">
      <c r="A505" s="33"/>
      <c r="B505" s="33"/>
    </row>
    <row r="506" ht="12.75" customHeight="1">
      <c r="A506" s="33"/>
      <c r="B506" s="33"/>
    </row>
    <row r="507" ht="12.75" customHeight="1">
      <c r="A507" s="33"/>
      <c r="B507" s="33"/>
    </row>
    <row r="508" ht="12.75" customHeight="1">
      <c r="A508" s="33"/>
      <c r="B508" s="33"/>
    </row>
    <row r="509" ht="12.75" customHeight="1">
      <c r="A509" s="33"/>
      <c r="B509" s="33"/>
    </row>
    <row r="510" ht="12.75" customHeight="1">
      <c r="A510" s="33"/>
      <c r="B510" s="33"/>
    </row>
    <row r="511" ht="12.75" customHeight="1">
      <c r="A511" s="33"/>
      <c r="B511" s="33"/>
    </row>
    <row r="512" ht="12.75" customHeight="1">
      <c r="A512" s="33"/>
      <c r="B512" s="33"/>
    </row>
    <row r="513" ht="12.75" customHeight="1">
      <c r="A513" s="33"/>
      <c r="B513" s="33"/>
    </row>
    <row r="514" ht="12.75" customHeight="1">
      <c r="A514" s="33"/>
      <c r="B514" s="33"/>
    </row>
    <row r="515" ht="12.75" customHeight="1">
      <c r="A515" s="33"/>
      <c r="B515" s="33"/>
    </row>
    <row r="516" ht="12.75" customHeight="1">
      <c r="A516" s="33"/>
      <c r="B516" s="33"/>
    </row>
    <row r="517" ht="12.75" customHeight="1">
      <c r="A517" s="33"/>
      <c r="B517" s="33"/>
    </row>
    <row r="518" ht="12.75" customHeight="1">
      <c r="A518" s="33"/>
      <c r="B518" s="33"/>
    </row>
    <row r="519" ht="12.75" customHeight="1">
      <c r="A519" s="33"/>
      <c r="B519" s="33"/>
    </row>
    <row r="520" ht="12.75" customHeight="1">
      <c r="A520" s="33"/>
      <c r="B520" s="33"/>
    </row>
    <row r="521" ht="12.75" customHeight="1">
      <c r="A521" s="33"/>
      <c r="B521" s="33"/>
    </row>
    <row r="522" ht="12.75" customHeight="1">
      <c r="A522" s="33"/>
      <c r="B522" s="33"/>
    </row>
    <row r="523" ht="12.75" customHeight="1">
      <c r="A523" s="33"/>
      <c r="B523" s="33"/>
    </row>
    <row r="524" ht="12.75" customHeight="1">
      <c r="A524" s="33"/>
      <c r="B524" s="33"/>
    </row>
    <row r="525" ht="12.75" customHeight="1">
      <c r="A525" s="33"/>
      <c r="B525" s="33"/>
    </row>
    <row r="526" ht="12.75" customHeight="1">
      <c r="A526" s="33"/>
      <c r="B526" s="33"/>
    </row>
    <row r="527" ht="12.75" customHeight="1">
      <c r="A527" s="33"/>
      <c r="B527" s="33"/>
    </row>
    <row r="528" ht="12.75" customHeight="1">
      <c r="A528" s="33"/>
      <c r="B528" s="33"/>
    </row>
    <row r="529" ht="12.75" customHeight="1">
      <c r="A529" s="33"/>
      <c r="B529" s="33"/>
    </row>
    <row r="530" ht="12.75" customHeight="1">
      <c r="A530" s="33"/>
      <c r="B530" s="33"/>
    </row>
    <row r="531" ht="12.75" customHeight="1">
      <c r="A531" s="33"/>
      <c r="B531" s="33"/>
    </row>
    <row r="532" ht="12.75" customHeight="1">
      <c r="A532" s="33"/>
      <c r="B532" s="33"/>
    </row>
    <row r="533" ht="12.75" customHeight="1">
      <c r="A533" s="33"/>
      <c r="B533" s="33"/>
    </row>
    <row r="534" ht="12.75" customHeight="1">
      <c r="A534" s="33"/>
      <c r="B534" s="33"/>
    </row>
    <row r="535" ht="12.75" customHeight="1">
      <c r="A535" s="33"/>
      <c r="B535" s="33"/>
    </row>
    <row r="536" ht="12.75" customHeight="1">
      <c r="A536" s="33"/>
      <c r="B536" s="33"/>
    </row>
    <row r="537" ht="12.75" customHeight="1">
      <c r="A537" s="33"/>
      <c r="B537" s="33"/>
    </row>
    <row r="538" ht="12.75" customHeight="1">
      <c r="A538" s="33"/>
      <c r="B538" s="33"/>
    </row>
    <row r="539" ht="12.75" customHeight="1">
      <c r="A539" s="33"/>
      <c r="B539" s="33"/>
    </row>
    <row r="540" ht="12.75" customHeight="1">
      <c r="A540" s="33"/>
      <c r="B540" s="33"/>
    </row>
    <row r="541" ht="12.75" customHeight="1">
      <c r="A541" s="33"/>
      <c r="B541" s="33"/>
    </row>
    <row r="542" ht="12.75" customHeight="1">
      <c r="A542" s="33"/>
      <c r="B542" s="33"/>
    </row>
    <row r="543" ht="12.75" customHeight="1">
      <c r="A543" s="33"/>
      <c r="B543" s="33"/>
    </row>
    <row r="544" ht="12.75" customHeight="1">
      <c r="A544" s="33"/>
      <c r="B544" s="33"/>
    </row>
    <row r="545" ht="12.75" customHeight="1">
      <c r="A545" s="33"/>
      <c r="B545" s="33"/>
    </row>
    <row r="546" ht="12.75" customHeight="1">
      <c r="A546" s="33"/>
      <c r="B546" s="33"/>
    </row>
    <row r="547" ht="12.75" customHeight="1">
      <c r="A547" s="33"/>
      <c r="B547" s="33"/>
    </row>
    <row r="548" ht="12.75" customHeight="1">
      <c r="A548" s="33"/>
      <c r="B548" s="33"/>
    </row>
    <row r="549" ht="12.75" customHeight="1">
      <c r="A549" s="33"/>
      <c r="B549" s="33"/>
    </row>
    <row r="550" ht="12.75" customHeight="1">
      <c r="A550" s="33"/>
      <c r="B550" s="33"/>
    </row>
    <row r="551" ht="12.75" customHeight="1">
      <c r="A551" s="33"/>
      <c r="B551" s="33"/>
    </row>
    <row r="552" ht="12.75" customHeight="1">
      <c r="A552" s="33"/>
      <c r="B552" s="33"/>
    </row>
    <row r="553" ht="12.75" customHeight="1">
      <c r="A553" s="33"/>
      <c r="B553" s="33"/>
    </row>
    <row r="554" ht="12.75" customHeight="1">
      <c r="A554" s="33"/>
      <c r="B554" s="33"/>
    </row>
    <row r="555" ht="12.75" customHeight="1">
      <c r="A555" s="33"/>
      <c r="B555" s="33"/>
    </row>
    <row r="556" ht="12.75" customHeight="1">
      <c r="A556" s="33"/>
      <c r="B556" s="33"/>
    </row>
    <row r="557" ht="12.75" customHeight="1">
      <c r="A557" s="33"/>
      <c r="B557" s="33"/>
    </row>
    <row r="558" ht="12.75" customHeight="1">
      <c r="A558" s="33"/>
      <c r="B558" s="33"/>
    </row>
    <row r="559" ht="12.75" customHeight="1">
      <c r="A559" s="33"/>
      <c r="B559" s="33"/>
    </row>
    <row r="560" ht="12.75" customHeight="1">
      <c r="A560" s="33"/>
      <c r="B560" s="33"/>
    </row>
    <row r="561" ht="12.75" customHeight="1">
      <c r="A561" s="33"/>
      <c r="B561" s="33"/>
    </row>
    <row r="562" ht="12.75" customHeight="1">
      <c r="A562" s="33"/>
      <c r="B562" s="33"/>
    </row>
    <row r="563" ht="12.75" customHeight="1">
      <c r="A563" s="33"/>
      <c r="B563" s="33"/>
    </row>
    <row r="564" ht="12.75" customHeight="1">
      <c r="A564" s="33"/>
      <c r="B564" s="33"/>
    </row>
    <row r="565" ht="12.75" customHeight="1">
      <c r="A565" s="33"/>
      <c r="B565" s="33"/>
    </row>
    <row r="566" ht="12.75" customHeight="1">
      <c r="A566" s="33"/>
      <c r="B566" s="33"/>
    </row>
    <row r="567" ht="12.75" customHeight="1">
      <c r="A567" s="33"/>
      <c r="B567" s="33"/>
    </row>
    <row r="568" ht="12.75" customHeight="1">
      <c r="A568" s="33"/>
      <c r="B568" s="33"/>
    </row>
    <row r="569" ht="12.75" customHeight="1">
      <c r="A569" s="33"/>
      <c r="B569" s="33"/>
    </row>
    <row r="570" ht="12.75" customHeight="1">
      <c r="A570" s="33"/>
      <c r="B570" s="33"/>
    </row>
    <row r="571" ht="12.75" customHeight="1">
      <c r="A571" s="33"/>
      <c r="B571" s="33"/>
    </row>
    <row r="572" ht="12.75" customHeight="1">
      <c r="A572" s="33"/>
      <c r="B572" s="33"/>
    </row>
    <row r="573" ht="12.75" customHeight="1">
      <c r="A573" s="33"/>
      <c r="B573" s="33"/>
    </row>
    <row r="574" ht="12.75" customHeight="1">
      <c r="A574" s="33"/>
      <c r="B574" s="33"/>
    </row>
    <row r="575" ht="12.75" customHeight="1">
      <c r="A575" s="33"/>
      <c r="B575" s="33"/>
    </row>
    <row r="576" ht="12.75" customHeight="1">
      <c r="A576" s="33"/>
      <c r="B576" s="33"/>
    </row>
    <row r="577" ht="12.75" customHeight="1">
      <c r="A577" s="33"/>
      <c r="B577" s="33"/>
    </row>
    <row r="578" ht="12.75" customHeight="1">
      <c r="A578" s="33"/>
      <c r="B578" s="33"/>
    </row>
    <row r="579" ht="12.75" customHeight="1">
      <c r="A579" s="33"/>
      <c r="B579" s="33"/>
    </row>
    <row r="580" ht="12.75" customHeight="1">
      <c r="A580" s="33"/>
      <c r="B580" s="33"/>
    </row>
    <row r="581" ht="12.75" customHeight="1">
      <c r="A581" s="33"/>
      <c r="B581" s="33"/>
    </row>
    <row r="582" ht="12.75" customHeight="1">
      <c r="A582" s="33"/>
      <c r="B582" s="33"/>
    </row>
    <row r="583" ht="12.75" customHeight="1">
      <c r="A583" s="33"/>
      <c r="B583" s="33"/>
    </row>
    <row r="584" ht="12.75" customHeight="1">
      <c r="A584" s="33"/>
      <c r="B584" s="33"/>
    </row>
    <row r="585" ht="12.75" customHeight="1">
      <c r="A585" s="33"/>
      <c r="B585" s="33"/>
    </row>
    <row r="586" ht="12.75" customHeight="1">
      <c r="A586" s="33"/>
      <c r="B586" s="33"/>
    </row>
    <row r="587" ht="12.75" customHeight="1">
      <c r="A587" s="33"/>
      <c r="B587" s="33"/>
    </row>
    <row r="588" ht="12.75" customHeight="1">
      <c r="A588" s="33"/>
      <c r="B588" s="33"/>
    </row>
    <row r="589" ht="12.75" customHeight="1">
      <c r="A589" s="33"/>
      <c r="B589" s="33"/>
    </row>
    <row r="590" ht="12.75" customHeight="1">
      <c r="A590" s="33"/>
      <c r="B590" s="33"/>
    </row>
    <row r="591" ht="12.75" customHeight="1">
      <c r="A591" s="33"/>
      <c r="B591" s="33"/>
    </row>
    <row r="592" ht="12.75" customHeight="1">
      <c r="A592" s="33"/>
      <c r="B592" s="33"/>
    </row>
    <row r="593" ht="12.75" customHeight="1">
      <c r="A593" s="33"/>
      <c r="B593" s="33"/>
    </row>
    <row r="594" ht="12.75" customHeight="1">
      <c r="A594" s="33"/>
      <c r="B594" s="33"/>
    </row>
    <row r="595" ht="12.75" customHeight="1">
      <c r="A595" s="33"/>
      <c r="B595" s="33"/>
    </row>
    <row r="596" ht="12.75" customHeight="1">
      <c r="A596" s="33"/>
      <c r="B596" s="33"/>
    </row>
    <row r="597" ht="12.75" customHeight="1">
      <c r="A597" s="33"/>
      <c r="B597" s="33"/>
    </row>
    <row r="598" ht="12.75" customHeight="1">
      <c r="A598" s="33"/>
      <c r="B598" s="33"/>
    </row>
    <row r="599" ht="12.75" customHeight="1">
      <c r="A599" s="33"/>
      <c r="B599" s="33"/>
    </row>
    <row r="600" ht="12.75" customHeight="1">
      <c r="A600" s="33"/>
      <c r="B600" s="33"/>
    </row>
    <row r="601" ht="12.75" customHeight="1">
      <c r="A601" s="33"/>
      <c r="B601" s="33"/>
    </row>
    <row r="602" ht="12.75" customHeight="1">
      <c r="A602" s="33"/>
      <c r="B602" s="33"/>
    </row>
    <row r="603" ht="12.75" customHeight="1">
      <c r="A603" s="33"/>
      <c r="B603" s="33"/>
    </row>
    <row r="604" ht="12.75" customHeight="1">
      <c r="A604" s="33"/>
      <c r="B604" s="33"/>
    </row>
    <row r="605" ht="12.75" customHeight="1">
      <c r="A605" s="33"/>
      <c r="B605" s="33"/>
    </row>
    <row r="606" ht="12.75" customHeight="1">
      <c r="A606" s="33"/>
      <c r="B606" s="33"/>
    </row>
    <row r="607" ht="12.75" customHeight="1">
      <c r="A607" s="33"/>
      <c r="B607" s="33"/>
    </row>
    <row r="608" ht="12.75" customHeight="1">
      <c r="A608" s="33"/>
      <c r="B608" s="33"/>
    </row>
    <row r="609" ht="12.75" customHeight="1">
      <c r="A609" s="33"/>
      <c r="B609" s="33"/>
    </row>
    <row r="610" ht="12.75" customHeight="1">
      <c r="A610" s="33"/>
      <c r="B610" s="33"/>
    </row>
    <row r="611" ht="12.75" customHeight="1">
      <c r="A611" s="33"/>
      <c r="B611" s="33"/>
    </row>
    <row r="612" ht="12.75" customHeight="1">
      <c r="A612" s="33"/>
      <c r="B612" s="33"/>
    </row>
    <row r="613" ht="12.75" customHeight="1">
      <c r="A613" s="33"/>
      <c r="B613" s="33"/>
    </row>
    <row r="614" ht="12.75" customHeight="1">
      <c r="A614" s="33"/>
      <c r="B614" s="33"/>
    </row>
    <row r="615" ht="12.75" customHeight="1">
      <c r="A615" s="33"/>
      <c r="B615" s="33"/>
    </row>
    <row r="616" ht="12.75" customHeight="1">
      <c r="A616" s="33"/>
      <c r="B616" s="33"/>
    </row>
    <row r="617" ht="12.75" customHeight="1">
      <c r="A617" s="33"/>
      <c r="B617" s="33"/>
    </row>
    <row r="618" ht="12.75" customHeight="1">
      <c r="A618" s="33"/>
      <c r="B618" s="33"/>
    </row>
    <row r="619" ht="12.75" customHeight="1">
      <c r="A619" s="33"/>
      <c r="B619" s="33"/>
    </row>
    <row r="620" ht="12.75" customHeight="1">
      <c r="A620" s="33"/>
      <c r="B620" s="33"/>
    </row>
    <row r="621" ht="12.75" customHeight="1">
      <c r="A621" s="33"/>
      <c r="B621" s="33"/>
    </row>
    <row r="622" ht="12.75" customHeight="1">
      <c r="A622" s="33"/>
      <c r="B622" s="33"/>
    </row>
    <row r="623" ht="12.75" customHeight="1">
      <c r="A623" s="33"/>
      <c r="B623" s="33"/>
    </row>
    <row r="624" ht="12.75" customHeight="1">
      <c r="A624" s="33"/>
      <c r="B624" s="33"/>
    </row>
    <row r="625" ht="12.75" customHeight="1">
      <c r="A625" s="33"/>
      <c r="B625" s="33"/>
    </row>
    <row r="626" ht="12.75" customHeight="1">
      <c r="A626" s="33"/>
      <c r="B626" s="33"/>
    </row>
    <row r="627" ht="12.75" customHeight="1">
      <c r="A627" s="33"/>
      <c r="B627" s="33"/>
    </row>
    <row r="628" ht="12.75" customHeight="1">
      <c r="A628" s="33"/>
      <c r="B628" s="33"/>
    </row>
    <row r="629" ht="12.75" customHeight="1">
      <c r="A629" s="33"/>
      <c r="B629" s="33"/>
    </row>
    <row r="630" ht="12.75" customHeight="1">
      <c r="A630" s="33"/>
      <c r="B630" s="33"/>
    </row>
    <row r="631" ht="12.75" customHeight="1">
      <c r="A631" s="33"/>
      <c r="B631" s="33"/>
    </row>
    <row r="632" ht="12.75" customHeight="1">
      <c r="A632" s="33"/>
      <c r="B632" s="33"/>
    </row>
    <row r="633" ht="12.75" customHeight="1">
      <c r="A633" s="33"/>
      <c r="B633" s="33"/>
    </row>
    <row r="634" ht="12.75" customHeight="1">
      <c r="A634" s="33"/>
      <c r="B634" s="33"/>
    </row>
    <row r="635" ht="12.75" customHeight="1">
      <c r="A635" s="33"/>
      <c r="B635" s="33"/>
    </row>
    <row r="636" ht="12.75" customHeight="1">
      <c r="A636" s="33"/>
      <c r="B636" s="33"/>
    </row>
    <row r="637" ht="12.75" customHeight="1">
      <c r="A637" s="33"/>
      <c r="B637" s="33"/>
    </row>
    <row r="638" ht="12.75" customHeight="1">
      <c r="A638" s="33"/>
      <c r="B638" s="33"/>
    </row>
    <row r="639" ht="12.75" customHeight="1">
      <c r="A639" s="33"/>
      <c r="B639" s="33"/>
    </row>
    <row r="640" ht="12.75" customHeight="1">
      <c r="A640" s="33"/>
      <c r="B640" s="33"/>
    </row>
    <row r="641" ht="12.75" customHeight="1">
      <c r="A641" s="33"/>
      <c r="B641" s="33"/>
    </row>
    <row r="642" ht="12.75" customHeight="1">
      <c r="A642" s="33"/>
      <c r="B642" s="33"/>
    </row>
    <row r="643" ht="12.75" customHeight="1">
      <c r="A643" s="33"/>
      <c r="B643" s="33"/>
    </row>
    <row r="644" ht="12.75" customHeight="1">
      <c r="A644" s="33"/>
      <c r="B644" s="33"/>
    </row>
    <row r="645" ht="12.75" customHeight="1">
      <c r="A645" s="33"/>
      <c r="B645" s="33"/>
    </row>
    <row r="646" ht="12.75" customHeight="1">
      <c r="A646" s="33"/>
      <c r="B646" s="33"/>
    </row>
    <row r="647" ht="12.75" customHeight="1">
      <c r="A647" s="33"/>
      <c r="B647" s="33"/>
    </row>
    <row r="648" ht="12.75" customHeight="1">
      <c r="A648" s="33"/>
      <c r="B648" s="33"/>
    </row>
    <row r="649" ht="12.75" customHeight="1">
      <c r="A649" s="33"/>
      <c r="B649" s="33"/>
    </row>
    <row r="650" ht="12.75" customHeight="1">
      <c r="A650" s="33"/>
      <c r="B650" s="33"/>
    </row>
    <row r="651" ht="12.75" customHeight="1">
      <c r="A651" s="33"/>
      <c r="B651" s="33"/>
    </row>
    <row r="652" ht="12.75" customHeight="1">
      <c r="A652" s="33"/>
      <c r="B652" s="33"/>
    </row>
    <row r="653" ht="12.75" customHeight="1">
      <c r="A653" s="33"/>
      <c r="B653" s="33"/>
    </row>
    <row r="654" ht="12.75" customHeight="1">
      <c r="A654" s="33"/>
      <c r="B654" s="33"/>
    </row>
    <row r="655" ht="12.75" customHeight="1">
      <c r="A655" s="33"/>
      <c r="B655" s="33"/>
    </row>
    <row r="656" ht="12.75" customHeight="1">
      <c r="A656" s="33"/>
      <c r="B656" s="33"/>
    </row>
    <row r="657" ht="12.75" customHeight="1">
      <c r="A657" s="33"/>
      <c r="B657" s="33"/>
    </row>
    <row r="658" ht="12.75" customHeight="1">
      <c r="A658" s="33"/>
      <c r="B658" s="33"/>
    </row>
    <row r="659" ht="12.75" customHeight="1">
      <c r="A659" s="33"/>
      <c r="B659" s="33"/>
    </row>
    <row r="660" ht="12.75" customHeight="1">
      <c r="A660" s="33"/>
      <c r="B660" s="33"/>
    </row>
    <row r="661" ht="12.75" customHeight="1">
      <c r="A661" s="33"/>
      <c r="B661" s="33"/>
    </row>
    <row r="662" ht="12.75" customHeight="1">
      <c r="A662" s="33"/>
      <c r="B662" s="33"/>
    </row>
    <row r="663" ht="12.75" customHeight="1">
      <c r="A663" s="33"/>
      <c r="B663" s="33"/>
    </row>
    <row r="664" ht="12.75" customHeight="1">
      <c r="A664" s="33"/>
      <c r="B664" s="33"/>
    </row>
    <row r="665" ht="12.75" customHeight="1">
      <c r="A665" s="33"/>
      <c r="B665" s="33"/>
    </row>
    <row r="666" ht="12.75" customHeight="1">
      <c r="A666" s="33"/>
      <c r="B666" s="33"/>
    </row>
    <row r="667" ht="12.75" customHeight="1">
      <c r="A667" s="33"/>
      <c r="B667" s="33"/>
    </row>
    <row r="668" ht="12.75" customHeight="1">
      <c r="A668" s="33"/>
      <c r="B668" s="33"/>
    </row>
    <row r="669" ht="12.75" customHeight="1">
      <c r="A669" s="33"/>
      <c r="B669" s="33"/>
    </row>
    <row r="670" ht="12.75" customHeight="1">
      <c r="A670" s="33"/>
      <c r="B670" s="33"/>
    </row>
    <row r="671" ht="12.75" customHeight="1">
      <c r="A671" s="33"/>
      <c r="B671" s="33"/>
    </row>
    <row r="672" ht="12.75" customHeight="1">
      <c r="A672" s="33"/>
      <c r="B672" s="33"/>
    </row>
    <row r="673" ht="12.75" customHeight="1">
      <c r="A673" s="33"/>
      <c r="B673" s="33"/>
    </row>
    <row r="674" ht="12.75" customHeight="1">
      <c r="A674" s="33"/>
      <c r="B674" s="33"/>
    </row>
    <row r="675" ht="12.75" customHeight="1">
      <c r="A675" s="33"/>
      <c r="B675" s="33"/>
    </row>
    <row r="676" ht="12.75" customHeight="1">
      <c r="A676" s="33"/>
      <c r="B676" s="33"/>
    </row>
    <row r="677" ht="12.75" customHeight="1">
      <c r="A677" s="33"/>
      <c r="B677" s="33"/>
    </row>
    <row r="678" ht="12.75" customHeight="1">
      <c r="A678" s="33"/>
      <c r="B678" s="33"/>
    </row>
    <row r="679" ht="12.75" customHeight="1">
      <c r="A679" s="33"/>
      <c r="B679" s="33"/>
    </row>
    <row r="680" ht="12.75" customHeight="1">
      <c r="A680" s="33"/>
      <c r="B680" s="33"/>
    </row>
    <row r="681" ht="12.75" customHeight="1">
      <c r="A681" s="33"/>
      <c r="B681" s="33"/>
    </row>
    <row r="682" ht="12.75" customHeight="1">
      <c r="A682" s="33"/>
      <c r="B682" s="33"/>
    </row>
    <row r="683" ht="12.75" customHeight="1">
      <c r="A683" s="33"/>
      <c r="B683" s="33"/>
    </row>
    <row r="684" ht="12.75" customHeight="1">
      <c r="A684" s="33"/>
      <c r="B684" s="33"/>
    </row>
    <row r="685" ht="12.75" customHeight="1">
      <c r="A685" s="33"/>
      <c r="B685" s="33"/>
    </row>
    <row r="686" ht="12.75" customHeight="1">
      <c r="A686" s="33"/>
      <c r="B686" s="33"/>
    </row>
    <row r="687" ht="12.75" customHeight="1">
      <c r="A687" s="33"/>
      <c r="B687" s="33"/>
    </row>
    <row r="688" ht="12.75" customHeight="1">
      <c r="A688" s="33"/>
      <c r="B688" s="33"/>
    </row>
    <row r="689" ht="12.75" customHeight="1">
      <c r="A689" s="33"/>
      <c r="B689" s="33"/>
    </row>
    <row r="690" ht="12.75" customHeight="1">
      <c r="A690" s="33"/>
      <c r="B690" s="33"/>
    </row>
    <row r="691" ht="12.75" customHeight="1">
      <c r="A691" s="33"/>
      <c r="B691" s="33"/>
    </row>
    <row r="692" ht="12.75" customHeight="1">
      <c r="A692" s="33"/>
      <c r="B692" s="33"/>
    </row>
    <row r="693" ht="12.75" customHeight="1">
      <c r="A693" s="33"/>
      <c r="B693" s="33"/>
    </row>
    <row r="694" ht="12.75" customHeight="1">
      <c r="A694" s="33"/>
      <c r="B694" s="33"/>
    </row>
    <row r="695" ht="12.75" customHeight="1">
      <c r="A695" s="33"/>
      <c r="B695" s="33"/>
    </row>
    <row r="696" ht="12.75" customHeight="1">
      <c r="A696" s="33"/>
      <c r="B696" s="33"/>
    </row>
    <row r="697" ht="12.75" customHeight="1">
      <c r="A697" s="33"/>
      <c r="B697" s="33"/>
    </row>
    <row r="698" ht="12.75" customHeight="1">
      <c r="A698" s="33"/>
      <c r="B698" s="33"/>
    </row>
    <row r="699" ht="12.75" customHeight="1">
      <c r="A699" s="33"/>
      <c r="B699" s="33"/>
    </row>
    <row r="700" ht="12.75" customHeight="1">
      <c r="A700" s="33"/>
      <c r="B700" s="33"/>
    </row>
    <row r="701" ht="12.75" customHeight="1">
      <c r="A701" s="33"/>
      <c r="B701" s="33"/>
    </row>
    <row r="702" ht="12.75" customHeight="1">
      <c r="A702" s="33"/>
      <c r="B702" s="33"/>
    </row>
    <row r="703" ht="12.75" customHeight="1">
      <c r="A703" s="33"/>
      <c r="B703" s="33"/>
    </row>
    <row r="704" ht="12.75" customHeight="1">
      <c r="A704" s="33"/>
      <c r="B704" s="33"/>
    </row>
    <row r="705" ht="12.75" customHeight="1">
      <c r="A705" s="33"/>
      <c r="B705" s="33"/>
    </row>
    <row r="706" ht="12.75" customHeight="1">
      <c r="A706" s="33"/>
      <c r="B706" s="33"/>
    </row>
    <row r="707" ht="12.75" customHeight="1">
      <c r="A707" s="33"/>
      <c r="B707" s="33"/>
    </row>
    <row r="708" ht="12.75" customHeight="1">
      <c r="A708" s="33"/>
      <c r="B708" s="33"/>
    </row>
    <row r="709" ht="12.75" customHeight="1">
      <c r="A709" s="33"/>
      <c r="B709" s="33"/>
    </row>
    <row r="710" ht="12.75" customHeight="1">
      <c r="A710" s="33"/>
      <c r="B710" s="33"/>
    </row>
    <row r="711" ht="12.75" customHeight="1">
      <c r="A711" s="33"/>
      <c r="B711" s="33"/>
    </row>
    <row r="712" ht="12.75" customHeight="1">
      <c r="A712" s="33"/>
      <c r="B712" s="33"/>
    </row>
    <row r="713" ht="12.75" customHeight="1">
      <c r="A713" s="33"/>
      <c r="B713" s="33"/>
    </row>
    <row r="714" ht="12.75" customHeight="1">
      <c r="A714" s="33"/>
      <c r="B714" s="33"/>
    </row>
    <row r="715" ht="12.75" customHeight="1">
      <c r="A715" s="33"/>
      <c r="B715" s="33"/>
    </row>
    <row r="716" ht="12.75" customHeight="1">
      <c r="A716" s="33"/>
      <c r="B716" s="33"/>
    </row>
    <row r="717" ht="12.75" customHeight="1">
      <c r="A717" s="33"/>
      <c r="B717" s="33"/>
    </row>
    <row r="718" ht="12.75" customHeight="1">
      <c r="A718" s="33"/>
      <c r="B718" s="33"/>
    </row>
    <row r="719" ht="12.75" customHeight="1">
      <c r="A719" s="33"/>
      <c r="B719" s="33"/>
    </row>
    <row r="720" ht="12.75" customHeight="1">
      <c r="A720" s="33"/>
      <c r="B720" s="33"/>
    </row>
    <row r="721" ht="12.75" customHeight="1">
      <c r="A721" s="33"/>
      <c r="B721" s="33"/>
    </row>
    <row r="722" ht="12.75" customHeight="1">
      <c r="A722" s="33"/>
      <c r="B722" s="33"/>
    </row>
    <row r="723" ht="12.75" customHeight="1">
      <c r="A723" s="33"/>
      <c r="B723" s="33"/>
    </row>
    <row r="724" ht="12.75" customHeight="1">
      <c r="A724" s="33"/>
      <c r="B724" s="33"/>
    </row>
    <row r="725" ht="12.75" customHeight="1">
      <c r="A725" s="33"/>
      <c r="B725" s="33"/>
    </row>
    <row r="726" ht="12.75" customHeight="1">
      <c r="A726" s="33"/>
      <c r="B726" s="33"/>
    </row>
    <row r="727" ht="12.75" customHeight="1">
      <c r="A727" s="33"/>
      <c r="B727" s="33"/>
    </row>
    <row r="728" ht="12.75" customHeight="1">
      <c r="A728" s="33"/>
      <c r="B728" s="33"/>
    </row>
    <row r="729" ht="12.75" customHeight="1">
      <c r="A729" s="33"/>
      <c r="B729" s="33"/>
    </row>
    <row r="730" ht="12.75" customHeight="1">
      <c r="A730" s="33"/>
      <c r="B730" s="33"/>
    </row>
    <row r="731" ht="12.75" customHeight="1">
      <c r="A731" s="33"/>
      <c r="B731" s="33"/>
    </row>
    <row r="732" ht="12.75" customHeight="1">
      <c r="A732" s="33"/>
      <c r="B732" s="33"/>
    </row>
    <row r="733" ht="12.75" customHeight="1">
      <c r="A733" s="33"/>
      <c r="B733" s="33"/>
    </row>
    <row r="734" ht="12.75" customHeight="1">
      <c r="A734" s="33"/>
      <c r="B734" s="33"/>
    </row>
    <row r="735" ht="12.75" customHeight="1">
      <c r="A735" s="33"/>
      <c r="B735" s="33"/>
    </row>
    <row r="736" ht="12.75" customHeight="1">
      <c r="A736" s="33"/>
      <c r="B736" s="33"/>
    </row>
    <row r="737" ht="12.75" customHeight="1">
      <c r="A737" s="33"/>
      <c r="B737" s="33"/>
    </row>
    <row r="738" ht="12.75" customHeight="1">
      <c r="A738" s="33"/>
      <c r="B738" s="33"/>
    </row>
    <row r="739" ht="12.75" customHeight="1">
      <c r="A739" s="33"/>
      <c r="B739" s="33"/>
    </row>
    <row r="740" ht="12.75" customHeight="1">
      <c r="A740" s="33"/>
      <c r="B740" s="33"/>
    </row>
    <row r="741" ht="12.75" customHeight="1">
      <c r="A741" s="33"/>
      <c r="B741" s="33"/>
    </row>
    <row r="742" ht="12.75" customHeight="1">
      <c r="A742" s="33"/>
      <c r="B742" s="33"/>
    </row>
    <row r="743" ht="12.75" customHeight="1">
      <c r="A743" s="33"/>
      <c r="B743" s="33"/>
    </row>
    <row r="744" ht="12.75" customHeight="1">
      <c r="A744" s="33"/>
      <c r="B744" s="33"/>
    </row>
    <row r="745" ht="12.75" customHeight="1">
      <c r="A745" s="33"/>
      <c r="B745" s="33"/>
    </row>
    <row r="746" ht="12.75" customHeight="1">
      <c r="A746" s="33"/>
      <c r="B746" s="33"/>
    </row>
    <row r="747" ht="12.75" customHeight="1">
      <c r="A747" s="33"/>
      <c r="B747" s="33"/>
    </row>
    <row r="748" ht="12.75" customHeight="1">
      <c r="A748" s="33"/>
      <c r="B748" s="33"/>
    </row>
    <row r="749" ht="12.75" customHeight="1">
      <c r="A749" s="33"/>
      <c r="B749" s="33"/>
    </row>
    <row r="750" ht="12.75" customHeight="1">
      <c r="A750" s="33"/>
      <c r="B750" s="33"/>
    </row>
    <row r="751" ht="12.75" customHeight="1">
      <c r="A751" s="33"/>
      <c r="B751" s="33"/>
    </row>
    <row r="752" ht="12.75" customHeight="1">
      <c r="A752" s="33"/>
      <c r="B752" s="33"/>
    </row>
    <row r="753" ht="12.75" customHeight="1">
      <c r="A753" s="33"/>
      <c r="B753" s="33"/>
    </row>
    <row r="754" ht="12.75" customHeight="1">
      <c r="A754" s="33"/>
      <c r="B754" s="33"/>
    </row>
    <row r="755" ht="12.75" customHeight="1">
      <c r="A755" s="33"/>
      <c r="B755" s="33"/>
    </row>
    <row r="756" ht="12.75" customHeight="1">
      <c r="A756" s="33"/>
      <c r="B756" s="33"/>
    </row>
    <row r="757" ht="12.75" customHeight="1">
      <c r="A757" s="33"/>
      <c r="B757" s="33"/>
    </row>
    <row r="758" ht="12.75" customHeight="1">
      <c r="A758" s="33"/>
      <c r="B758" s="33"/>
    </row>
    <row r="759" ht="12.75" customHeight="1">
      <c r="A759" s="33"/>
      <c r="B759" s="33"/>
    </row>
    <row r="760" ht="12.75" customHeight="1">
      <c r="A760" s="33"/>
      <c r="B760" s="33"/>
    </row>
    <row r="761" ht="12.75" customHeight="1">
      <c r="A761" s="33"/>
      <c r="B761" s="33"/>
    </row>
    <row r="762" ht="12.75" customHeight="1">
      <c r="A762" s="33"/>
      <c r="B762" s="33"/>
    </row>
    <row r="763" ht="12.75" customHeight="1">
      <c r="A763" s="33"/>
      <c r="B763" s="33"/>
    </row>
    <row r="764" ht="12.75" customHeight="1">
      <c r="A764" s="33"/>
      <c r="B764" s="33"/>
    </row>
    <row r="765" ht="12.75" customHeight="1">
      <c r="A765" s="33"/>
      <c r="B765" s="33"/>
    </row>
    <row r="766" ht="12.75" customHeight="1">
      <c r="A766" s="33"/>
      <c r="B766" s="33"/>
    </row>
    <row r="767" ht="12.75" customHeight="1">
      <c r="A767" s="33"/>
      <c r="B767" s="33"/>
    </row>
    <row r="768" ht="12.75" customHeight="1">
      <c r="A768" s="33"/>
      <c r="B768" s="33"/>
    </row>
    <row r="769" ht="12.75" customHeight="1">
      <c r="A769" s="33"/>
      <c r="B769" s="33"/>
    </row>
    <row r="770" ht="12.75" customHeight="1">
      <c r="A770" s="33"/>
      <c r="B770" s="33"/>
    </row>
    <row r="771" ht="12.75" customHeight="1">
      <c r="A771" s="33"/>
      <c r="B771" s="33"/>
    </row>
    <row r="772" ht="12.75" customHeight="1">
      <c r="A772" s="33"/>
      <c r="B772" s="33"/>
    </row>
    <row r="773" ht="12.75" customHeight="1">
      <c r="A773" s="33"/>
      <c r="B773" s="33"/>
    </row>
    <row r="774" ht="12.75" customHeight="1">
      <c r="A774" s="33"/>
      <c r="B774" s="33"/>
    </row>
    <row r="775" ht="12.75" customHeight="1">
      <c r="A775" s="33"/>
      <c r="B775" s="33"/>
    </row>
    <row r="776" ht="12.75" customHeight="1">
      <c r="A776" s="33"/>
      <c r="B776" s="33"/>
    </row>
    <row r="777" ht="12.75" customHeight="1">
      <c r="A777" s="33"/>
      <c r="B777" s="33"/>
    </row>
    <row r="778" ht="12.75" customHeight="1">
      <c r="A778" s="33"/>
      <c r="B778" s="33"/>
    </row>
    <row r="779" ht="12.75" customHeight="1">
      <c r="A779" s="33"/>
      <c r="B779" s="33"/>
    </row>
    <row r="780" ht="12.75" customHeight="1">
      <c r="A780" s="33"/>
      <c r="B780" s="33"/>
    </row>
    <row r="781" ht="12.75" customHeight="1">
      <c r="A781" s="33"/>
      <c r="B781" s="33"/>
    </row>
    <row r="782" ht="12.75" customHeight="1">
      <c r="A782" s="33"/>
      <c r="B782" s="33"/>
    </row>
    <row r="783" ht="12.75" customHeight="1">
      <c r="A783" s="33"/>
      <c r="B783" s="33"/>
    </row>
    <row r="784" ht="12.75" customHeight="1">
      <c r="A784" s="33"/>
      <c r="B784" s="33"/>
    </row>
    <row r="785" ht="12.75" customHeight="1">
      <c r="A785" s="33"/>
      <c r="B785" s="33"/>
    </row>
    <row r="786" ht="12.75" customHeight="1">
      <c r="A786" s="33"/>
      <c r="B786" s="33"/>
    </row>
    <row r="787" ht="12.75" customHeight="1">
      <c r="A787" s="33"/>
      <c r="B787" s="33"/>
    </row>
    <row r="788" ht="12.75" customHeight="1">
      <c r="A788" s="33"/>
      <c r="B788" s="33"/>
    </row>
    <row r="789" ht="12.75" customHeight="1">
      <c r="A789" s="33"/>
      <c r="B789" s="33"/>
    </row>
    <row r="790" ht="12.75" customHeight="1">
      <c r="A790" s="33"/>
      <c r="B790" s="33"/>
    </row>
    <row r="791" ht="12.75" customHeight="1">
      <c r="A791" s="33"/>
      <c r="B791" s="33"/>
    </row>
    <row r="792" ht="12.75" customHeight="1">
      <c r="A792" s="33"/>
      <c r="B792" s="33"/>
    </row>
    <row r="793" ht="12.75" customHeight="1">
      <c r="A793" s="33"/>
      <c r="B793" s="33"/>
    </row>
    <row r="794" ht="12.75" customHeight="1">
      <c r="A794" s="33"/>
      <c r="B794" s="33"/>
    </row>
    <row r="795" ht="12.75" customHeight="1">
      <c r="A795" s="33"/>
      <c r="B795" s="33"/>
    </row>
    <row r="796" ht="12.75" customHeight="1">
      <c r="A796" s="33"/>
      <c r="B796" s="33"/>
    </row>
    <row r="797" ht="12.75" customHeight="1">
      <c r="A797" s="33"/>
      <c r="B797" s="33"/>
    </row>
    <row r="798" ht="12.75" customHeight="1">
      <c r="A798" s="33"/>
      <c r="B798" s="33"/>
    </row>
    <row r="799" ht="12.75" customHeight="1">
      <c r="A799" s="33"/>
      <c r="B799" s="33"/>
    </row>
    <row r="800" ht="12.75" customHeight="1">
      <c r="A800" s="33"/>
      <c r="B800" s="33"/>
    </row>
    <row r="801" ht="12.75" customHeight="1">
      <c r="A801" s="33"/>
      <c r="B801" s="33"/>
    </row>
    <row r="802" ht="12.75" customHeight="1">
      <c r="A802" s="33"/>
      <c r="B802" s="33"/>
    </row>
    <row r="803" ht="12.75" customHeight="1">
      <c r="A803" s="33"/>
      <c r="B803" s="33"/>
    </row>
    <row r="804" ht="12.75" customHeight="1">
      <c r="A804" s="33"/>
      <c r="B804" s="33"/>
    </row>
    <row r="805" ht="12.75" customHeight="1">
      <c r="A805" s="33"/>
      <c r="B805" s="33"/>
    </row>
    <row r="806" ht="12.75" customHeight="1">
      <c r="A806" s="33"/>
      <c r="B806" s="33"/>
    </row>
    <row r="807" ht="12.75" customHeight="1">
      <c r="A807" s="33"/>
      <c r="B807" s="33"/>
    </row>
    <row r="808" ht="12.75" customHeight="1">
      <c r="A808" s="33"/>
      <c r="B808" s="33"/>
    </row>
    <row r="809" ht="12.75" customHeight="1">
      <c r="A809" s="33"/>
      <c r="B809" s="33"/>
    </row>
    <row r="810" ht="12.75" customHeight="1">
      <c r="A810" s="33"/>
      <c r="B810" s="33"/>
    </row>
    <row r="811" ht="12.75" customHeight="1">
      <c r="A811" s="33"/>
      <c r="B811" s="33"/>
    </row>
    <row r="812" ht="12.75" customHeight="1">
      <c r="A812" s="33"/>
      <c r="B812" s="33"/>
    </row>
    <row r="813" ht="12.75" customHeight="1">
      <c r="A813" s="33"/>
      <c r="B813" s="33"/>
    </row>
    <row r="814" ht="12.75" customHeight="1">
      <c r="A814" s="33"/>
      <c r="B814" s="33"/>
    </row>
    <row r="815" ht="12.75" customHeight="1">
      <c r="A815" s="33"/>
      <c r="B815" s="33"/>
    </row>
    <row r="816" ht="12.75" customHeight="1">
      <c r="A816" s="33"/>
      <c r="B816" s="33"/>
    </row>
    <row r="817" ht="12.75" customHeight="1">
      <c r="A817" s="33"/>
      <c r="B817" s="33"/>
    </row>
    <row r="818" ht="12.75" customHeight="1">
      <c r="A818" s="33"/>
      <c r="B818" s="33"/>
    </row>
    <row r="819" ht="12.75" customHeight="1">
      <c r="A819" s="33"/>
      <c r="B819" s="33"/>
    </row>
    <row r="820" ht="12.75" customHeight="1">
      <c r="A820" s="33"/>
      <c r="B820" s="33"/>
    </row>
    <row r="821" ht="12.75" customHeight="1">
      <c r="A821" s="33"/>
      <c r="B821" s="33"/>
    </row>
    <row r="822" ht="12.75" customHeight="1">
      <c r="A822" s="33"/>
      <c r="B822" s="33"/>
    </row>
    <row r="823" ht="12.75" customHeight="1">
      <c r="A823" s="33"/>
      <c r="B823" s="33"/>
    </row>
    <row r="824" ht="12.75" customHeight="1">
      <c r="A824" s="33"/>
      <c r="B824" s="33"/>
    </row>
    <row r="825" ht="12.75" customHeight="1">
      <c r="A825" s="33"/>
      <c r="B825" s="33"/>
    </row>
    <row r="826" ht="12.75" customHeight="1">
      <c r="A826" s="33"/>
      <c r="B826" s="33"/>
    </row>
    <row r="827" ht="12.75" customHeight="1">
      <c r="A827" s="33"/>
      <c r="B827" s="33"/>
    </row>
    <row r="828" ht="12.75" customHeight="1">
      <c r="A828" s="33"/>
      <c r="B828" s="33"/>
    </row>
    <row r="829" ht="12.75" customHeight="1">
      <c r="A829" s="33"/>
      <c r="B829" s="33"/>
    </row>
    <row r="830" ht="12.75" customHeight="1">
      <c r="A830" s="33"/>
      <c r="B830" s="33"/>
    </row>
    <row r="831" ht="12.75" customHeight="1">
      <c r="A831" s="33"/>
      <c r="B831" s="33"/>
    </row>
    <row r="832" ht="12.75" customHeight="1">
      <c r="A832" s="33"/>
      <c r="B832" s="33"/>
    </row>
    <row r="833" ht="12.75" customHeight="1">
      <c r="A833" s="33"/>
      <c r="B833" s="33"/>
    </row>
    <row r="834" ht="12.75" customHeight="1">
      <c r="A834" s="33"/>
      <c r="B834" s="33"/>
    </row>
    <row r="835" ht="12.75" customHeight="1">
      <c r="A835" s="33"/>
      <c r="B835" s="33"/>
    </row>
    <row r="836" ht="12.75" customHeight="1">
      <c r="A836" s="33"/>
      <c r="B836" s="33"/>
    </row>
    <row r="837" ht="12.75" customHeight="1">
      <c r="A837" s="33"/>
      <c r="B837" s="33"/>
    </row>
    <row r="838" ht="12.75" customHeight="1">
      <c r="A838" s="33"/>
      <c r="B838" s="33"/>
    </row>
    <row r="839" ht="12.75" customHeight="1">
      <c r="A839" s="33"/>
      <c r="B839" s="33"/>
    </row>
    <row r="840" ht="12.75" customHeight="1">
      <c r="A840" s="33"/>
      <c r="B840" s="33"/>
    </row>
    <row r="841" ht="12.75" customHeight="1">
      <c r="A841" s="33"/>
      <c r="B841" s="33"/>
    </row>
    <row r="842" ht="12.75" customHeight="1">
      <c r="A842" s="33"/>
      <c r="B842" s="33"/>
    </row>
    <row r="843" ht="12.75" customHeight="1">
      <c r="A843" s="33"/>
      <c r="B843" s="33"/>
    </row>
    <row r="844" ht="12.75" customHeight="1">
      <c r="A844" s="33"/>
      <c r="B844" s="33"/>
    </row>
    <row r="845" ht="12.75" customHeight="1">
      <c r="A845" s="33"/>
      <c r="B845" s="33"/>
    </row>
    <row r="846" ht="12.75" customHeight="1">
      <c r="A846" s="33"/>
      <c r="B846" s="33"/>
    </row>
    <row r="847" ht="12.75" customHeight="1">
      <c r="A847" s="33"/>
      <c r="B847" s="33"/>
    </row>
    <row r="848" ht="12.75" customHeight="1">
      <c r="A848" s="33"/>
      <c r="B848" s="33"/>
    </row>
    <row r="849" ht="12.75" customHeight="1">
      <c r="A849" s="33"/>
      <c r="B849" s="33"/>
    </row>
    <row r="850" ht="12.75" customHeight="1">
      <c r="A850" s="33"/>
      <c r="B850" s="33"/>
    </row>
    <row r="851" ht="12.75" customHeight="1">
      <c r="A851" s="33"/>
      <c r="B851" s="33"/>
    </row>
    <row r="852" ht="12.75" customHeight="1">
      <c r="A852" s="33"/>
      <c r="B852" s="33"/>
    </row>
    <row r="853" ht="12.75" customHeight="1">
      <c r="A853" s="33"/>
      <c r="B853" s="33"/>
    </row>
    <row r="854" ht="12.75" customHeight="1">
      <c r="A854" s="33"/>
      <c r="B854" s="33"/>
    </row>
    <row r="855" ht="12.75" customHeight="1">
      <c r="A855" s="33"/>
      <c r="B855" s="33"/>
    </row>
    <row r="856" ht="12.75" customHeight="1">
      <c r="A856" s="33"/>
      <c r="B856" s="33"/>
    </row>
    <row r="857" ht="12.75" customHeight="1">
      <c r="A857" s="33"/>
      <c r="B857" s="33"/>
    </row>
    <row r="858" ht="12.75" customHeight="1">
      <c r="A858" s="33"/>
      <c r="B858" s="33"/>
    </row>
    <row r="859" ht="12.75" customHeight="1">
      <c r="A859" s="33"/>
      <c r="B859" s="33"/>
    </row>
    <row r="860" ht="12.75" customHeight="1">
      <c r="A860" s="33"/>
      <c r="B860" s="33"/>
    </row>
    <row r="861" ht="12.75" customHeight="1">
      <c r="A861" s="33"/>
      <c r="B861" s="33"/>
    </row>
    <row r="862" ht="12.75" customHeight="1">
      <c r="A862" s="33"/>
      <c r="B862" s="33"/>
    </row>
    <row r="863" ht="12.75" customHeight="1">
      <c r="A863" s="33"/>
      <c r="B863" s="33"/>
    </row>
    <row r="864" ht="12.75" customHeight="1">
      <c r="A864" s="33"/>
      <c r="B864" s="33"/>
    </row>
    <row r="865" ht="12.75" customHeight="1">
      <c r="A865" s="33"/>
      <c r="B865" s="33"/>
    </row>
    <row r="866" ht="12.75" customHeight="1">
      <c r="A866" s="33"/>
      <c r="B866" s="33"/>
    </row>
    <row r="867" ht="12.75" customHeight="1">
      <c r="A867" s="33"/>
      <c r="B867" s="33"/>
    </row>
    <row r="868" ht="12.75" customHeight="1">
      <c r="A868" s="33"/>
      <c r="B868" s="33"/>
    </row>
    <row r="869" ht="12.75" customHeight="1">
      <c r="A869" s="33"/>
      <c r="B869" s="33"/>
    </row>
    <row r="870" ht="12.75" customHeight="1">
      <c r="A870" s="33"/>
      <c r="B870" s="33"/>
    </row>
    <row r="871" ht="12.75" customHeight="1">
      <c r="A871" s="33"/>
      <c r="B871" s="33"/>
    </row>
    <row r="872" ht="12.75" customHeight="1">
      <c r="A872" s="33"/>
      <c r="B872" s="33"/>
    </row>
    <row r="873" ht="12.75" customHeight="1">
      <c r="A873" s="33"/>
      <c r="B873" s="33"/>
    </row>
    <row r="874" ht="12.75" customHeight="1">
      <c r="A874" s="33"/>
      <c r="B874" s="33"/>
    </row>
    <row r="875" ht="12.75" customHeight="1">
      <c r="A875" s="33"/>
      <c r="B875" s="33"/>
    </row>
    <row r="876" ht="12.75" customHeight="1">
      <c r="A876" s="33"/>
      <c r="B876" s="33"/>
    </row>
    <row r="877" ht="12.75" customHeight="1">
      <c r="A877" s="33"/>
      <c r="B877" s="33"/>
    </row>
    <row r="878" ht="12.75" customHeight="1">
      <c r="A878" s="33"/>
      <c r="B878" s="33"/>
    </row>
    <row r="879" ht="12.75" customHeight="1">
      <c r="A879" s="33"/>
      <c r="B879" s="33"/>
    </row>
    <row r="880" ht="12.75" customHeight="1">
      <c r="A880" s="33"/>
      <c r="B880" s="33"/>
    </row>
    <row r="881" ht="12.75" customHeight="1">
      <c r="A881" s="33"/>
      <c r="B881" s="33"/>
    </row>
    <row r="882" ht="12.75" customHeight="1">
      <c r="A882" s="33"/>
      <c r="B882" s="33"/>
    </row>
    <row r="883" ht="12.75" customHeight="1">
      <c r="A883" s="33"/>
      <c r="B883" s="33"/>
    </row>
    <row r="884" ht="12.75" customHeight="1">
      <c r="A884" s="33"/>
      <c r="B884" s="33"/>
    </row>
    <row r="885" ht="12.75" customHeight="1">
      <c r="A885" s="33"/>
      <c r="B885" s="33"/>
    </row>
    <row r="886" ht="12.75" customHeight="1">
      <c r="A886" s="33"/>
      <c r="B886" s="33"/>
    </row>
    <row r="887" ht="12.75" customHeight="1">
      <c r="A887" s="33"/>
      <c r="B887" s="33"/>
    </row>
    <row r="888" ht="12.75" customHeight="1">
      <c r="A888" s="33"/>
      <c r="B888" s="33"/>
    </row>
    <row r="889" ht="12.75" customHeight="1">
      <c r="A889" s="33"/>
      <c r="B889" s="33"/>
    </row>
    <row r="890" ht="12.75" customHeight="1">
      <c r="A890" s="33"/>
      <c r="B890" s="33"/>
    </row>
    <row r="891" ht="12.75" customHeight="1">
      <c r="A891" s="33"/>
      <c r="B891" s="33"/>
    </row>
    <row r="892" ht="12.75" customHeight="1">
      <c r="A892" s="33"/>
      <c r="B892" s="33"/>
    </row>
    <row r="893" ht="12.75" customHeight="1">
      <c r="A893" s="33"/>
      <c r="B893" s="33"/>
    </row>
    <row r="894" ht="12.75" customHeight="1">
      <c r="A894" s="33"/>
      <c r="B894" s="33"/>
    </row>
    <row r="895" ht="12.75" customHeight="1">
      <c r="A895" s="33"/>
      <c r="B895" s="33"/>
    </row>
    <row r="896" ht="12.75" customHeight="1">
      <c r="A896" s="33"/>
      <c r="B896" s="33"/>
    </row>
    <row r="897" ht="12.75" customHeight="1">
      <c r="A897" s="33"/>
      <c r="B897" s="33"/>
    </row>
    <row r="898" ht="12.75" customHeight="1">
      <c r="A898" s="33"/>
      <c r="B898" s="33"/>
    </row>
    <row r="899" ht="12.75" customHeight="1">
      <c r="A899" s="33"/>
      <c r="B899" s="33"/>
    </row>
    <row r="900" ht="12.75" customHeight="1">
      <c r="A900" s="33"/>
      <c r="B900" s="33"/>
    </row>
    <row r="901" ht="12.75" customHeight="1">
      <c r="A901" s="33"/>
      <c r="B901" s="33"/>
    </row>
    <row r="902" ht="12.75" customHeight="1">
      <c r="A902" s="33"/>
      <c r="B902" s="33"/>
    </row>
    <row r="903" ht="12.75" customHeight="1">
      <c r="A903" s="33"/>
      <c r="B903" s="33"/>
    </row>
    <row r="904" ht="12.75" customHeight="1">
      <c r="A904" s="33"/>
      <c r="B904" s="33"/>
    </row>
    <row r="905" ht="12.75" customHeight="1">
      <c r="A905" s="33"/>
      <c r="B905" s="33"/>
    </row>
    <row r="906" ht="12.75" customHeight="1">
      <c r="A906" s="33"/>
      <c r="B906" s="33"/>
    </row>
    <row r="907" ht="12.75" customHeight="1">
      <c r="A907" s="33"/>
      <c r="B907" s="33"/>
    </row>
    <row r="908" ht="12.75" customHeight="1">
      <c r="A908" s="33"/>
      <c r="B908" s="33"/>
    </row>
    <row r="909" ht="12.75" customHeight="1">
      <c r="A909" s="33"/>
      <c r="B909" s="33"/>
    </row>
    <row r="910" ht="12.75" customHeight="1">
      <c r="A910" s="33"/>
      <c r="B910" s="33"/>
    </row>
    <row r="911" ht="12.75" customHeight="1">
      <c r="A911" s="33"/>
      <c r="B911" s="33"/>
    </row>
    <row r="912" ht="12.75" customHeight="1">
      <c r="A912" s="33"/>
      <c r="B912" s="33"/>
    </row>
    <row r="913" ht="12.75" customHeight="1">
      <c r="A913" s="33"/>
      <c r="B913" s="33"/>
    </row>
    <row r="914" ht="12.75" customHeight="1">
      <c r="A914" s="33"/>
      <c r="B914" s="33"/>
    </row>
    <row r="915" ht="12.75" customHeight="1">
      <c r="A915" s="33"/>
      <c r="B915" s="33"/>
    </row>
    <row r="916" ht="12.75" customHeight="1">
      <c r="A916" s="33"/>
      <c r="B916" s="33"/>
    </row>
    <row r="917" ht="12.75" customHeight="1">
      <c r="A917" s="33"/>
      <c r="B917" s="33"/>
    </row>
    <row r="918" ht="12.75" customHeight="1">
      <c r="A918" s="33"/>
      <c r="B918" s="33"/>
    </row>
    <row r="919" ht="12.75" customHeight="1">
      <c r="A919" s="33"/>
      <c r="B919" s="33"/>
    </row>
    <row r="920" ht="12.75" customHeight="1">
      <c r="A920" s="33"/>
      <c r="B920" s="33"/>
    </row>
    <row r="921" ht="12.75" customHeight="1">
      <c r="A921" s="33"/>
      <c r="B921" s="33"/>
    </row>
    <row r="922" ht="12.75" customHeight="1">
      <c r="A922" s="33"/>
      <c r="B922" s="33"/>
    </row>
    <row r="923" ht="12.75" customHeight="1">
      <c r="A923" s="33"/>
      <c r="B923" s="33"/>
    </row>
    <row r="924" ht="12.75" customHeight="1">
      <c r="A924" s="33"/>
      <c r="B924" s="33"/>
    </row>
    <row r="925" ht="12.75" customHeight="1">
      <c r="A925" s="33"/>
      <c r="B925" s="33"/>
    </row>
    <row r="926" ht="12.75" customHeight="1">
      <c r="A926" s="33"/>
      <c r="B926" s="33"/>
    </row>
    <row r="927" ht="12.75" customHeight="1">
      <c r="A927" s="33"/>
      <c r="B927" s="33"/>
    </row>
    <row r="928" ht="12.75" customHeight="1">
      <c r="A928" s="33"/>
      <c r="B928" s="33"/>
    </row>
    <row r="929" ht="12.75" customHeight="1">
      <c r="A929" s="33"/>
      <c r="B929" s="33"/>
    </row>
    <row r="930" ht="12.75" customHeight="1">
      <c r="A930" s="33"/>
      <c r="B930" s="33"/>
    </row>
    <row r="931" ht="12.75" customHeight="1">
      <c r="A931" s="33"/>
      <c r="B931" s="33"/>
    </row>
    <row r="932" ht="12.75" customHeight="1">
      <c r="A932" s="33"/>
      <c r="B932" s="33"/>
    </row>
    <row r="933" ht="12.75" customHeight="1">
      <c r="A933" s="33"/>
      <c r="B933" s="33"/>
    </row>
    <row r="934" ht="12.75" customHeight="1">
      <c r="A934" s="33"/>
      <c r="B934" s="33"/>
    </row>
    <row r="935" ht="12.75" customHeight="1">
      <c r="A935" s="33"/>
      <c r="B935" s="33"/>
    </row>
    <row r="936" ht="12.75" customHeight="1">
      <c r="A936" s="33"/>
      <c r="B936" s="33"/>
    </row>
    <row r="937" ht="12.75" customHeight="1">
      <c r="A937" s="33"/>
      <c r="B937" s="33"/>
    </row>
    <row r="938" ht="12.75" customHeight="1">
      <c r="A938" s="33"/>
      <c r="B938" s="33"/>
    </row>
    <row r="939" ht="12.75" customHeight="1">
      <c r="A939" s="33"/>
      <c r="B939" s="33"/>
    </row>
    <row r="940" ht="12.75" customHeight="1">
      <c r="A940" s="33"/>
      <c r="B940" s="33"/>
    </row>
    <row r="941" ht="12.75" customHeight="1">
      <c r="A941" s="33"/>
      <c r="B941" s="33"/>
    </row>
    <row r="942" ht="12.75" customHeight="1">
      <c r="A942" s="33"/>
      <c r="B942" s="33"/>
    </row>
    <row r="943" ht="12.75" customHeight="1">
      <c r="A943" s="33"/>
      <c r="B943" s="33"/>
    </row>
    <row r="944" ht="12.75" customHeight="1">
      <c r="A944" s="33"/>
      <c r="B944" s="33"/>
    </row>
    <row r="945" ht="12.75" customHeight="1">
      <c r="A945" s="33"/>
      <c r="B945" s="33"/>
    </row>
    <row r="946" ht="12.75" customHeight="1">
      <c r="A946" s="33"/>
      <c r="B946" s="33"/>
    </row>
    <row r="947" ht="12.75" customHeight="1">
      <c r="A947" s="33"/>
      <c r="B947" s="33"/>
    </row>
    <row r="948" ht="12.75" customHeight="1">
      <c r="A948" s="33"/>
      <c r="B948" s="33"/>
    </row>
    <row r="949" ht="12.75" customHeight="1">
      <c r="A949" s="33"/>
      <c r="B949" s="33"/>
    </row>
    <row r="950" ht="12.75" customHeight="1">
      <c r="A950" s="33"/>
      <c r="B950" s="33"/>
    </row>
    <row r="951" ht="12.75" customHeight="1">
      <c r="A951" s="33"/>
      <c r="B951" s="33"/>
    </row>
    <row r="952" ht="12.75" customHeight="1">
      <c r="A952" s="33"/>
      <c r="B952" s="33"/>
    </row>
    <row r="953" ht="12.75" customHeight="1">
      <c r="A953" s="33"/>
      <c r="B953" s="33"/>
    </row>
    <row r="954" ht="12.75" customHeight="1">
      <c r="A954" s="33"/>
      <c r="B954" s="33"/>
    </row>
    <row r="955" ht="12.75" customHeight="1">
      <c r="A955" s="33"/>
      <c r="B955" s="33"/>
    </row>
    <row r="956" ht="12.75" customHeight="1">
      <c r="A956" s="33"/>
      <c r="B956" s="33"/>
    </row>
    <row r="957" ht="12.75" customHeight="1">
      <c r="A957" s="33"/>
      <c r="B957" s="33"/>
    </row>
    <row r="958" ht="12.75" customHeight="1">
      <c r="A958" s="33"/>
      <c r="B958" s="33"/>
    </row>
    <row r="959" ht="12.75" customHeight="1">
      <c r="A959" s="33"/>
      <c r="B959" s="33"/>
    </row>
    <row r="960" ht="12.75" customHeight="1">
      <c r="A960" s="33"/>
      <c r="B960" s="33"/>
    </row>
    <row r="961" ht="12.75" customHeight="1">
      <c r="A961" s="33"/>
      <c r="B961" s="33"/>
    </row>
    <row r="962" ht="12.75" customHeight="1">
      <c r="A962" s="33"/>
      <c r="B962" s="33"/>
    </row>
    <row r="963" ht="12.75" customHeight="1">
      <c r="A963" s="33"/>
      <c r="B963" s="33"/>
    </row>
    <row r="964" ht="12.75" customHeight="1">
      <c r="A964" s="33"/>
      <c r="B964" s="33"/>
    </row>
    <row r="965" ht="12.75" customHeight="1">
      <c r="A965" s="33"/>
      <c r="B965" s="33"/>
    </row>
    <row r="966" ht="12.75" customHeight="1">
      <c r="A966" s="33"/>
      <c r="B966" s="33"/>
    </row>
    <row r="967" ht="12.75" customHeight="1">
      <c r="A967" s="33"/>
      <c r="B967" s="33"/>
    </row>
    <row r="968" ht="12.75" customHeight="1">
      <c r="A968" s="33"/>
      <c r="B968" s="33"/>
    </row>
    <row r="969" ht="12.75" customHeight="1">
      <c r="A969" s="33"/>
      <c r="B969" s="33"/>
    </row>
    <row r="970" ht="12.75" customHeight="1">
      <c r="A970" s="33"/>
      <c r="B970" s="33"/>
    </row>
    <row r="971" ht="12.75" customHeight="1">
      <c r="A971" s="33"/>
      <c r="B971" s="33"/>
    </row>
    <row r="972" ht="12.75" customHeight="1">
      <c r="A972" s="33"/>
      <c r="B972" s="33"/>
    </row>
    <row r="973" ht="12.75" customHeight="1">
      <c r="A973" s="33"/>
      <c r="B973" s="33"/>
    </row>
    <row r="974" ht="12.75" customHeight="1">
      <c r="A974" s="33"/>
      <c r="B974" s="33"/>
    </row>
    <row r="975" ht="12.75" customHeight="1">
      <c r="A975" s="33"/>
      <c r="B975" s="33"/>
    </row>
    <row r="976" ht="12.75" customHeight="1">
      <c r="A976" s="33"/>
      <c r="B976" s="33"/>
    </row>
    <row r="977" ht="12.75" customHeight="1">
      <c r="A977" s="33"/>
      <c r="B977" s="33"/>
    </row>
    <row r="978" ht="12.75" customHeight="1">
      <c r="A978" s="33"/>
      <c r="B978" s="33"/>
    </row>
    <row r="979" ht="12.75" customHeight="1">
      <c r="A979" s="33"/>
      <c r="B979" s="33"/>
    </row>
    <row r="980" ht="12.75" customHeight="1">
      <c r="A980" s="33"/>
      <c r="B980" s="33"/>
    </row>
    <row r="981" ht="12.75" customHeight="1">
      <c r="A981" s="33"/>
      <c r="B981" s="33"/>
    </row>
    <row r="982" ht="12.75" customHeight="1">
      <c r="A982" s="33"/>
      <c r="B982" s="33"/>
    </row>
    <row r="983" ht="12.75" customHeight="1">
      <c r="A983" s="33"/>
      <c r="B983" s="33"/>
    </row>
    <row r="984" ht="12.75" customHeight="1">
      <c r="A984" s="33"/>
      <c r="B984" s="33"/>
    </row>
    <row r="985" ht="12.75" customHeight="1">
      <c r="A985" s="33"/>
      <c r="B985" s="33"/>
    </row>
    <row r="986" ht="12.75" customHeight="1">
      <c r="A986" s="33"/>
      <c r="B986" s="33"/>
    </row>
    <row r="987" ht="12.75" customHeight="1">
      <c r="A987" s="33"/>
      <c r="B987" s="33"/>
    </row>
    <row r="988" ht="12.75" customHeight="1">
      <c r="A988" s="33"/>
      <c r="B988" s="33"/>
    </row>
    <row r="989" ht="12.75" customHeight="1">
      <c r="A989" s="33"/>
      <c r="B989" s="33"/>
    </row>
    <row r="990" ht="12.75" customHeight="1">
      <c r="A990" s="33"/>
      <c r="B990" s="33"/>
    </row>
    <row r="991" ht="12.75" customHeight="1">
      <c r="A991" s="33"/>
      <c r="B991" s="33"/>
    </row>
    <row r="992" ht="12.75" customHeight="1">
      <c r="A992" s="33"/>
      <c r="B992" s="33"/>
    </row>
    <row r="993" ht="12.75" customHeight="1">
      <c r="A993" s="33"/>
      <c r="B993" s="33"/>
    </row>
    <row r="994" ht="12.75" customHeight="1">
      <c r="A994" s="33"/>
      <c r="B994" s="33"/>
    </row>
    <row r="995" ht="12.75" customHeight="1">
      <c r="A995" s="33"/>
      <c r="B995" s="33"/>
    </row>
    <row r="996" ht="12.75" customHeight="1">
      <c r="A996" s="33"/>
      <c r="B996" s="33"/>
    </row>
    <row r="997" ht="12.75" customHeight="1">
      <c r="A997" s="33"/>
      <c r="B997" s="33"/>
    </row>
    <row r="998" ht="12.75" customHeight="1">
      <c r="A998" s="33"/>
      <c r="B998" s="33"/>
    </row>
    <row r="999" ht="12.75" customHeight="1">
      <c r="A999" s="33"/>
      <c r="B999" s="33"/>
    </row>
    <row r="1000" ht="12.75" customHeight="1">
      <c r="A1000" s="33"/>
      <c r="B1000" s="3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B1" s="164"/>
    </row>
    <row r="2">
      <c r="A2" s="53" t="s">
        <v>673</v>
      </c>
      <c r="B2" s="165">
        <v>43160.0</v>
      </c>
      <c r="D2" s="137"/>
    </row>
    <row r="3">
      <c r="A3" s="53" t="s">
        <v>674</v>
      </c>
      <c r="B3" s="165">
        <v>43167.0</v>
      </c>
      <c r="D3" s="137"/>
    </row>
    <row r="4">
      <c r="D4" s="137"/>
    </row>
    <row r="5">
      <c r="D5" s="137"/>
    </row>
    <row r="6">
      <c r="D6" s="137"/>
    </row>
    <row r="7">
      <c r="D7" s="47"/>
    </row>
    <row r="8">
      <c r="D8" s="47"/>
    </row>
    <row r="9">
      <c r="D9" s="47"/>
    </row>
    <row r="10">
      <c r="D10" s="47"/>
    </row>
    <row r="11">
      <c r="D11" s="137"/>
    </row>
    <row r="12">
      <c r="D12" s="137"/>
    </row>
    <row r="13">
      <c r="D13" s="137"/>
    </row>
    <row r="14">
      <c r="D14" s="137"/>
    </row>
    <row r="15">
      <c r="D15" s="137"/>
    </row>
    <row r="16">
      <c r="D16" s="137"/>
    </row>
    <row r="17">
      <c r="D17" s="137"/>
    </row>
    <row r="18">
      <c r="D18" s="137"/>
    </row>
    <row r="19">
      <c r="D19" s="137"/>
    </row>
    <row r="20">
      <c r="D20" s="137"/>
    </row>
    <row r="21">
      <c r="D21" s="137"/>
    </row>
    <row r="22">
      <c r="D22" s="137"/>
    </row>
    <row r="23">
      <c r="D23" s="137"/>
    </row>
    <row r="24">
      <c r="D24" s="137"/>
    </row>
    <row r="25">
      <c r="D25" s="137"/>
    </row>
    <row r="26">
      <c r="D26" s="137"/>
    </row>
    <row r="27">
      <c r="D27" s="137"/>
    </row>
    <row r="28">
      <c r="D28" s="137"/>
    </row>
    <row r="29">
      <c r="D29" s="137"/>
    </row>
    <row r="30">
      <c r="D30" s="137"/>
    </row>
    <row r="31">
      <c r="D31" s="137"/>
    </row>
    <row r="32">
      <c r="D32" s="137"/>
    </row>
    <row r="33">
      <c r="D33" s="137"/>
    </row>
    <row r="34">
      <c r="D34" s="137"/>
    </row>
    <row r="35">
      <c r="D35" s="137"/>
    </row>
    <row r="36">
      <c r="D36" s="47"/>
    </row>
    <row r="37">
      <c r="D37" s="137"/>
    </row>
    <row r="38">
      <c r="D38" s="137"/>
    </row>
    <row r="39">
      <c r="D39" s="137"/>
    </row>
    <row r="40">
      <c r="D40" s="137"/>
    </row>
    <row r="41">
      <c r="D41" s="137"/>
    </row>
    <row r="42">
      <c r="D42" s="137"/>
    </row>
    <row r="43">
      <c r="D43" s="137"/>
    </row>
    <row r="44">
      <c r="D44" s="137"/>
    </row>
    <row r="45">
      <c r="D45" s="137"/>
    </row>
    <row r="46">
      <c r="D46" s="137"/>
    </row>
    <row r="47">
      <c r="D47" s="137"/>
    </row>
    <row r="48">
      <c r="D48" s="137"/>
    </row>
    <row r="49">
      <c r="D49" s="137"/>
    </row>
    <row r="50">
      <c r="D50" s="137"/>
    </row>
    <row r="51">
      <c r="D51" s="137"/>
    </row>
    <row r="52">
      <c r="D52" s="137"/>
    </row>
    <row r="53">
      <c r="D53" s="137"/>
    </row>
    <row r="54">
      <c r="D54" s="137"/>
    </row>
    <row r="55">
      <c r="D55" s="137"/>
    </row>
    <row r="56">
      <c r="D56" s="137"/>
    </row>
    <row r="57">
      <c r="D57" s="137"/>
    </row>
    <row r="58">
      <c r="D58" s="137"/>
    </row>
    <row r="59">
      <c r="D59" s="137"/>
    </row>
    <row r="60">
      <c r="D60" s="137"/>
    </row>
    <row r="61">
      <c r="D61" s="137"/>
    </row>
    <row r="62">
      <c r="D62" s="47"/>
    </row>
    <row r="63">
      <c r="D63" s="137"/>
    </row>
    <row r="64">
      <c r="D64" s="47"/>
    </row>
    <row r="65">
      <c r="D65" s="47"/>
    </row>
    <row r="66">
      <c r="D66" s="47"/>
    </row>
    <row r="67">
      <c r="D67" s="47"/>
    </row>
    <row r="68">
      <c r="D68" s="47"/>
    </row>
    <row r="69">
      <c r="D69" s="166"/>
    </row>
    <row r="70">
      <c r="D70" s="47"/>
    </row>
    <row r="71">
      <c r="D71" s="47"/>
    </row>
    <row r="72">
      <c r="D72" s="47"/>
    </row>
    <row r="73">
      <c r="D73" s="47"/>
    </row>
    <row r="74">
      <c r="D74" s="47"/>
    </row>
    <row r="75">
      <c r="D75" s="137"/>
    </row>
    <row r="76">
      <c r="D76" s="137"/>
    </row>
    <row r="77">
      <c r="D77" s="137"/>
    </row>
    <row r="78">
      <c r="D78" s="137"/>
    </row>
    <row r="79">
      <c r="D79" s="137"/>
    </row>
    <row r="80">
      <c r="D80" s="137"/>
    </row>
    <row r="81">
      <c r="D81" s="47"/>
    </row>
    <row r="82">
      <c r="D82" s="137"/>
    </row>
    <row r="83">
      <c r="D83" s="166"/>
    </row>
    <row r="84">
      <c r="D84" s="166"/>
    </row>
    <row r="85">
      <c r="D85" s="47"/>
    </row>
    <row r="86">
      <c r="D86" s="137"/>
    </row>
    <row r="87">
      <c r="D87" s="137"/>
    </row>
    <row r="88">
      <c r="D88" s="47"/>
    </row>
    <row r="89">
      <c r="D89" s="137"/>
    </row>
    <row r="90">
      <c r="D90" s="137"/>
    </row>
    <row r="91">
      <c r="D91" s="47"/>
    </row>
    <row r="92">
      <c r="D92" s="47"/>
    </row>
    <row r="93">
      <c r="D93" s="137"/>
    </row>
    <row r="94">
      <c r="D94" s="137"/>
    </row>
    <row r="95">
      <c r="D95" s="47"/>
    </row>
    <row r="96">
      <c r="D96" s="47"/>
    </row>
    <row r="97">
      <c r="D97" s="137"/>
    </row>
    <row r="98">
      <c r="D98" s="47"/>
    </row>
    <row r="99">
      <c r="D99" s="137"/>
    </row>
    <row r="100">
      <c r="D100" s="47"/>
    </row>
    <row r="101">
      <c r="D101" s="137"/>
    </row>
    <row r="102">
      <c r="D102" s="47"/>
    </row>
    <row r="103">
      <c r="D103" s="47"/>
    </row>
    <row r="104">
      <c r="D104" s="137"/>
    </row>
    <row r="105">
      <c r="D105" s="137"/>
    </row>
    <row r="106">
      <c r="D106" s="47"/>
    </row>
    <row r="107">
      <c r="D107" s="47"/>
    </row>
    <row r="108">
      <c r="D108" s="47"/>
    </row>
    <row r="109">
      <c r="D109" s="137"/>
    </row>
    <row r="110">
      <c r="D110" s="47"/>
    </row>
    <row r="111">
      <c r="D111" s="137"/>
    </row>
    <row r="112">
      <c r="D112" s="137"/>
    </row>
    <row r="113">
      <c r="D113" s="137"/>
    </row>
    <row r="114">
      <c r="D114" s="47"/>
    </row>
    <row r="115">
      <c r="D115" s="137"/>
    </row>
    <row r="116">
      <c r="D116" s="47"/>
    </row>
    <row r="117">
      <c r="D117" s="47"/>
    </row>
    <row r="118">
      <c r="D118" s="47"/>
    </row>
    <row r="119">
      <c r="D119" s="137"/>
    </row>
    <row r="120">
      <c r="D120" s="47"/>
    </row>
    <row r="121">
      <c r="D121" s="47"/>
    </row>
    <row r="122">
      <c r="D122" s="47"/>
    </row>
    <row r="123">
      <c r="D123" s="137"/>
    </row>
    <row r="124">
      <c r="D124" s="137"/>
    </row>
    <row r="125">
      <c r="D125" s="137"/>
    </row>
    <row r="126">
      <c r="D126" s="137"/>
    </row>
    <row r="127">
      <c r="D127" s="137"/>
    </row>
    <row r="128">
      <c r="D128" s="137"/>
    </row>
    <row r="129">
      <c r="D129" s="137"/>
    </row>
    <row r="130">
      <c r="D130" s="137"/>
    </row>
    <row r="131">
      <c r="D131" s="137"/>
    </row>
    <row r="132">
      <c r="D132" s="137"/>
    </row>
    <row r="133">
      <c r="D133" s="137"/>
    </row>
    <row r="134">
      <c r="D134" s="137"/>
    </row>
    <row r="135">
      <c r="D135" s="137"/>
    </row>
    <row r="136">
      <c r="D136" s="137"/>
    </row>
    <row r="137">
      <c r="D137" s="137"/>
    </row>
    <row r="138">
      <c r="D138" s="137"/>
    </row>
    <row r="139">
      <c r="D139" s="137"/>
    </row>
    <row r="140">
      <c r="D140" s="47"/>
    </row>
    <row r="141">
      <c r="D141" s="137"/>
    </row>
    <row r="142">
      <c r="D142" s="137"/>
    </row>
    <row r="143">
      <c r="D143" s="137"/>
    </row>
    <row r="144">
      <c r="D144" s="137"/>
    </row>
    <row r="145">
      <c r="D145" s="137"/>
    </row>
    <row r="146">
      <c r="D146" s="137"/>
    </row>
    <row r="147">
      <c r="D147" s="137"/>
    </row>
    <row r="148">
      <c r="D148" s="137"/>
    </row>
    <row r="149">
      <c r="D149" s="47"/>
    </row>
    <row r="150">
      <c r="D150" s="137"/>
    </row>
    <row r="151">
      <c r="D151" s="137"/>
    </row>
    <row r="152">
      <c r="D152" s="137"/>
    </row>
    <row r="153">
      <c r="D153" s="137"/>
    </row>
    <row r="154">
      <c r="D154" s="137"/>
    </row>
    <row r="155">
      <c r="D155" s="137"/>
    </row>
    <row r="156">
      <c r="D156" s="137"/>
    </row>
    <row r="157">
      <c r="D157" s="137"/>
    </row>
    <row r="158">
      <c r="D158" s="137"/>
    </row>
    <row r="159">
      <c r="D159" s="137"/>
    </row>
    <row r="160">
      <c r="D160" s="137"/>
    </row>
    <row r="161">
      <c r="D161" s="137"/>
    </row>
    <row r="162">
      <c r="D162" s="137"/>
    </row>
    <row r="163">
      <c r="D163" s="137"/>
    </row>
    <row r="164">
      <c r="D164" s="137"/>
    </row>
    <row r="165">
      <c r="D165" s="137"/>
    </row>
    <row r="166">
      <c r="D166" s="137"/>
    </row>
    <row r="167">
      <c r="D167" s="137"/>
    </row>
    <row r="168">
      <c r="D168" s="166"/>
    </row>
    <row r="169">
      <c r="D169" s="47"/>
    </row>
    <row r="170">
      <c r="D170" s="47"/>
    </row>
    <row r="171">
      <c r="D171" s="137"/>
    </row>
    <row r="172">
      <c r="D172" s="137"/>
    </row>
    <row r="173">
      <c r="D173" s="137"/>
    </row>
    <row r="174">
      <c r="D174" s="137"/>
    </row>
    <row r="175">
      <c r="D175" s="47"/>
    </row>
    <row r="176">
      <c r="D176" s="47"/>
    </row>
    <row r="177">
      <c r="D177" s="47"/>
    </row>
    <row r="178">
      <c r="D178" s="47"/>
    </row>
    <row r="179">
      <c r="D179" s="47"/>
    </row>
    <row r="180">
      <c r="D180" s="137"/>
    </row>
    <row r="181">
      <c r="D181" s="137"/>
    </row>
    <row r="182">
      <c r="D182" s="137"/>
    </row>
    <row r="183">
      <c r="D183" s="137"/>
    </row>
    <row r="184">
      <c r="D184" s="137"/>
    </row>
    <row r="185">
      <c r="D185" s="137"/>
    </row>
    <row r="186">
      <c r="D186" s="137"/>
    </row>
    <row r="187">
      <c r="D187" s="137"/>
    </row>
    <row r="188">
      <c r="D188" s="137"/>
    </row>
    <row r="189">
      <c r="D189" s="137"/>
    </row>
    <row r="190">
      <c r="D190" s="137"/>
    </row>
    <row r="191">
      <c r="D191" s="47"/>
    </row>
    <row r="192">
      <c r="D192" s="137"/>
    </row>
    <row r="193">
      <c r="D193" s="137"/>
    </row>
    <row r="194">
      <c r="D194" s="137"/>
    </row>
    <row r="195">
      <c r="D195" s="137"/>
    </row>
    <row r="196">
      <c r="D196" s="47"/>
    </row>
    <row r="197">
      <c r="D197" s="47"/>
    </row>
    <row r="198">
      <c r="D198" s="47"/>
    </row>
    <row r="199">
      <c r="D199" s="47"/>
    </row>
    <row r="200">
      <c r="D200" s="47"/>
    </row>
    <row r="201">
      <c r="D201" s="137"/>
    </row>
    <row r="202">
      <c r="D202" s="137"/>
    </row>
    <row r="203">
      <c r="D203" s="47"/>
    </row>
    <row r="204">
      <c r="D204" s="137"/>
    </row>
    <row r="205">
      <c r="D205" s="137"/>
    </row>
    <row r="206">
      <c r="D206" s="137"/>
    </row>
    <row r="207">
      <c r="D207" s="137"/>
    </row>
    <row r="208">
      <c r="D208" s="137"/>
    </row>
    <row r="209">
      <c r="D209" s="137"/>
    </row>
    <row r="210">
      <c r="D210" s="47"/>
    </row>
    <row r="211">
      <c r="D211" s="47"/>
    </row>
    <row r="212">
      <c r="D212" s="47"/>
    </row>
    <row r="213">
      <c r="D213" s="47"/>
    </row>
    <row r="214">
      <c r="D214" s="47"/>
    </row>
    <row r="215">
      <c r="D215" s="137"/>
    </row>
    <row r="216">
      <c r="D216" s="137"/>
    </row>
    <row r="217">
      <c r="D217" s="137"/>
    </row>
    <row r="218">
      <c r="D218" s="137"/>
    </row>
    <row r="219">
      <c r="D219" s="48"/>
    </row>
    <row r="220">
      <c r="D220" s="48"/>
    </row>
    <row r="221">
      <c r="D221" s="48"/>
    </row>
    <row r="222">
      <c r="D222" s="48"/>
    </row>
    <row r="223">
      <c r="D223" s="48"/>
    </row>
    <row r="224">
      <c r="D224" s="48"/>
    </row>
    <row r="225">
      <c r="D225" s="48"/>
    </row>
    <row r="226">
      <c r="D226" s="48"/>
    </row>
    <row r="227">
      <c r="D227" s="48"/>
    </row>
    <row r="228">
      <c r="D228" s="48"/>
    </row>
    <row r="229">
      <c r="D229" s="48"/>
    </row>
    <row r="230">
      <c r="D230" s="48"/>
    </row>
    <row r="231">
      <c r="D231" s="48"/>
    </row>
    <row r="232">
      <c r="D232" s="48"/>
    </row>
    <row r="233">
      <c r="D233" s="48"/>
    </row>
    <row r="234">
      <c r="D234" s="48"/>
    </row>
    <row r="235">
      <c r="D235" s="48"/>
    </row>
    <row r="236">
      <c r="D236" s="48"/>
    </row>
    <row r="237">
      <c r="D237" s="48"/>
    </row>
    <row r="238">
      <c r="D238" s="48"/>
    </row>
    <row r="239">
      <c r="D239" s="48"/>
    </row>
    <row r="240">
      <c r="D240" s="48"/>
    </row>
    <row r="241">
      <c r="D241" s="48"/>
    </row>
    <row r="242">
      <c r="D242" s="48"/>
    </row>
    <row r="243">
      <c r="D243" s="48"/>
    </row>
    <row r="244">
      <c r="D244" s="48"/>
    </row>
    <row r="245">
      <c r="D245" s="48"/>
    </row>
    <row r="246">
      <c r="D246" s="48"/>
    </row>
    <row r="247">
      <c r="D247" s="48"/>
    </row>
    <row r="248">
      <c r="D248" s="48"/>
    </row>
    <row r="249">
      <c r="D249" s="48"/>
    </row>
    <row r="250">
      <c r="D250" s="48"/>
    </row>
    <row r="251">
      <c r="D251" s="48"/>
    </row>
    <row r="252">
      <c r="D252" s="48"/>
    </row>
    <row r="253">
      <c r="D253" s="48"/>
    </row>
    <row r="254">
      <c r="D254" s="48"/>
    </row>
    <row r="255">
      <c r="D255" s="48"/>
    </row>
    <row r="256">
      <c r="D256" s="48"/>
    </row>
    <row r="257">
      <c r="D257" s="48"/>
    </row>
    <row r="258">
      <c r="D258" s="48"/>
    </row>
    <row r="259">
      <c r="D259" s="48"/>
    </row>
    <row r="260">
      <c r="D260" s="48"/>
    </row>
    <row r="261">
      <c r="D261" s="48"/>
    </row>
    <row r="262">
      <c r="D262" s="48"/>
    </row>
    <row r="263">
      <c r="D263" s="48"/>
    </row>
    <row r="264">
      <c r="D264" s="48"/>
    </row>
    <row r="265">
      <c r="D265" s="48"/>
    </row>
    <row r="266">
      <c r="D266" s="48"/>
    </row>
    <row r="267">
      <c r="D267" s="48"/>
    </row>
    <row r="268">
      <c r="D268" s="48"/>
    </row>
    <row r="269">
      <c r="D269" s="48"/>
    </row>
    <row r="270">
      <c r="D270" s="48"/>
    </row>
    <row r="271">
      <c r="D271" s="48"/>
    </row>
    <row r="272">
      <c r="D272" s="48"/>
    </row>
    <row r="273">
      <c r="D273" s="48"/>
    </row>
    <row r="274">
      <c r="D274" s="48"/>
    </row>
    <row r="275">
      <c r="D275" s="48"/>
    </row>
    <row r="276">
      <c r="D276" s="48"/>
    </row>
    <row r="277">
      <c r="D277" s="48"/>
    </row>
    <row r="278">
      <c r="D278" s="48"/>
    </row>
    <row r="279">
      <c r="D279" s="48"/>
    </row>
    <row r="280">
      <c r="D280" s="48"/>
    </row>
    <row r="281">
      <c r="D281" s="48"/>
    </row>
    <row r="282">
      <c r="D282" s="48"/>
    </row>
    <row r="283">
      <c r="D283" s="48"/>
    </row>
    <row r="284">
      <c r="D284" s="48"/>
    </row>
    <row r="285">
      <c r="D285" s="48"/>
    </row>
    <row r="286">
      <c r="D286" s="48"/>
    </row>
    <row r="287">
      <c r="D287" s="48"/>
    </row>
    <row r="288">
      <c r="D288" s="48"/>
    </row>
    <row r="289">
      <c r="D289" s="48"/>
    </row>
    <row r="290">
      <c r="D290" s="48"/>
    </row>
    <row r="291">
      <c r="D291" s="48"/>
    </row>
    <row r="292">
      <c r="D292" s="48"/>
    </row>
    <row r="293">
      <c r="D293" s="48"/>
    </row>
    <row r="294">
      <c r="D294" s="48"/>
    </row>
    <row r="295">
      <c r="D295" s="48"/>
    </row>
    <row r="296">
      <c r="D296" s="48"/>
    </row>
    <row r="297">
      <c r="D297" s="48"/>
    </row>
    <row r="298">
      <c r="D298" s="48"/>
    </row>
    <row r="299">
      <c r="D299" s="48"/>
    </row>
    <row r="300">
      <c r="D300" s="48"/>
    </row>
    <row r="301">
      <c r="D301" s="48"/>
    </row>
    <row r="302">
      <c r="D302" s="48"/>
    </row>
    <row r="303">
      <c r="D303" s="48"/>
    </row>
    <row r="304">
      <c r="D304" s="48"/>
    </row>
    <row r="305">
      <c r="D305" s="48"/>
    </row>
    <row r="306">
      <c r="D306" s="48"/>
    </row>
    <row r="307">
      <c r="D307" s="48"/>
    </row>
    <row r="308">
      <c r="D308" s="48"/>
    </row>
    <row r="309">
      <c r="D309" s="48"/>
    </row>
    <row r="310">
      <c r="D310" s="48"/>
    </row>
    <row r="311">
      <c r="D311" s="48"/>
    </row>
    <row r="312">
      <c r="D312" s="48"/>
    </row>
    <row r="313">
      <c r="D313" s="48"/>
    </row>
    <row r="314">
      <c r="D314" s="48"/>
    </row>
    <row r="315">
      <c r="D315" s="48"/>
    </row>
    <row r="316">
      <c r="D316" s="48"/>
    </row>
    <row r="317">
      <c r="D317" s="48"/>
    </row>
    <row r="318">
      <c r="D318" s="48"/>
    </row>
    <row r="319">
      <c r="D319" s="48"/>
    </row>
    <row r="320">
      <c r="D320" s="48"/>
    </row>
    <row r="321">
      <c r="D321" s="48"/>
    </row>
    <row r="322">
      <c r="D322" s="48"/>
    </row>
    <row r="323">
      <c r="D323" s="48"/>
    </row>
    <row r="324">
      <c r="D324" s="48"/>
    </row>
    <row r="325">
      <c r="D325" s="48"/>
    </row>
    <row r="326">
      <c r="D326" s="48"/>
    </row>
    <row r="327">
      <c r="D327" s="48"/>
    </row>
    <row r="328">
      <c r="D328" s="48"/>
    </row>
    <row r="329">
      <c r="D329" s="48"/>
    </row>
    <row r="330">
      <c r="D330" s="48"/>
    </row>
    <row r="331">
      <c r="D331" s="48"/>
    </row>
    <row r="332">
      <c r="D332" s="48"/>
    </row>
    <row r="333">
      <c r="D333" s="48"/>
    </row>
    <row r="334">
      <c r="D334" s="48"/>
    </row>
    <row r="335">
      <c r="D335" s="48"/>
    </row>
    <row r="336">
      <c r="D336" s="48"/>
    </row>
    <row r="337">
      <c r="D337" s="48"/>
    </row>
    <row r="338">
      <c r="D338" s="48"/>
    </row>
    <row r="339">
      <c r="D339" s="48"/>
    </row>
    <row r="340">
      <c r="D340" s="48"/>
    </row>
    <row r="341">
      <c r="D341" s="48"/>
    </row>
    <row r="342">
      <c r="D342" s="48"/>
    </row>
    <row r="343">
      <c r="D343" s="48"/>
    </row>
    <row r="344">
      <c r="D344" s="48"/>
    </row>
    <row r="345">
      <c r="D345" s="48"/>
    </row>
    <row r="346">
      <c r="D346" s="48"/>
    </row>
    <row r="347">
      <c r="D347" s="48"/>
    </row>
    <row r="348">
      <c r="D348" s="48"/>
    </row>
    <row r="349">
      <c r="D349" s="48"/>
    </row>
    <row r="350">
      <c r="D350" s="48"/>
    </row>
    <row r="351">
      <c r="D351" s="48"/>
    </row>
    <row r="352">
      <c r="D352" s="48"/>
    </row>
    <row r="353">
      <c r="D353" s="48"/>
    </row>
    <row r="354">
      <c r="D354" s="48"/>
    </row>
    <row r="355">
      <c r="D355" s="48"/>
    </row>
    <row r="356">
      <c r="D356" s="48"/>
    </row>
    <row r="357">
      <c r="D357" s="48"/>
    </row>
    <row r="358">
      <c r="D358" s="48"/>
    </row>
    <row r="359">
      <c r="D359" s="48"/>
    </row>
    <row r="360">
      <c r="D360" s="48"/>
    </row>
    <row r="361">
      <c r="D361" s="48"/>
    </row>
    <row r="362">
      <c r="D362" s="48"/>
    </row>
    <row r="363">
      <c r="D363" s="48"/>
    </row>
    <row r="364">
      <c r="D364" s="48"/>
    </row>
    <row r="365">
      <c r="D365" s="48"/>
    </row>
    <row r="366">
      <c r="D366" s="48"/>
    </row>
    <row r="367">
      <c r="D367" s="48"/>
    </row>
    <row r="368">
      <c r="D368" s="48"/>
    </row>
    <row r="369">
      <c r="D369" s="48"/>
    </row>
    <row r="370">
      <c r="D370" s="48"/>
    </row>
    <row r="371">
      <c r="D371" s="48"/>
    </row>
    <row r="372">
      <c r="D372" s="48"/>
    </row>
    <row r="373">
      <c r="D373" s="48"/>
    </row>
    <row r="374">
      <c r="D374" s="48"/>
    </row>
    <row r="375">
      <c r="D375" s="48"/>
    </row>
    <row r="376">
      <c r="D376" s="48"/>
    </row>
    <row r="377">
      <c r="D377" s="48"/>
    </row>
    <row r="378">
      <c r="D378" s="48"/>
    </row>
    <row r="379">
      <c r="D379" s="48"/>
    </row>
    <row r="380">
      <c r="D380" s="48"/>
    </row>
    <row r="381">
      <c r="D381" s="48"/>
    </row>
    <row r="382">
      <c r="D382" s="48"/>
    </row>
    <row r="383">
      <c r="D383" s="48"/>
    </row>
    <row r="384">
      <c r="D384" s="48"/>
    </row>
    <row r="385">
      <c r="D385" s="48"/>
    </row>
    <row r="386">
      <c r="D386" s="48"/>
    </row>
    <row r="387">
      <c r="D387" s="48"/>
    </row>
    <row r="388">
      <c r="D388" s="48"/>
    </row>
    <row r="389">
      <c r="D389" s="48"/>
    </row>
    <row r="390">
      <c r="D390" s="48"/>
    </row>
    <row r="391">
      <c r="D391" s="48"/>
    </row>
    <row r="392">
      <c r="D392" s="48"/>
    </row>
    <row r="393">
      <c r="D393" s="48"/>
    </row>
    <row r="394">
      <c r="D394" s="48"/>
    </row>
    <row r="395">
      <c r="D395" s="48"/>
    </row>
    <row r="396">
      <c r="D396" s="48"/>
    </row>
    <row r="397">
      <c r="D397" s="48"/>
    </row>
    <row r="398">
      <c r="D398" s="48"/>
    </row>
    <row r="399">
      <c r="D399" s="48"/>
    </row>
    <row r="400">
      <c r="D400" s="48"/>
    </row>
    <row r="401">
      <c r="D401" s="48"/>
    </row>
    <row r="402">
      <c r="D402" s="48"/>
    </row>
    <row r="403">
      <c r="D403" s="48"/>
    </row>
    <row r="404">
      <c r="D404" s="48"/>
    </row>
    <row r="405">
      <c r="D405" s="48"/>
    </row>
    <row r="406">
      <c r="D406" s="48"/>
    </row>
    <row r="407">
      <c r="D407" s="48"/>
    </row>
    <row r="408">
      <c r="D408" s="48"/>
    </row>
    <row r="409">
      <c r="D409" s="48"/>
    </row>
    <row r="410">
      <c r="D410" s="48"/>
    </row>
    <row r="411">
      <c r="D411" s="48"/>
    </row>
    <row r="412">
      <c r="D412" s="48"/>
    </row>
    <row r="413">
      <c r="D413" s="48"/>
    </row>
    <row r="414">
      <c r="D414" s="48"/>
    </row>
    <row r="415">
      <c r="D415" s="48"/>
    </row>
    <row r="416">
      <c r="D416" s="48"/>
    </row>
    <row r="417">
      <c r="D417" s="48"/>
    </row>
    <row r="418">
      <c r="D418" s="48"/>
    </row>
    <row r="419">
      <c r="D419" s="48"/>
    </row>
    <row r="420">
      <c r="D420" s="48"/>
    </row>
    <row r="421">
      <c r="D421" s="48"/>
    </row>
    <row r="422">
      <c r="D422" s="48"/>
    </row>
    <row r="423">
      <c r="D423" s="48"/>
    </row>
    <row r="424">
      <c r="D424" s="48"/>
    </row>
    <row r="425">
      <c r="D425" s="48"/>
    </row>
    <row r="426">
      <c r="D426" s="48"/>
    </row>
    <row r="427">
      <c r="D427" s="48"/>
    </row>
    <row r="428">
      <c r="D428" s="48"/>
    </row>
    <row r="429">
      <c r="D429" s="48"/>
    </row>
    <row r="430">
      <c r="D430" s="48"/>
    </row>
    <row r="431">
      <c r="D431" s="48"/>
    </row>
    <row r="432">
      <c r="D432" s="48"/>
    </row>
    <row r="433">
      <c r="D433" s="48"/>
    </row>
    <row r="434">
      <c r="D434" s="48"/>
    </row>
    <row r="435">
      <c r="D435" s="48"/>
    </row>
    <row r="436">
      <c r="D436" s="48"/>
    </row>
    <row r="437">
      <c r="D437" s="48"/>
    </row>
    <row r="438">
      <c r="D438" s="48"/>
    </row>
    <row r="439">
      <c r="D439" s="48"/>
    </row>
    <row r="440">
      <c r="D440" s="48"/>
    </row>
    <row r="441">
      <c r="D441" s="48"/>
    </row>
    <row r="442">
      <c r="D442" s="48"/>
    </row>
    <row r="443">
      <c r="D443" s="48"/>
    </row>
    <row r="444">
      <c r="D444" s="48"/>
    </row>
    <row r="445">
      <c r="D445" s="48"/>
    </row>
    <row r="446">
      <c r="D446" s="48"/>
    </row>
    <row r="447">
      <c r="D447" s="48"/>
    </row>
    <row r="448">
      <c r="D448" s="48"/>
    </row>
    <row r="449">
      <c r="D449" s="48"/>
    </row>
    <row r="450">
      <c r="D450" s="48"/>
    </row>
    <row r="451">
      <c r="D451" s="48"/>
    </row>
    <row r="452">
      <c r="D452" s="48"/>
    </row>
    <row r="453">
      <c r="D453" s="48"/>
    </row>
    <row r="454">
      <c r="D454" s="48"/>
    </row>
    <row r="455">
      <c r="D455" s="48"/>
    </row>
    <row r="456">
      <c r="D456" s="48"/>
    </row>
    <row r="457">
      <c r="D457" s="48"/>
    </row>
    <row r="458">
      <c r="D458" s="48"/>
    </row>
    <row r="459">
      <c r="D459" s="48"/>
    </row>
    <row r="460">
      <c r="D460" s="48"/>
    </row>
    <row r="461">
      <c r="D461" s="48"/>
    </row>
    <row r="462">
      <c r="D462" s="48"/>
    </row>
    <row r="463">
      <c r="D463" s="48"/>
    </row>
    <row r="464">
      <c r="D464" s="48"/>
    </row>
    <row r="465">
      <c r="D465" s="48"/>
    </row>
    <row r="466">
      <c r="D466" s="48"/>
    </row>
    <row r="467">
      <c r="D467" s="48"/>
    </row>
    <row r="468">
      <c r="D468" s="48"/>
    </row>
    <row r="469">
      <c r="D469" s="48"/>
    </row>
    <row r="470">
      <c r="D470" s="48"/>
    </row>
    <row r="471">
      <c r="D471" s="48"/>
    </row>
    <row r="472">
      <c r="D472" s="48"/>
    </row>
    <row r="473">
      <c r="D473" s="48"/>
    </row>
    <row r="474">
      <c r="D474" s="48"/>
    </row>
    <row r="475">
      <c r="D475" s="48"/>
    </row>
    <row r="476">
      <c r="D476" s="48"/>
    </row>
    <row r="477">
      <c r="D477" s="48"/>
    </row>
    <row r="478">
      <c r="D478" s="48"/>
    </row>
    <row r="479">
      <c r="D479" s="48"/>
    </row>
    <row r="480">
      <c r="D480" s="48"/>
    </row>
    <row r="481">
      <c r="D481" s="48"/>
    </row>
    <row r="482">
      <c r="D482" s="48"/>
    </row>
    <row r="483">
      <c r="D483" s="48"/>
    </row>
    <row r="484">
      <c r="D484" s="48"/>
    </row>
    <row r="485">
      <c r="D485" s="48"/>
    </row>
    <row r="486">
      <c r="D486" s="48"/>
    </row>
    <row r="487">
      <c r="D487" s="48"/>
    </row>
    <row r="488">
      <c r="D488" s="48"/>
    </row>
    <row r="489">
      <c r="D489" s="48"/>
    </row>
    <row r="490">
      <c r="D490" s="48"/>
    </row>
    <row r="491">
      <c r="D491" s="48"/>
    </row>
    <row r="492">
      <c r="D492" s="48"/>
    </row>
    <row r="493">
      <c r="D493" s="48"/>
    </row>
    <row r="494">
      <c r="D494" s="48"/>
    </row>
    <row r="495">
      <c r="D495" s="48"/>
    </row>
    <row r="496">
      <c r="D496" s="48"/>
    </row>
    <row r="497">
      <c r="D497" s="48"/>
    </row>
    <row r="498">
      <c r="D498" s="48"/>
    </row>
    <row r="499">
      <c r="D499" s="48"/>
    </row>
    <row r="500">
      <c r="D500" s="48"/>
    </row>
    <row r="501">
      <c r="D501" s="48"/>
    </row>
    <row r="502">
      <c r="D502" s="48"/>
    </row>
    <row r="503">
      <c r="D503" s="48"/>
    </row>
    <row r="504">
      <c r="D504" s="48"/>
    </row>
    <row r="505">
      <c r="D505" s="48"/>
    </row>
    <row r="506">
      <c r="D506" s="48"/>
    </row>
    <row r="507">
      <c r="D507" s="48"/>
    </row>
    <row r="508">
      <c r="D508" s="48"/>
    </row>
    <row r="509">
      <c r="D509" s="48"/>
    </row>
    <row r="510">
      <c r="D510" s="48"/>
    </row>
    <row r="511">
      <c r="D511" s="48"/>
    </row>
    <row r="512">
      <c r="D512" s="48"/>
    </row>
    <row r="513">
      <c r="D513" s="48"/>
    </row>
    <row r="514">
      <c r="D514" s="48"/>
    </row>
    <row r="515">
      <c r="D515" s="48"/>
    </row>
    <row r="516">
      <c r="D516" s="48"/>
    </row>
    <row r="517">
      <c r="D517" s="48"/>
    </row>
    <row r="518">
      <c r="D518" s="48"/>
    </row>
    <row r="520">
      <c r="D520" s="48"/>
    </row>
    <row r="521">
      <c r="D521" s="48"/>
    </row>
    <row r="522">
      <c r="D522" s="48"/>
    </row>
    <row r="523">
      <c r="D523" s="48"/>
    </row>
    <row r="524">
      <c r="D524" s="48"/>
    </row>
    <row r="525">
      <c r="D525" s="48"/>
    </row>
    <row r="526">
      <c r="D526" s="48"/>
    </row>
    <row r="527">
      <c r="D527" s="48"/>
    </row>
    <row r="528">
      <c r="D528" s="46"/>
    </row>
    <row r="529">
      <c r="D529" s="48"/>
    </row>
    <row r="530">
      <c r="D530" s="48"/>
    </row>
    <row r="531">
      <c r="D531" s="48"/>
    </row>
    <row r="532">
      <c r="D532" s="48"/>
    </row>
    <row r="533">
      <c r="D533" s="48"/>
    </row>
    <row r="534">
      <c r="D534" s="48"/>
    </row>
    <row r="535">
      <c r="D535" s="48"/>
    </row>
    <row r="536">
      <c r="D536" s="48"/>
    </row>
    <row r="537">
      <c r="D537" s="48"/>
    </row>
    <row r="538">
      <c r="D538" s="48"/>
    </row>
    <row r="539">
      <c r="D539" s="48"/>
    </row>
    <row r="540">
      <c r="D540" s="48"/>
    </row>
    <row r="541">
      <c r="D541" s="48"/>
    </row>
    <row r="542">
      <c r="D542" s="48"/>
    </row>
    <row r="543">
      <c r="D543" s="48"/>
    </row>
    <row r="544">
      <c r="D544" s="48"/>
    </row>
    <row r="545">
      <c r="D545" s="48"/>
    </row>
    <row r="546">
      <c r="D546" s="48"/>
    </row>
    <row r="547">
      <c r="D547" s="48"/>
    </row>
    <row r="548">
      <c r="D548" s="48"/>
    </row>
    <row r="549">
      <c r="D549" s="48"/>
    </row>
    <row r="550">
      <c r="D550" s="48"/>
    </row>
    <row r="551">
      <c r="D551" s="48"/>
    </row>
    <row r="552">
      <c r="D552" s="48"/>
    </row>
    <row r="553">
      <c r="D553" s="48"/>
    </row>
    <row r="554">
      <c r="D554" s="48"/>
    </row>
    <row r="555">
      <c r="D555" s="4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71"/>
    <col customWidth="1" min="2" max="2" width="16.0"/>
    <col customWidth="1" min="3" max="3" width="16.71"/>
    <col customWidth="1" min="4" max="4" width="70.71"/>
    <col customWidth="1" min="5" max="5" width="13.0"/>
    <col customWidth="1" min="6" max="6" width="9.14"/>
    <col customWidth="1" min="7" max="7" width="9.57"/>
    <col customWidth="1" min="8" max="8" width="10.57"/>
    <col customWidth="1" min="9" max="9" width="15.29"/>
    <col customWidth="1" min="10" max="11" width="8.71"/>
    <col customWidth="1" min="12" max="12" width="11.86"/>
    <col customWidth="1" min="13" max="13" width="13.14"/>
    <col customWidth="1" min="14" max="14" width="13.57"/>
    <col customWidth="1" min="15" max="15" width="12.86"/>
    <col customWidth="1" min="16" max="16" width="13.57"/>
    <col customWidth="1" min="17" max="17" width="17.57"/>
    <col customWidth="1" min="18" max="18" width="17.43"/>
    <col customWidth="1" min="19" max="19" width="17.14"/>
    <col customWidth="1" min="20" max="20" width="16.86"/>
    <col customWidth="1" min="21" max="21" width="11.71"/>
    <col customWidth="1" min="22" max="23" width="8.71"/>
    <col customWidth="1" min="24" max="24" width="55.29"/>
    <col customWidth="1" min="25" max="25" width="8.71"/>
    <col customWidth="1" hidden="1" min="26" max="26" width="0.14"/>
  </cols>
  <sheetData>
    <row r="1" ht="165.75" customHeight="1">
      <c r="A1" s="54" t="s">
        <v>76</v>
      </c>
      <c r="B1" s="55" t="s">
        <v>22</v>
      </c>
      <c r="C1" s="56" t="s">
        <v>23</v>
      </c>
      <c r="D1" s="9" t="s">
        <v>24</v>
      </c>
      <c r="E1" s="57" t="s">
        <v>26</v>
      </c>
      <c r="F1" s="58" t="s">
        <v>27</v>
      </c>
      <c r="G1" s="59" t="s">
        <v>25</v>
      </c>
      <c r="H1" s="60" t="s">
        <v>77</v>
      </c>
      <c r="I1" s="60" t="s">
        <v>78</v>
      </c>
      <c r="J1" s="60" t="s">
        <v>79</v>
      </c>
      <c r="K1" s="60" t="s">
        <v>80</v>
      </c>
      <c r="L1" s="60" t="s">
        <v>81</v>
      </c>
      <c r="M1" s="60" t="s">
        <v>82</v>
      </c>
      <c r="N1" s="60" t="s">
        <v>83</v>
      </c>
      <c r="O1" s="60" t="s">
        <v>84</v>
      </c>
      <c r="P1" s="60" t="s">
        <v>85</v>
      </c>
      <c r="Q1" s="61" t="s">
        <v>86</v>
      </c>
      <c r="R1" s="61" t="s">
        <v>87</v>
      </c>
      <c r="S1" s="61" t="s">
        <v>88</v>
      </c>
      <c r="T1" s="61" t="s">
        <v>89</v>
      </c>
      <c r="U1" s="61" t="s">
        <v>90</v>
      </c>
      <c r="V1" s="58" t="s">
        <v>42</v>
      </c>
      <c r="W1" s="58" t="s">
        <v>5</v>
      </c>
      <c r="X1" s="62" t="s">
        <v>43</v>
      </c>
      <c r="Z1" s="33"/>
    </row>
    <row r="2" ht="14.25" customHeight="1">
      <c r="A2" s="63">
        <f>NETWORKDAYS('Ппшпшп'!B$2,'Отчёт'!C$2,'Ппшпшп'!B$3)</f>
        <v>18</v>
      </c>
      <c r="B2" s="45" t="s">
        <v>91</v>
      </c>
      <c r="C2" s="64" t="s">
        <v>1</v>
      </c>
      <c r="D2" s="64" t="s">
        <v>92</v>
      </c>
      <c r="E2" s="65" t="s">
        <v>93</v>
      </c>
      <c r="F2" s="66">
        <f t="shared" ref="F2:F29" si="1">14-COUNTIF(H2:U2,"х")</f>
        <v>8</v>
      </c>
      <c r="G2" s="67">
        <v>43186.0</v>
      </c>
      <c r="H2" s="68" t="s">
        <v>46</v>
      </c>
      <c r="I2" s="68">
        <v>1.0</v>
      </c>
      <c r="J2" s="68">
        <v>1.0</v>
      </c>
      <c r="K2" s="68">
        <v>1.0</v>
      </c>
      <c r="L2" s="68">
        <v>1.0</v>
      </c>
      <c r="M2" s="68">
        <v>1.0</v>
      </c>
      <c r="N2" s="68" t="s">
        <v>46</v>
      </c>
      <c r="O2" s="68" t="s">
        <v>46</v>
      </c>
      <c r="P2" s="68">
        <v>1.0</v>
      </c>
      <c r="Q2" s="68">
        <v>1.0</v>
      </c>
      <c r="R2" s="68" t="s">
        <v>46</v>
      </c>
      <c r="S2" s="69">
        <v>1.0</v>
      </c>
      <c r="T2" s="69" t="s">
        <v>46</v>
      </c>
      <c r="U2" s="69" t="s">
        <v>46</v>
      </c>
      <c r="V2" s="70">
        <f t="shared" ref="V2:V29" si="2">COUNTIF(H2:U2,1)</f>
        <v>8</v>
      </c>
      <c r="W2" s="71">
        <f t="shared" ref="W2:W25" si="3">V2/F2</f>
        <v>1</v>
      </c>
      <c r="X2" s="72" t="s">
        <v>94</v>
      </c>
      <c r="Z2" s="33"/>
    </row>
    <row r="3" ht="14.25" customHeight="1">
      <c r="A3" s="63">
        <f>NETWORKDAYS('Ппшпшп'!B$2,'Отчёт'!C$2,'Ппшпшп'!B$3)</f>
        <v>18</v>
      </c>
      <c r="B3" s="45" t="s">
        <v>91</v>
      </c>
      <c r="C3" s="64" t="s">
        <v>1</v>
      </c>
      <c r="D3" s="64" t="s">
        <v>95</v>
      </c>
      <c r="E3" s="65" t="s">
        <v>93</v>
      </c>
      <c r="F3" s="66">
        <f t="shared" si="1"/>
        <v>9</v>
      </c>
      <c r="G3" s="67">
        <v>43186.0</v>
      </c>
      <c r="H3" s="68" t="s">
        <v>46</v>
      </c>
      <c r="I3" s="68">
        <v>1.0</v>
      </c>
      <c r="J3" s="68">
        <v>1.0</v>
      </c>
      <c r="K3" s="68">
        <v>1.0</v>
      </c>
      <c r="L3" s="68">
        <v>1.0</v>
      </c>
      <c r="M3" s="68">
        <v>1.0</v>
      </c>
      <c r="N3" s="68">
        <v>0.0</v>
      </c>
      <c r="O3" s="68">
        <v>0.0</v>
      </c>
      <c r="P3" s="68">
        <v>1.0</v>
      </c>
      <c r="Q3" s="68" t="s">
        <v>46</v>
      </c>
      <c r="R3" s="68" t="s">
        <v>46</v>
      </c>
      <c r="S3" s="69">
        <v>1.0</v>
      </c>
      <c r="T3" s="69" t="s">
        <v>46</v>
      </c>
      <c r="U3" s="69" t="s">
        <v>46</v>
      </c>
      <c r="V3" s="70">
        <f t="shared" si="2"/>
        <v>7</v>
      </c>
      <c r="W3" s="71">
        <f t="shared" si="3"/>
        <v>0.7777777778</v>
      </c>
      <c r="X3" s="72" t="s">
        <v>96</v>
      </c>
      <c r="Z3" s="33"/>
    </row>
    <row r="4" ht="14.25" customHeight="1">
      <c r="A4" s="63">
        <f>NETWORKDAYS('Ппшпшп'!B$2,'Отчёт'!C$2,'Ппшпшп'!B$3)</f>
        <v>18</v>
      </c>
      <c r="B4" s="45" t="s">
        <v>48</v>
      </c>
      <c r="C4" s="64" t="s">
        <v>1</v>
      </c>
      <c r="D4" s="64" t="s">
        <v>97</v>
      </c>
      <c r="E4" s="65" t="s">
        <v>93</v>
      </c>
      <c r="F4" s="66">
        <f t="shared" si="1"/>
        <v>14</v>
      </c>
      <c r="G4" s="67">
        <v>43186.0</v>
      </c>
      <c r="H4" s="68">
        <v>1.0</v>
      </c>
      <c r="I4" s="68">
        <v>1.0</v>
      </c>
      <c r="J4" s="68">
        <v>1.0</v>
      </c>
      <c r="K4" s="68">
        <v>1.0</v>
      </c>
      <c r="L4" s="68">
        <v>1.0</v>
      </c>
      <c r="M4" s="68">
        <v>1.0</v>
      </c>
      <c r="N4" s="68">
        <v>1.0</v>
      </c>
      <c r="O4" s="68">
        <v>1.0</v>
      </c>
      <c r="P4" s="68">
        <v>1.0</v>
      </c>
      <c r="Q4" s="68">
        <v>0.0</v>
      </c>
      <c r="R4" s="68">
        <v>0.0</v>
      </c>
      <c r="S4" s="69">
        <v>0.0</v>
      </c>
      <c r="T4" s="69">
        <v>0.0</v>
      </c>
      <c r="U4" s="69">
        <v>0.0</v>
      </c>
      <c r="V4" s="70">
        <f t="shared" si="2"/>
        <v>9</v>
      </c>
      <c r="W4" s="71">
        <f t="shared" si="3"/>
        <v>0.6428571429</v>
      </c>
      <c r="X4" s="73" t="s">
        <v>98</v>
      </c>
      <c r="Z4" s="33" t="s">
        <v>99</v>
      </c>
    </row>
    <row r="5" ht="14.25" customHeight="1">
      <c r="A5" s="63">
        <f>NETWORKDAYS('Ппшпшп'!B$2,'Отчёт'!C$2,'Ппшпшп'!B$3)</f>
        <v>18</v>
      </c>
      <c r="B5" s="45" t="s">
        <v>91</v>
      </c>
      <c r="C5" s="64" t="s">
        <v>1</v>
      </c>
      <c r="D5" s="64" t="s">
        <v>100</v>
      </c>
      <c r="E5" s="65" t="s">
        <v>93</v>
      </c>
      <c r="F5" s="66">
        <f t="shared" si="1"/>
        <v>13</v>
      </c>
      <c r="G5" s="67">
        <v>43186.0</v>
      </c>
      <c r="H5" s="68" t="s">
        <v>46</v>
      </c>
      <c r="I5" s="68">
        <v>1.0</v>
      </c>
      <c r="J5" s="68">
        <v>1.0</v>
      </c>
      <c r="K5" s="68">
        <v>1.0</v>
      </c>
      <c r="L5" s="68">
        <v>0.0</v>
      </c>
      <c r="M5" s="68">
        <v>1.0</v>
      </c>
      <c r="N5" s="68">
        <v>1.0</v>
      </c>
      <c r="O5" s="68">
        <v>1.0</v>
      </c>
      <c r="P5" s="68">
        <v>1.0</v>
      </c>
      <c r="Q5" s="68">
        <v>1.0</v>
      </c>
      <c r="R5" s="68">
        <v>0.0</v>
      </c>
      <c r="S5" s="69">
        <v>1.0</v>
      </c>
      <c r="T5" s="69">
        <v>0.0</v>
      </c>
      <c r="U5" s="69">
        <v>1.0</v>
      </c>
      <c r="V5" s="70">
        <f t="shared" si="2"/>
        <v>10</v>
      </c>
      <c r="W5" s="71">
        <f t="shared" si="3"/>
        <v>0.7692307692</v>
      </c>
      <c r="X5" s="72" t="s">
        <v>101</v>
      </c>
      <c r="Z5" s="33"/>
    </row>
    <row r="6" ht="14.25" customHeight="1">
      <c r="A6" s="63">
        <f>NETWORKDAYS('Ппшпшп'!B$2,'Отчёт'!C$2,'Ппшпшп'!B$3)</f>
        <v>18</v>
      </c>
      <c r="B6" s="45" t="s">
        <v>91</v>
      </c>
      <c r="C6" s="64" t="s">
        <v>1</v>
      </c>
      <c r="D6" s="64" t="s">
        <v>102</v>
      </c>
      <c r="E6" s="65" t="s">
        <v>93</v>
      </c>
      <c r="F6" s="66">
        <f t="shared" si="1"/>
        <v>14</v>
      </c>
      <c r="G6" s="67">
        <v>43186.0</v>
      </c>
      <c r="H6" s="68">
        <v>1.0</v>
      </c>
      <c r="I6" s="68">
        <v>1.0</v>
      </c>
      <c r="J6" s="68">
        <v>1.0</v>
      </c>
      <c r="K6" s="68">
        <v>1.0</v>
      </c>
      <c r="L6" s="68">
        <v>1.0</v>
      </c>
      <c r="M6" s="68">
        <v>1.0</v>
      </c>
      <c r="N6" s="68">
        <v>1.0</v>
      </c>
      <c r="O6" s="68">
        <v>1.0</v>
      </c>
      <c r="P6" s="68">
        <v>1.0</v>
      </c>
      <c r="Q6" s="68">
        <v>1.0</v>
      </c>
      <c r="R6" s="68">
        <v>1.0</v>
      </c>
      <c r="S6" s="69">
        <v>1.0</v>
      </c>
      <c r="T6" s="69">
        <v>1.0</v>
      </c>
      <c r="U6" s="69">
        <v>1.0</v>
      </c>
      <c r="V6" s="70">
        <f t="shared" si="2"/>
        <v>14</v>
      </c>
      <c r="W6" s="71">
        <f t="shared" si="3"/>
        <v>1</v>
      </c>
      <c r="X6" s="74"/>
      <c r="Z6" s="33"/>
    </row>
    <row r="7" ht="12.75" customHeight="1">
      <c r="A7" s="63">
        <f>NETWORKDAYS('Ппшпшп'!B$2,'Отчёт'!C$2,'Ппшпшп'!B$3)</f>
        <v>18</v>
      </c>
      <c r="B7" s="45" t="s">
        <v>48</v>
      </c>
      <c r="C7" s="75" t="s">
        <v>1</v>
      </c>
      <c r="D7" s="75" t="s">
        <v>103</v>
      </c>
      <c r="E7" s="65" t="s">
        <v>93</v>
      </c>
      <c r="F7" s="66">
        <f t="shared" si="1"/>
        <v>14</v>
      </c>
      <c r="G7" s="67">
        <v>43186.0</v>
      </c>
      <c r="H7" s="68">
        <v>0.0</v>
      </c>
      <c r="I7" s="68">
        <v>1.0</v>
      </c>
      <c r="J7" s="68">
        <v>1.0</v>
      </c>
      <c r="K7" s="68">
        <v>1.0</v>
      </c>
      <c r="L7" s="68">
        <v>1.0</v>
      </c>
      <c r="M7" s="68">
        <v>1.0</v>
      </c>
      <c r="N7" s="68">
        <v>0.0</v>
      </c>
      <c r="O7" s="68">
        <v>0.0</v>
      </c>
      <c r="P7" s="68">
        <v>1.0</v>
      </c>
      <c r="Q7" s="68">
        <v>1.0</v>
      </c>
      <c r="R7" s="68">
        <v>0.0</v>
      </c>
      <c r="S7" s="69">
        <v>0.0</v>
      </c>
      <c r="T7" s="69">
        <v>1.0</v>
      </c>
      <c r="U7" s="69">
        <v>1.0</v>
      </c>
      <c r="V7" s="70">
        <f t="shared" si="2"/>
        <v>9</v>
      </c>
      <c r="W7" s="76">
        <f t="shared" si="3"/>
        <v>0.6428571429</v>
      </c>
      <c r="X7" s="74" t="s">
        <v>104</v>
      </c>
      <c r="Z7" s="33"/>
    </row>
    <row r="8" ht="14.25" customHeight="1">
      <c r="A8" s="63">
        <f>NETWORKDAYS('Ппшпшп'!B$2,'Отчёт'!C$2,'Ппшпшп'!B$3)</f>
        <v>18</v>
      </c>
      <c r="B8" s="45" t="s">
        <v>48</v>
      </c>
      <c r="C8" s="77" t="s">
        <v>1</v>
      </c>
      <c r="D8" s="77" t="s">
        <v>105</v>
      </c>
      <c r="E8" s="65" t="s">
        <v>106</v>
      </c>
      <c r="F8" s="66">
        <f t="shared" si="1"/>
        <v>3</v>
      </c>
      <c r="G8" s="67">
        <v>43186.0</v>
      </c>
      <c r="H8" s="68" t="s">
        <v>46</v>
      </c>
      <c r="I8" s="68" t="s">
        <v>46</v>
      </c>
      <c r="J8" s="68" t="s">
        <v>46</v>
      </c>
      <c r="K8" s="68">
        <v>1.0</v>
      </c>
      <c r="L8" s="68" t="s">
        <v>46</v>
      </c>
      <c r="M8" s="68" t="s">
        <v>46</v>
      </c>
      <c r="N8" s="68">
        <v>1.0</v>
      </c>
      <c r="O8" s="68">
        <v>1.0</v>
      </c>
      <c r="P8" s="68" t="s">
        <v>46</v>
      </c>
      <c r="Q8" s="68" t="s">
        <v>46</v>
      </c>
      <c r="R8" s="68" t="s">
        <v>46</v>
      </c>
      <c r="S8" s="68" t="s">
        <v>46</v>
      </c>
      <c r="T8" s="68" t="s">
        <v>46</v>
      </c>
      <c r="U8" s="68" t="s">
        <v>46</v>
      </c>
      <c r="V8" s="70">
        <f t="shared" si="2"/>
        <v>3</v>
      </c>
      <c r="W8" s="78">
        <f t="shared" si="3"/>
        <v>1</v>
      </c>
      <c r="X8" s="79"/>
      <c r="Z8" s="33"/>
    </row>
    <row r="9" ht="14.25" customHeight="1">
      <c r="A9" s="63">
        <f>NETWORKDAYS('Ппшпшп'!B$2,'Отчёт'!C$2,'Ппшпшп'!B$3)</f>
        <v>18</v>
      </c>
      <c r="B9" s="45" t="s">
        <v>91</v>
      </c>
      <c r="C9" s="64" t="s">
        <v>1</v>
      </c>
      <c r="D9" s="64" t="s">
        <v>107</v>
      </c>
      <c r="E9" s="65" t="s">
        <v>106</v>
      </c>
      <c r="F9" s="66">
        <f t="shared" si="1"/>
        <v>3</v>
      </c>
      <c r="G9" s="67">
        <v>43186.0</v>
      </c>
      <c r="H9" s="68" t="s">
        <v>46</v>
      </c>
      <c r="I9" s="68" t="s">
        <v>46</v>
      </c>
      <c r="J9" s="68" t="s">
        <v>46</v>
      </c>
      <c r="K9" s="68">
        <v>1.0</v>
      </c>
      <c r="L9" s="68" t="s">
        <v>46</v>
      </c>
      <c r="M9" s="68" t="s">
        <v>46</v>
      </c>
      <c r="N9" s="68">
        <v>1.0</v>
      </c>
      <c r="O9" s="68">
        <v>1.0</v>
      </c>
      <c r="P9" s="68" t="s">
        <v>46</v>
      </c>
      <c r="Q9" s="68" t="s">
        <v>46</v>
      </c>
      <c r="R9" s="68" t="s">
        <v>46</v>
      </c>
      <c r="S9" s="68" t="s">
        <v>46</v>
      </c>
      <c r="T9" s="68" t="s">
        <v>46</v>
      </c>
      <c r="U9" s="68" t="s">
        <v>46</v>
      </c>
      <c r="V9" s="70">
        <f t="shared" si="2"/>
        <v>3</v>
      </c>
      <c r="W9" s="71">
        <f t="shared" si="3"/>
        <v>1</v>
      </c>
      <c r="X9" s="72" t="s">
        <v>108</v>
      </c>
      <c r="Z9" s="33"/>
    </row>
    <row r="10" ht="14.25" customHeight="1">
      <c r="A10" s="63">
        <f>NETWORKDAYS('Ппшпшп'!B$2,'Отчёт'!C$2,'Ппшпшп'!B$3)</f>
        <v>18</v>
      </c>
      <c r="B10" s="45" t="s">
        <v>91</v>
      </c>
      <c r="C10" s="64" t="s">
        <v>1</v>
      </c>
      <c r="D10" s="64" t="s">
        <v>109</v>
      </c>
      <c r="E10" s="65" t="s">
        <v>106</v>
      </c>
      <c r="F10" s="66">
        <f t="shared" si="1"/>
        <v>2</v>
      </c>
      <c r="G10" s="67">
        <v>43186.0</v>
      </c>
      <c r="H10" s="68" t="s">
        <v>46</v>
      </c>
      <c r="I10" s="68" t="s">
        <v>46</v>
      </c>
      <c r="J10" s="68" t="s">
        <v>46</v>
      </c>
      <c r="K10" s="68">
        <v>1.0</v>
      </c>
      <c r="L10" s="68" t="s">
        <v>46</v>
      </c>
      <c r="M10" s="68" t="s">
        <v>46</v>
      </c>
      <c r="N10" s="68" t="s">
        <v>46</v>
      </c>
      <c r="O10" s="68">
        <v>1.0</v>
      </c>
      <c r="P10" s="68" t="s">
        <v>46</v>
      </c>
      <c r="Q10" s="68" t="s">
        <v>46</v>
      </c>
      <c r="R10" s="68" t="s">
        <v>46</v>
      </c>
      <c r="S10" s="68" t="s">
        <v>46</v>
      </c>
      <c r="T10" s="68" t="s">
        <v>46</v>
      </c>
      <c r="U10" s="68" t="s">
        <v>46</v>
      </c>
      <c r="V10" s="70">
        <f t="shared" si="2"/>
        <v>2</v>
      </c>
      <c r="W10" s="71">
        <f t="shared" si="3"/>
        <v>1</v>
      </c>
      <c r="X10" s="72" t="s">
        <v>110</v>
      </c>
      <c r="Z10" s="33"/>
    </row>
    <row r="11" ht="14.25" customHeight="1">
      <c r="A11" s="63">
        <f>NETWORKDAYS('Ппшпшп'!B$2,'Отчёт'!C$2,'Ппшпшп'!B$3)</f>
        <v>18</v>
      </c>
      <c r="B11" s="45" t="s">
        <v>51</v>
      </c>
      <c r="C11" s="64" t="s">
        <v>1</v>
      </c>
      <c r="D11" s="64" t="s">
        <v>111</v>
      </c>
      <c r="E11" s="65" t="s">
        <v>106</v>
      </c>
      <c r="F11" s="66">
        <f t="shared" si="1"/>
        <v>3</v>
      </c>
      <c r="G11" s="67">
        <v>43186.0</v>
      </c>
      <c r="H11" s="68" t="s">
        <v>46</v>
      </c>
      <c r="I11" s="68" t="s">
        <v>46</v>
      </c>
      <c r="J11" s="68" t="s">
        <v>46</v>
      </c>
      <c r="K11" s="68">
        <v>0.0</v>
      </c>
      <c r="L11" s="68" t="s">
        <v>46</v>
      </c>
      <c r="M11" s="68" t="s">
        <v>46</v>
      </c>
      <c r="N11" s="68">
        <v>1.0</v>
      </c>
      <c r="O11" s="68">
        <v>1.0</v>
      </c>
      <c r="P11" s="68" t="s">
        <v>46</v>
      </c>
      <c r="Q11" s="68" t="s">
        <v>46</v>
      </c>
      <c r="R11" s="68" t="s">
        <v>46</v>
      </c>
      <c r="S11" s="68" t="s">
        <v>46</v>
      </c>
      <c r="T11" s="68" t="s">
        <v>46</v>
      </c>
      <c r="U11" s="68" t="s">
        <v>46</v>
      </c>
      <c r="V11" s="70">
        <f t="shared" si="2"/>
        <v>2</v>
      </c>
      <c r="W11" s="71">
        <f t="shared" si="3"/>
        <v>0.6666666667</v>
      </c>
      <c r="X11" s="72" t="s">
        <v>112</v>
      </c>
      <c r="Z11" s="33"/>
    </row>
    <row r="12" ht="14.25" customHeight="1">
      <c r="A12" s="63">
        <f>NETWORKDAYS('Ппшпшп'!B$2,'Отчёт'!C$2,'Ппшпшп'!B$3)</f>
        <v>18</v>
      </c>
      <c r="B12" s="45" t="s">
        <v>51</v>
      </c>
      <c r="C12" s="64" t="s">
        <v>1</v>
      </c>
      <c r="D12" s="64" t="s">
        <v>113</v>
      </c>
      <c r="E12" s="65" t="s">
        <v>106</v>
      </c>
      <c r="F12" s="66">
        <f t="shared" si="1"/>
        <v>3</v>
      </c>
      <c r="G12" s="67">
        <v>43186.0</v>
      </c>
      <c r="H12" s="68" t="s">
        <v>46</v>
      </c>
      <c r="I12" s="68" t="s">
        <v>46</v>
      </c>
      <c r="J12" s="68" t="s">
        <v>46</v>
      </c>
      <c r="K12" s="68" t="s">
        <v>46</v>
      </c>
      <c r="L12" s="68" t="s">
        <v>46</v>
      </c>
      <c r="M12" s="68">
        <v>1.0</v>
      </c>
      <c r="N12" s="68">
        <v>1.0</v>
      </c>
      <c r="O12" s="68">
        <v>0.0</v>
      </c>
      <c r="P12" s="68" t="s">
        <v>46</v>
      </c>
      <c r="Q12" s="68" t="s">
        <v>46</v>
      </c>
      <c r="R12" s="68" t="s">
        <v>46</v>
      </c>
      <c r="S12" s="68" t="s">
        <v>46</v>
      </c>
      <c r="T12" s="68" t="s">
        <v>46</v>
      </c>
      <c r="U12" s="68" t="s">
        <v>46</v>
      </c>
      <c r="V12" s="70">
        <f t="shared" si="2"/>
        <v>2</v>
      </c>
      <c r="W12" s="71">
        <f t="shared" si="3"/>
        <v>0.6666666667</v>
      </c>
      <c r="X12" s="72" t="s">
        <v>114</v>
      </c>
      <c r="Z12" s="33"/>
    </row>
    <row r="13" ht="14.25" customHeight="1">
      <c r="A13" s="63">
        <f>NETWORKDAYS('Ппшпшп'!B$2,'Отчёт'!C$2,'Ппшпшп'!B$3)</f>
        <v>18</v>
      </c>
      <c r="B13" s="45" t="s">
        <v>51</v>
      </c>
      <c r="C13" s="64" t="s">
        <v>1</v>
      </c>
      <c r="D13" s="64" t="s">
        <v>115</v>
      </c>
      <c r="E13" s="65" t="s">
        <v>106</v>
      </c>
      <c r="F13" s="66">
        <f t="shared" si="1"/>
        <v>2</v>
      </c>
      <c r="G13" s="67">
        <v>43186.0</v>
      </c>
      <c r="H13" s="68" t="s">
        <v>46</v>
      </c>
      <c r="I13" s="68" t="s">
        <v>46</v>
      </c>
      <c r="J13" s="68" t="s">
        <v>46</v>
      </c>
      <c r="K13" s="68">
        <v>1.0</v>
      </c>
      <c r="L13" s="68" t="s">
        <v>46</v>
      </c>
      <c r="M13" s="68" t="s">
        <v>46</v>
      </c>
      <c r="N13" s="68" t="s">
        <v>46</v>
      </c>
      <c r="O13" s="68">
        <v>1.0</v>
      </c>
      <c r="P13" s="68" t="s">
        <v>46</v>
      </c>
      <c r="Q13" s="68" t="s">
        <v>46</v>
      </c>
      <c r="R13" s="68" t="s">
        <v>46</v>
      </c>
      <c r="S13" s="68" t="s">
        <v>46</v>
      </c>
      <c r="T13" s="68" t="s">
        <v>46</v>
      </c>
      <c r="U13" s="68" t="s">
        <v>46</v>
      </c>
      <c r="V13" s="70">
        <f t="shared" si="2"/>
        <v>2</v>
      </c>
      <c r="W13" s="71">
        <f t="shared" si="3"/>
        <v>1</v>
      </c>
      <c r="X13" s="72" t="s">
        <v>116</v>
      </c>
      <c r="Z13" s="33"/>
    </row>
    <row r="14" ht="14.25" customHeight="1">
      <c r="A14" s="63">
        <f>NETWORKDAYS('Ппшпшп'!B$2,'Отчёт'!C$2,'Ппшпшп'!B$3)</f>
        <v>18</v>
      </c>
      <c r="B14" s="45" t="s">
        <v>91</v>
      </c>
      <c r="C14" s="64" t="s">
        <v>1</v>
      </c>
      <c r="D14" s="64" t="s">
        <v>117</v>
      </c>
      <c r="E14" s="65" t="s">
        <v>106</v>
      </c>
      <c r="F14" s="66">
        <f t="shared" si="1"/>
        <v>3</v>
      </c>
      <c r="G14" s="67">
        <v>43186.0</v>
      </c>
      <c r="H14" s="68" t="s">
        <v>46</v>
      </c>
      <c r="I14" s="68" t="s">
        <v>46</v>
      </c>
      <c r="J14" s="68" t="s">
        <v>46</v>
      </c>
      <c r="K14" s="68">
        <v>1.0</v>
      </c>
      <c r="L14" s="68" t="s">
        <v>46</v>
      </c>
      <c r="M14" s="68" t="s">
        <v>46</v>
      </c>
      <c r="N14" s="68">
        <v>1.0</v>
      </c>
      <c r="O14" s="68">
        <v>1.0</v>
      </c>
      <c r="P14" s="68" t="s">
        <v>46</v>
      </c>
      <c r="Q14" s="68" t="s">
        <v>46</v>
      </c>
      <c r="R14" s="68" t="s">
        <v>46</v>
      </c>
      <c r="S14" s="68" t="s">
        <v>46</v>
      </c>
      <c r="T14" s="68" t="s">
        <v>46</v>
      </c>
      <c r="U14" s="68" t="s">
        <v>46</v>
      </c>
      <c r="V14" s="70">
        <f t="shared" si="2"/>
        <v>3</v>
      </c>
      <c r="W14" s="71">
        <f t="shared" si="3"/>
        <v>1</v>
      </c>
      <c r="X14" s="72" t="s">
        <v>118</v>
      </c>
      <c r="Z14" s="33"/>
    </row>
    <row r="15" ht="14.25" customHeight="1">
      <c r="A15" s="63">
        <f>NETWORKDAYS('Ппшпшп'!B$2,'Отчёт'!C$2,'Ппшпшп'!B$3)</f>
        <v>18</v>
      </c>
      <c r="B15" s="45" t="s">
        <v>48</v>
      </c>
      <c r="C15" s="64" t="s">
        <v>1</v>
      </c>
      <c r="D15" s="64" t="s">
        <v>119</v>
      </c>
      <c r="E15" s="65" t="s">
        <v>106</v>
      </c>
      <c r="F15" s="66">
        <f t="shared" si="1"/>
        <v>3</v>
      </c>
      <c r="G15" s="67">
        <v>43186.0</v>
      </c>
      <c r="H15" s="68" t="s">
        <v>46</v>
      </c>
      <c r="I15" s="68" t="s">
        <v>46</v>
      </c>
      <c r="J15" s="68" t="s">
        <v>46</v>
      </c>
      <c r="K15" s="68">
        <v>1.0</v>
      </c>
      <c r="L15" s="68" t="s">
        <v>46</v>
      </c>
      <c r="M15" s="68" t="s">
        <v>46</v>
      </c>
      <c r="N15" s="68">
        <v>1.0</v>
      </c>
      <c r="O15" s="68">
        <v>1.0</v>
      </c>
      <c r="P15" s="68" t="s">
        <v>46</v>
      </c>
      <c r="Q15" s="68" t="s">
        <v>46</v>
      </c>
      <c r="R15" s="68" t="s">
        <v>46</v>
      </c>
      <c r="S15" s="68" t="s">
        <v>46</v>
      </c>
      <c r="T15" s="68" t="s">
        <v>46</v>
      </c>
      <c r="U15" s="68" t="s">
        <v>46</v>
      </c>
      <c r="V15" s="70">
        <f t="shared" si="2"/>
        <v>3</v>
      </c>
      <c r="W15" s="71">
        <f t="shared" si="3"/>
        <v>1</v>
      </c>
      <c r="X15" s="72" t="s">
        <v>120</v>
      </c>
      <c r="Z15" s="33"/>
    </row>
    <row r="16" ht="14.25" customHeight="1">
      <c r="A16" s="63">
        <f>NETWORKDAYS('Ппшпшп'!B$2,'Отчёт'!C$2,'Ппшпшп'!B$3)</f>
        <v>18</v>
      </c>
      <c r="B16" s="45" t="s">
        <v>91</v>
      </c>
      <c r="C16" s="64" t="s">
        <v>1</v>
      </c>
      <c r="D16" s="64" t="s">
        <v>121</v>
      </c>
      <c r="E16" s="65" t="s">
        <v>106</v>
      </c>
      <c r="F16" s="66">
        <f t="shared" si="1"/>
        <v>3</v>
      </c>
      <c r="G16" s="67">
        <v>43186.0</v>
      </c>
      <c r="H16" s="68" t="s">
        <v>46</v>
      </c>
      <c r="I16" s="68" t="s">
        <v>46</v>
      </c>
      <c r="J16" s="68" t="s">
        <v>46</v>
      </c>
      <c r="K16" s="68">
        <v>1.0</v>
      </c>
      <c r="L16" s="68" t="s">
        <v>46</v>
      </c>
      <c r="M16" s="68" t="s">
        <v>46</v>
      </c>
      <c r="N16" s="68">
        <v>1.0</v>
      </c>
      <c r="O16" s="68">
        <v>1.0</v>
      </c>
      <c r="P16" s="68" t="s">
        <v>46</v>
      </c>
      <c r="Q16" s="68" t="s">
        <v>46</v>
      </c>
      <c r="R16" s="68" t="s">
        <v>46</v>
      </c>
      <c r="S16" s="68" t="s">
        <v>46</v>
      </c>
      <c r="T16" s="68" t="s">
        <v>46</v>
      </c>
      <c r="U16" s="68" t="s">
        <v>46</v>
      </c>
      <c r="V16" s="70">
        <f t="shared" si="2"/>
        <v>3</v>
      </c>
      <c r="W16" s="71">
        <f t="shared" si="3"/>
        <v>1</v>
      </c>
      <c r="X16" s="72"/>
      <c r="Z16" s="33"/>
    </row>
    <row r="17" ht="14.25" customHeight="1">
      <c r="A17" s="63">
        <f>NETWORKDAYS('Ппшпшп'!B$2,'Отчёт'!C$2,'Ппшпшп'!B$3)</f>
        <v>18</v>
      </c>
      <c r="B17" s="45" t="s">
        <v>48</v>
      </c>
      <c r="C17" s="64" t="s">
        <v>1</v>
      </c>
      <c r="D17" s="64" t="s">
        <v>122</v>
      </c>
      <c r="E17" s="65" t="s">
        <v>106</v>
      </c>
      <c r="F17" s="66">
        <f t="shared" si="1"/>
        <v>2</v>
      </c>
      <c r="G17" s="67">
        <v>43186.0</v>
      </c>
      <c r="H17" s="68" t="s">
        <v>46</v>
      </c>
      <c r="I17" s="68" t="s">
        <v>46</v>
      </c>
      <c r="J17" s="68" t="s">
        <v>46</v>
      </c>
      <c r="K17" s="68">
        <v>1.0</v>
      </c>
      <c r="L17" s="68" t="s">
        <v>46</v>
      </c>
      <c r="M17" s="68" t="s">
        <v>46</v>
      </c>
      <c r="N17" s="68" t="s">
        <v>46</v>
      </c>
      <c r="O17" s="68">
        <v>1.0</v>
      </c>
      <c r="P17" s="68" t="s">
        <v>46</v>
      </c>
      <c r="Q17" s="68" t="s">
        <v>46</v>
      </c>
      <c r="R17" s="68" t="s">
        <v>46</v>
      </c>
      <c r="S17" s="68" t="s">
        <v>46</v>
      </c>
      <c r="T17" s="68" t="s">
        <v>46</v>
      </c>
      <c r="U17" s="68" t="s">
        <v>46</v>
      </c>
      <c r="V17" s="70">
        <f t="shared" si="2"/>
        <v>2</v>
      </c>
      <c r="W17" s="71">
        <f t="shared" si="3"/>
        <v>1</v>
      </c>
      <c r="X17" s="72" t="s">
        <v>123</v>
      </c>
      <c r="Z17" s="33"/>
    </row>
    <row r="18" ht="14.25" customHeight="1">
      <c r="A18" s="63">
        <f>NETWORKDAYS('Ппшпшп'!B$2,'Отчёт'!C$2,'Ппшпшп'!B$3)</f>
        <v>18</v>
      </c>
      <c r="B18" s="45" t="s">
        <v>48</v>
      </c>
      <c r="C18" s="64" t="s">
        <v>1</v>
      </c>
      <c r="D18" s="64" t="s">
        <v>124</v>
      </c>
      <c r="E18" s="65" t="s">
        <v>106</v>
      </c>
      <c r="F18" s="66">
        <f t="shared" si="1"/>
        <v>3</v>
      </c>
      <c r="G18" s="67">
        <v>43186.0</v>
      </c>
      <c r="H18" s="68" t="s">
        <v>46</v>
      </c>
      <c r="I18" s="68" t="s">
        <v>46</v>
      </c>
      <c r="J18" s="68" t="s">
        <v>46</v>
      </c>
      <c r="K18" s="68">
        <v>1.0</v>
      </c>
      <c r="L18" s="68" t="s">
        <v>46</v>
      </c>
      <c r="M18" s="68" t="s">
        <v>46</v>
      </c>
      <c r="N18" s="68">
        <v>1.0</v>
      </c>
      <c r="O18" s="68">
        <v>1.0</v>
      </c>
      <c r="P18" s="68" t="s">
        <v>46</v>
      </c>
      <c r="Q18" s="68" t="s">
        <v>46</v>
      </c>
      <c r="R18" s="68" t="s">
        <v>46</v>
      </c>
      <c r="S18" s="68" t="s">
        <v>46</v>
      </c>
      <c r="T18" s="68" t="s">
        <v>46</v>
      </c>
      <c r="U18" s="68" t="s">
        <v>46</v>
      </c>
      <c r="V18" s="70">
        <f t="shared" si="2"/>
        <v>3</v>
      </c>
      <c r="W18" s="71">
        <f t="shared" si="3"/>
        <v>1</v>
      </c>
      <c r="X18" s="73"/>
      <c r="Z18" s="33"/>
    </row>
    <row r="19" ht="14.25" customHeight="1">
      <c r="A19" s="63">
        <f>NETWORKDAYS('Ппшпшп'!B$2,'Отчёт'!C$2,'Ппшпшп'!B$3)</f>
        <v>18</v>
      </c>
      <c r="B19" s="45" t="s">
        <v>91</v>
      </c>
      <c r="C19" s="64" t="s">
        <v>1</v>
      </c>
      <c r="D19" s="64" t="s">
        <v>125</v>
      </c>
      <c r="E19" s="65" t="s">
        <v>106</v>
      </c>
      <c r="F19" s="66">
        <f t="shared" si="1"/>
        <v>3</v>
      </c>
      <c r="G19" s="67">
        <v>43186.0</v>
      </c>
      <c r="H19" s="68" t="s">
        <v>46</v>
      </c>
      <c r="I19" s="68" t="s">
        <v>46</v>
      </c>
      <c r="J19" s="68" t="s">
        <v>46</v>
      </c>
      <c r="K19" s="68">
        <v>1.0</v>
      </c>
      <c r="L19" s="68" t="s">
        <v>46</v>
      </c>
      <c r="M19" s="68" t="s">
        <v>46</v>
      </c>
      <c r="N19" s="68">
        <v>0.0</v>
      </c>
      <c r="O19" s="68">
        <v>1.0</v>
      </c>
      <c r="P19" s="68" t="s">
        <v>46</v>
      </c>
      <c r="Q19" s="68" t="s">
        <v>46</v>
      </c>
      <c r="R19" s="68" t="s">
        <v>46</v>
      </c>
      <c r="S19" s="68" t="s">
        <v>46</v>
      </c>
      <c r="T19" s="68" t="s">
        <v>46</v>
      </c>
      <c r="U19" s="68" t="s">
        <v>46</v>
      </c>
      <c r="V19" s="70">
        <f t="shared" si="2"/>
        <v>2</v>
      </c>
      <c r="W19" s="71">
        <f t="shared" si="3"/>
        <v>0.6666666667</v>
      </c>
      <c r="X19" s="73" t="s">
        <v>126</v>
      </c>
      <c r="Z19" s="33"/>
    </row>
    <row r="20" ht="14.25" customHeight="1">
      <c r="A20" s="63">
        <f>NETWORKDAYS('Ппшпшп'!B$2,'Отчёт'!C$2,'Ппшпшп'!B$3)</f>
        <v>18</v>
      </c>
      <c r="B20" s="45" t="s">
        <v>91</v>
      </c>
      <c r="C20" s="64" t="s">
        <v>1</v>
      </c>
      <c r="D20" s="64" t="s">
        <v>127</v>
      </c>
      <c r="E20" s="65" t="s">
        <v>106</v>
      </c>
      <c r="F20" s="66">
        <f t="shared" si="1"/>
        <v>3</v>
      </c>
      <c r="G20" s="67">
        <v>43186.0</v>
      </c>
      <c r="H20" s="68" t="s">
        <v>46</v>
      </c>
      <c r="I20" s="68" t="s">
        <v>46</v>
      </c>
      <c r="J20" s="68" t="s">
        <v>46</v>
      </c>
      <c r="K20" s="68">
        <v>1.0</v>
      </c>
      <c r="L20" s="68" t="s">
        <v>46</v>
      </c>
      <c r="M20" s="68" t="s">
        <v>46</v>
      </c>
      <c r="N20" s="68">
        <v>1.0</v>
      </c>
      <c r="O20" s="68">
        <v>1.0</v>
      </c>
      <c r="P20" s="68" t="s">
        <v>46</v>
      </c>
      <c r="Q20" s="68" t="s">
        <v>46</v>
      </c>
      <c r="R20" s="68" t="s">
        <v>46</v>
      </c>
      <c r="S20" s="68" t="s">
        <v>46</v>
      </c>
      <c r="T20" s="68" t="s">
        <v>46</v>
      </c>
      <c r="U20" s="68" t="s">
        <v>46</v>
      </c>
      <c r="V20" s="70">
        <f t="shared" si="2"/>
        <v>3</v>
      </c>
      <c r="W20" s="71">
        <f t="shared" si="3"/>
        <v>1</v>
      </c>
      <c r="X20" s="72" t="s">
        <v>128</v>
      </c>
      <c r="Z20" s="33" t="s">
        <v>99</v>
      </c>
    </row>
    <row r="21" ht="14.25" customHeight="1">
      <c r="A21" s="63">
        <f>NETWORKDAYS('Ппшпшп'!B$2,'Отчёт'!C$2,'Ппшпшп'!B$3)</f>
        <v>18</v>
      </c>
      <c r="B21" s="45" t="s">
        <v>91</v>
      </c>
      <c r="C21" s="64" t="s">
        <v>1</v>
      </c>
      <c r="D21" s="64" t="s">
        <v>129</v>
      </c>
      <c r="E21" s="80"/>
      <c r="F21" s="66">
        <f t="shared" si="1"/>
        <v>3</v>
      </c>
      <c r="G21" s="67">
        <v>43186.0</v>
      </c>
      <c r="H21" s="68" t="s">
        <v>46</v>
      </c>
      <c r="I21" s="68" t="s">
        <v>46</v>
      </c>
      <c r="J21" s="68" t="s">
        <v>46</v>
      </c>
      <c r="K21" s="68">
        <v>1.0</v>
      </c>
      <c r="L21" s="68" t="s">
        <v>46</v>
      </c>
      <c r="M21" s="68" t="s">
        <v>46</v>
      </c>
      <c r="N21" s="68">
        <v>0.0</v>
      </c>
      <c r="O21" s="68">
        <v>1.0</v>
      </c>
      <c r="P21" s="68" t="s">
        <v>46</v>
      </c>
      <c r="Q21" s="68" t="s">
        <v>46</v>
      </c>
      <c r="R21" s="68" t="s">
        <v>46</v>
      </c>
      <c r="S21" s="68" t="s">
        <v>46</v>
      </c>
      <c r="T21" s="68" t="s">
        <v>46</v>
      </c>
      <c r="U21" s="68" t="s">
        <v>46</v>
      </c>
      <c r="V21" s="70">
        <f t="shared" si="2"/>
        <v>2</v>
      </c>
      <c r="W21" s="71">
        <f t="shared" si="3"/>
        <v>0.6666666667</v>
      </c>
      <c r="X21" s="72"/>
      <c r="Z21" s="33"/>
    </row>
    <row r="22" ht="14.25" customHeight="1">
      <c r="A22" s="63">
        <f>NETWORKDAYS('Ппшпшп'!B$2,'Отчёт'!C$2,'Ппшпшп'!B$3)</f>
        <v>18</v>
      </c>
      <c r="B22" s="45" t="s">
        <v>51</v>
      </c>
      <c r="C22" s="64" t="s">
        <v>1</v>
      </c>
      <c r="D22" s="64" t="s">
        <v>130</v>
      </c>
      <c r="E22" s="65" t="s">
        <v>106</v>
      </c>
      <c r="F22" s="66">
        <f t="shared" si="1"/>
        <v>3</v>
      </c>
      <c r="G22" s="67">
        <v>43186.0</v>
      </c>
      <c r="H22" s="68" t="s">
        <v>46</v>
      </c>
      <c r="I22" s="68" t="s">
        <v>46</v>
      </c>
      <c r="J22" s="68" t="s">
        <v>46</v>
      </c>
      <c r="K22" s="68">
        <v>1.0</v>
      </c>
      <c r="L22" s="68" t="s">
        <v>46</v>
      </c>
      <c r="M22" s="68" t="s">
        <v>46</v>
      </c>
      <c r="N22" s="68">
        <v>1.0</v>
      </c>
      <c r="O22" s="68">
        <v>1.0</v>
      </c>
      <c r="P22" s="68" t="s">
        <v>46</v>
      </c>
      <c r="Q22" s="68" t="s">
        <v>46</v>
      </c>
      <c r="R22" s="68" t="s">
        <v>46</v>
      </c>
      <c r="S22" s="68" t="s">
        <v>46</v>
      </c>
      <c r="T22" s="68" t="s">
        <v>46</v>
      </c>
      <c r="U22" s="68" t="s">
        <v>46</v>
      </c>
      <c r="V22" s="70">
        <f t="shared" si="2"/>
        <v>3</v>
      </c>
      <c r="W22" s="71">
        <f t="shared" si="3"/>
        <v>1</v>
      </c>
      <c r="X22" s="72" t="s">
        <v>131</v>
      </c>
      <c r="Z22" s="33"/>
    </row>
    <row r="23" ht="14.25" customHeight="1">
      <c r="A23" s="63">
        <f>NETWORKDAYS('Ппшпшп'!B$2,'Отчёт'!C$2,'Ппшпшп'!B$3)</f>
        <v>18</v>
      </c>
      <c r="B23" s="45" t="s">
        <v>48</v>
      </c>
      <c r="C23" s="64" t="s">
        <v>1</v>
      </c>
      <c r="D23" s="64" t="s">
        <v>132</v>
      </c>
      <c r="E23" s="80"/>
      <c r="F23" s="66">
        <f t="shared" si="1"/>
        <v>2</v>
      </c>
      <c r="G23" s="67">
        <v>43186.0</v>
      </c>
      <c r="H23" s="68" t="s">
        <v>46</v>
      </c>
      <c r="I23" s="68" t="s">
        <v>46</v>
      </c>
      <c r="J23" s="68" t="s">
        <v>46</v>
      </c>
      <c r="K23" s="68" t="s">
        <v>46</v>
      </c>
      <c r="L23" s="68" t="s">
        <v>46</v>
      </c>
      <c r="M23" s="68" t="s">
        <v>46</v>
      </c>
      <c r="N23" s="68">
        <v>1.0</v>
      </c>
      <c r="O23" s="68">
        <v>1.0</v>
      </c>
      <c r="P23" s="68" t="s">
        <v>46</v>
      </c>
      <c r="Q23" s="68" t="s">
        <v>46</v>
      </c>
      <c r="R23" s="68" t="s">
        <v>46</v>
      </c>
      <c r="S23" s="68" t="s">
        <v>46</v>
      </c>
      <c r="T23" s="68" t="s">
        <v>46</v>
      </c>
      <c r="U23" s="68" t="s">
        <v>46</v>
      </c>
      <c r="V23" s="70">
        <f t="shared" si="2"/>
        <v>2</v>
      </c>
      <c r="W23" s="71">
        <f t="shared" si="3"/>
        <v>1</v>
      </c>
      <c r="X23" s="72" t="s">
        <v>133</v>
      </c>
      <c r="Z23" s="33" t="s">
        <v>134</v>
      </c>
    </row>
    <row r="24" ht="14.25" customHeight="1">
      <c r="A24" s="63">
        <f>NETWORKDAYS('Ппшпшп'!B$2,'Отчёт'!C$2,'Ппшпшп'!B$3)</f>
        <v>18</v>
      </c>
      <c r="B24" s="45" t="s">
        <v>91</v>
      </c>
      <c r="C24" s="64" t="s">
        <v>1</v>
      </c>
      <c r="D24" s="64" t="s">
        <v>135</v>
      </c>
      <c r="E24" s="65" t="s">
        <v>106</v>
      </c>
      <c r="F24" s="66">
        <f t="shared" si="1"/>
        <v>3</v>
      </c>
      <c r="G24" s="67">
        <v>43186.0</v>
      </c>
      <c r="H24" s="68" t="s">
        <v>46</v>
      </c>
      <c r="I24" s="68" t="s">
        <v>46</v>
      </c>
      <c r="J24" s="68" t="s">
        <v>46</v>
      </c>
      <c r="K24" s="68">
        <v>0.0</v>
      </c>
      <c r="L24" s="68" t="s">
        <v>46</v>
      </c>
      <c r="M24" s="68" t="s">
        <v>46</v>
      </c>
      <c r="N24" s="68">
        <v>1.0</v>
      </c>
      <c r="O24" s="68">
        <v>1.0</v>
      </c>
      <c r="P24" s="68" t="s">
        <v>46</v>
      </c>
      <c r="Q24" s="68" t="s">
        <v>46</v>
      </c>
      <c r="R24" s="68" t="s">
        <v>46</v>
      </c>
      <c r="S24" s="68" t="s">
        <v>46</v>
      </c>
      <c r="T24" s="68" t="s">
        <v>46</v>
      </c>
      <c r="U24" s="68" t="s">
        <v>46</v>
      </c>
      <c r="V24" s="70">
        <f t="shared" si="2"/>
        <v>2</v>
      </c>
      <c r="W24" s="71">
        <f t="shared" si="3"/>
        <v>0.6666666667</v>
      </c>
      <c r="X24" s="72"/>
      <c r="Z24" s="33" t="s">
        <v>99</v>
      </c>
    </row>
    <row r="25" ht="14.25" customHeight="1">
      <c r="A25" s="63">
        <f>NETWORKDAYS('Ппшпшп'!B$2,'Отчёт'!C$2,'Ппшпшп'!B$3)</f>
        <v>18</v>
      </c>
      <c r="B25" s="45" t="s">
        <v>48</v>
      </c>
      <c r="C25" s="64" t="s">
        <v>1</v>
      </c>
      <c r="D25" s="64" t="s">
        <v>136</v>
      </c>
      <c r="E25" s="65" t="s">
        <v>106</v>
      </c>
      <c r="F25" s="66">
        <f t="shared" si="1"/>
        <v>3</v>
      </c>
      <c r="G25" s="67">
        <v>43186.0</v>
      </c>
      <c r="H25" s="68" t="s">
        <v>46</v>
      </c>
      <c r="I25" s="68" t="s">
        <v>46</v>
      </c>
      <c r="J25" s="68" t="s">
        <v>46</v>
      </c>
      <c r="K25" s="68">
        <v>1.0</v>
      </c>
      <c r="L25" s="68" t="s">
        <v>46</v>
      </c>
      <c r="M25" s="68" t="s">
        <v>46</v>
      </c>
      <c r="N25" s="68">
        <v>0.0</v>
      </c>
      <c r="O25" s="68">
        <v>0.0</v>
      </c>
      <c r="P25" s="68" t="s">
        <v>46</v>
      </c>
      <c r="Q25" s="68" t="s">
        <v>46</v>
      </c>
      <c r="R25" s="68" t="s">
        <v>46</v>
      </c>
      <c r="S25" s="68" t="s">
        <v>46</v>
      </c>
      <c r="T25" s="68" t="s">
        <v>46</v>
      </c>
      <c r="U25" s="68" t="s">
        <v>46</v>
      </c>
      <c r="V25" s="70">
        <f t="shared" si="2"/>
        <v>1</v>
      </c>
      <c r="W25" s="71">
        <f t="shared" si="3"/>
        <v>0.3333333333</v>
      </c>
      <c r="X25" s="72" t="s">
        <v>137</v>
      </c>
      <c r="Z25" s="33" t="s">
        <v>99</v>
      </c>
    </row>
    <row r="26" ht="14.25" customHeight="1">
      <c r="A26" s="63">
        <f>NETWORKDAYS('Ппшпшп'!B$2,'Отчёт'!C$2,'Ппшпшп'!B$3)</f>
        <v>18</v>
      </c>
      <c r="B26" s="45" t="s">
        <v>48</v>
      </c>
      <c r="C26" s="64" t="s">
        <v>1</v>
      </c>
      <c r="D26" s="64" t="s">
        <v>138</v>
      </c>
      <c r="E26" s="65" t="s">
        <v>106</v>
      </c>
      <c r="F26" s="66">
        <f t="shared" si="1"/>
        <v>3</v>
      </c>
      <c r="G26" s="67">
        <v>43186.0</v>
      </c>
      <c r="H26" s="68" t="s">
        <v>46</v>
      </c>
      <c r="I26" s="68" t="s">
        <v>46</v>
      </c>
      <c r="J26" s="68" t="s">
        <v>46</v>
      </c>
      <c r="K26" s="68">
        <v>1.0</v>
      </c>
      <c r="L26" s="68" t="s">
        <v>46</v>
      </c>
      <c r="M26" s="68" t="s">
        <v>46</v>
      </c>
      <c r="N26" s="68">
        <v>1.0</v>
      </c>
      <c r="O26" s="68">
        <v>1.0</v>
      </c>
      <c r="P26" s="68" t="s">
        <v>46</v>
      </c>
      <c r="Q26" s="68" t="s">
        <v>46</v>
      </c>
      <c r="R26" s="68" t="s">
        <v>46</v>
      </c>
      <c r="S26" s="68" t="s">
        <v>46</v>
      </c>
      <c r="T26" s="68" t="s">
        <v>46</v>
      </c>
      <c r="U26" s="68" t="s">
        <v>46</v>
      </c>
      <c r="V26" s="70">
        <f t="shared" si="2"/>
        <v>3</v>
      </c>
      <c r="W26" s="71"/>
      <c r="X26" s="72" t="s">
        <v>139</v>
      </c>
      <c r="Z26" s="33" t="s">
        <v>99</v>
      </c>
    </row>
    <row r="27" ht="14.25" customHeight="1">
      <c r="A27" s="63">
        <f>NETWORKDAYS('Ппшпшп'!B$2,'Отчёт'!C$2,'Ппшпшп'!B$3)</f>
        <v>18</v>
      </c>
      <c r="B27" s="45" t="s">
        <v>51</v>
      </c>
      <c r="C27" s="64" t="s">
        <v>1</v>
      </c>
      <c r="D27" s="64" t="s">
        <v>140</v>
      </c>
      <c r="E27" s="65" t="s">
        <v>106</v>
      </c>
      <c r="F27" s="66">
        <f t="shared" si="1"/>
        <v>3</v>
      </c>
      <c r="G27" s="67">
        <v>43186.0</v>
      </c>
      <c r="H27" s="68" t="s">
        <v>46</v>
      </c>
      <c r="I27" s="68" t="s">
        <v>46</v>
      </c>
      <c r="J27" s="68" t="s">
        <v>46</v>
      </c>
      <c r="K27" s="68">
        <v>1.0</v>
      </c>
      <c r="L27" s="68" t="s">
        <v>46</v>
      </c>
      <c r="M27" s="68" t="s">
        <v>46</v>
      </c>
      <c r="N27" s="68">
        <v>1.0</v>
      </c>
      <c r="O27" s="68">
        <v>1.0</v>
      </c>
      <c r="P27" s="68" t="s">
        <v>46</v>
      </c>
      <c r="Q27" s="68" t="s">
        <v>46</v>
      </c>
      <c r="R27" s="68" t="s">
        <v>46</v>
      </c>
      <c r="S27" s="68" t="s">
        <v>46</v>
      </c>
      <c r="T27" s="68" t="s">
        <v>46</v>
      </c>
      <c r="U27" s="68" t="s">
        <v>46</v>
      </c>
      <c r="V27" s="70">
        <f t="shared" si="2"/>
        <v>3</v>
      </c>
      <c r="W27" s="71">
        <f t="shared" ref="W27:W29" si="4">V27/F27</f>
        <v>1</v>
      </c>
      <c r="X27" s="72" t="s">
        <v>141</v>
      </c>
      <c r="Z27" s="33"/>
    </row>
    <row r="28" ht="14.25" customHeight="1">
      <c r="A28" s="63">
        <f>NETWORKDAYS('Ппшпшп'!B$2,'Отчёт'!C$2,'Ппшпшп'!B$3)</f>
        <v>18</v>
      </c>
      <c r="B28" s="45" t="s">
        <v>91</v>
      </c>
      <c r="C28" s="64" t="s">
        <v>1</v>
      </c>
      <c r="D28" s="64" t="s">
        <v>142</v>
      </c>
      <c r="E28" s="65" t="s">
        <v>106</v>
      </c>
      <c r="F28" s="66">
        <f t="shared" si="1"/>
        <v>3</v>
      </c>
      <c r="G28" s="67">
        <v>43186.0</v>
      </c>
      <c r="H28" s="68" t="s">
        <v>46</v>
      </c>
      <c r="I28" s="68" t="s">
        <v>46</v>
      </c>
      <c r="J28" s="68" t="s">
        <v>46</v>
      </c>
      <c r="K28" s="68">
        <v>1.0</v>
      </c>
      <c r="L28" s="68" t="s">
        <v>46</v>
      </c>
      <c r="M28" s="68" t="s">
        <v>46</v>
      </c>
      <c r="N28" s="68">
        <v>1.0</v>
      </c>
      <c r="O28" s="68">
        <v>1.0</v>
      </c>
      <c r="P28" s="68" t="s">
        <v>46</v>
      </c>
      <c r="Q28" s="68" t="s">
        <v>46</v>
      </c>
      <c r="R28" s="68" t="s">
        <v>46</v>
      </c>
      <c r="S28" s="69" t="s">
        <v>46</v>
      </c>
      <c r="T28" s="69" t="s">
        <v>46</v>
      </c>
      <c r="U28" s="69" t="s">
        <v>46</v>
      </c>
      <c r="V28" s="70">
        <f t="shared" si="2"/>
        <v>3</v>
      </c>
      <c r="W28" s="71">
        <f t="shared" si="4"/>
        <v>1</v>
      </c>
      <c r="X28" s="72" t="s">
        <v>143</v>
      </c>
      <c r="Z28" s="33"/>
    </row>
    <row r="29" ht="14.25" customHeight="1">
      <c r="A29" s="63">
        <f>NETWORKDAYS('Ппшпшп'!B$2,'Отчёт'!C$2,'Ппшпшп'!B$3)</f>
        <v>18</v>
      </c>
      <c r="B29" s="45" t="s">
        <v>67</v>
      </c>
      <c r="C29" s="64" t="s">
        <v>1</v>
      </c>
      <c r="D29" s="64" t="s">
        <v>144</v>
      </c>
      <c r="E29" s="80"/>
      <c r="F29" s="66">
        <f t="shared" si="1"/>
        <v>8</v>
      </c>
      <c r="G29" s="67">
        <v>43186.0</v>
      </c>
      <c r="H29" s="68">
        <v>0.0</v>
      </c>
      <c r="I29" s="68">
        <v>1.0</v>
      </c>
      <c r="J29" s="68">
        <v>1.0</v>
      </c>
      <c r="K29" s="68">
        <v>0.0</v>
      </c>
      <c r="L29" s="68">
        <v>1.0</v>
      </c>
      <c r="M29" s="68">
        <v>1.0</v>
      </c>
      <c r="N29" s="68" t="s">
        <v>46</v>
      </c>
      <c r="O29" s="68">
        <v>1.0</v>
      </c>
      <c r="P29" s="68">
        <v>0.0</v>
      </c>
      <c r="Q29" s="68" t="s">
        <v>46</v>
      </c>
      <c r="R29" s="68" t="s">
        <v>46</v>
      </c>
      <c r="S29" s="68" t="s">
        <v>46</v>
      </c>
      <c r="T29" s="68" t="s">
        <v>46</v>
      </c>
      <c r="U29" s="68" t="s">
        <v>46</v>
      </c>
      <c r="V29" s="70">
        <f t="shared" si="2"/>
        <v>5</v>
      </c>
      <c r="W29" s="71">
        <f t="shared" si="4"/>
        <v>0.625</v>
      </c>
      <c r="X29" s="72" t="s">
        <v>145</v>
      </c>
      <c r="Y29" s="20">
        <f>SUMIF($V2:$V29,"&gt;0")</f>
        <v>114</v>
      </c>
      <c r="Z29" s="33"/>
    </row>
    <row r="30" ht="12.75" customHeight="1">
      <c r="B30" s="29"/>
      <c r="C30" s="33"/>
      <c r="D30" s="33"/>
      <c r="E30" s="82"/>
      <c r="F30" s="33"/>
      <c r="G30" s="33"/>
      <c r="H30" s="33"/>
      <c r="S30" s="33" t="s">
        <v>1</v>
      </c>
      <c r="T30" s="33"/>
      <c r="U30" s="33"/>
      <c r="V30" s="86">
        <f>COUNT(G2:G29)</f>
        <v>28</v>
      </c>
      <c r="W30" s="20"/>
      <c r="X30" s="20" t="str">
        <f>COUNTA(X2:X29)-#REF!</f>
        <v>#REF!</v>
      </c>
      <c r="Z30" s="33"/>
    </row>
    <row r="31" ht="12.75" customHeight="1">
      <c r="C31" s="33"/>
      <c r="D31" s="33"/>
      <c r="E31" s="29"/>
      <c r="F31" s="33"/>
      <c r="G31" s="33"/>
      <c r="H31" s="33"/>
      <c r="S31" s="33" t="s">
        <v>147</v>
      </c>
      <c r="T31" s="33"/>
      <c r="U31" s="33"/>
      <c r="V31" s="86">
        <f>COUNT(#REF!)</f>
        <v>0</v>
      </c>
      <c r="X31" s="33"/>
      <c r="Z31" s="33"/>
    </row>
    <row r="32" ht="12.75" customHeight="1">
      <c r="C32" s="33"/>
      <c r="D32" s="33"/>
      <c r="E32" s="29"/>
      <c r="F32" s="33"/>
      <c r="G32" s="33"/>
      <c r="H32" s="33"/>
      <c r="S32" s="33" t="s">
        <v>149</v>
      </c>
      <c r="T32" s="33"/>
      <c r="U32" s="33"/>
      <c r="V32" s="20">
        <f>COUNTIF(G2:G29,"=27.03.18")</f>
        <v>28</v>
      </c>
      <c r="X32" s="33"/>
      <c r="Z32" s="33"/>
    </row>
    <row r="33" ht="12.75" customHeight="1">
      <c r="C33" s="33"/>
      <c r="D33" s="33"/>
      <c r="E33" s="29"/>
      <c r="F33" s="33"/>
      <c r="G33" s="91"/>
      <c r="H33" s="33"/>
      <c r="S33" s="33"/>
      <c r="T33" s="33"/>
      <c r="U33" s="33"/>
      <c r="X33" s="33"/>
      <c r="Z33" s="33"/>
    </row>
    <row r="34" ht="12.75" customHeight="1">
      <c r="C34" s="33"/>
      <c r="D34" s="33"/>
      <c r="E34" s="29"/>
      <c r="F34" s="33"/>
      <c r="G34" s="33"/>
      <c r="H34" s="33"/>
      <c r="S34" s="33"/>
      <c r="T34" s="33"/>
      <c r="U34" s="33"/>
      <c r="X34" s="33"/>
      <c r="Z34" s="33"/>
    </row>
    <row r="35" ht="12.75" customHeight="1">
      <c r="C35" s="33"/>
      <c r="D35" s="33"/>
      <c r="E35" s="29"/>
      <c r="F35" s="33"/>
      <c r="G35" s="33"/>
      <c r="H35" s="33"/>
      <c r="S35" s="33"/>
      <c r="T35" s="33"/>
      <c r="U35" s="33"/>
      <c r="X35" s="33"/>
      <c r="Z35" s="33"/>
    </row>
    <row r="36" ht="12.75" customHeight="1">
      <c r="C36" s="33"/>
      <c r="D36" s="33"/>
      <c r="E36" s="29"/>
      <c r="F36" s="33"/>
      <c r="G36" s="33"/>
      <c r="H36" s="33"/>
      <c r="S36" s="33"/>
      <c r="T36" s="33"/>
      <c r="U36" s="33"/>
      <c r="X36" s="33"/>
      <c r="Z36" s="33"/>
    </row>
    <row r="37" ht="12.75" customHeight="1">
      <c r="C37" s="33"/>
      <c r="D37" s="33"/>
      <c r="E37" s="29"/>
      <c r="F37" s="33"/>
      <c r="G37" s="33"/>
      <c r="H37" s="33"/>
      <c r="S37" s="33"/>
      <c r="T37" s="33"/>
      <c r="U37" s="33"/>
      <c r="X37" s="33"/>
      <c r="Z37" s="33"/>
    </row>
    <row r="38" ht="12.75" customHeight="1">
      <c r="C38" s="33"/>
      <c r="D38" s="33"/>
      <c r="E38" s="29"/>
      <c r="F38" s="33"/>
      <c r="G38" s="33"/>
      <c r="H38" s="33"/>
      <c r="S38" s="33"/>
      <c r="T38" s="33"/>
      <c r="U38" s="33"/>
      <c r="X38" s="33"/>
      <c r="Z38" s="33"/>
    </row>
    <row r="39" ht="12.75" customHeight="1">
      <c r="C39" s="33"/>
      <c r="D39" s="33"/>
      <c r="E39" s="29"/>
      <c r="F39" s="33"/>
      <c r="G39" s="33"/>
      <c r="H39" s="33"/>
      <c r="S39" s="33"/>
      <c r="T39" s="33"/>
      <c r="U39" s="33"/>
      <c r="X39" s="33"/>
      <c r="Z39" s="33"/>
    </row>
    <row r="40" ht="12.75" customHeight="1">
      <c r="C40" s="33"/>
      <c r="D40" s="33"/>
      <c r="E40" s="29"/>
      <c r="F40" s="33"/>
      <c r="G40" s="33"/>
      <c r="H40" s="33"/>
      <c r="S40" s="33"/>
      <c r="T40" s="33"/>
      <c r="U40" s="33"/>
      <c r="X40" s="33"/>
      <c r="Z40" s="33"/>
    </row>
    <row r="41" ht="12.75" customHeight="1">
      <c r="C41" s="33"/>
      <c r="D41" s="33"/>
      <c r="E41" s="29"/>
      <c r="F41" s="33"/>
      <c r="G41" s="33"/>
      <c r="H41" s="33"/>
      <c r="S41" s="33"/>
      <c r="T41" s="33"/>
      <c r="U41" s="33"/>
      <c r="X41" s="33"/>
      <c r="Z41" s="33"/>
    </row>
    <row r="42" ht="12.75" customHeight="1">
      <c r="C42" s="33"/>
      <c r="D42" s="33"/>
      <c r="E42" s="29"/>
      <c r="F42" s="33"/>
      <c r="G42" s="33"/>
      <c r="H42" s="33"/>
      <c r="S42" s="33"/>
      <c r="T42" s="33"/>
      <c r="U42" s="33"/>
      <c r="X42" s="33"/>
      <c r="Z42" s="33"/>
    </row>
    <row r="43" ht="12.75" customHeight="1">
      <c r="C43" s="33"/>
      <c r="D43" s="33"/>
      <c r="E43" s="29"/>
      <c r="F43" s="33"/>
      <c r="G43" s="33"/>
      <c r="H43" s="33"/>
      <c r="S43" s="33"/>
      <c r="T43" s="33"/>
      <c r="U43" s="33"/>
      <c r="X43" s="33"/>
      <c r="Z43" s="33"/>
    </row>
    <row r="44" ht="12.75" customHeight="1">
      <c r="C44" s="33"/>
      <c r="D44" s="33"/>
      <c r="E44" s="29"/>
      <c r="F44" s="33"/>
      <c r="G44" s="33"/>
      <c r="H44" s="33"/>
      <c r="S44" s="33"/>
      <c r="T44" s="33"/>
      <c r="U44" s="33"/>
      <c r="X44" s="33"/>
      <c r="Z44" s="33"/>
    </row>
    <row r="45" ht="12.75" customHeight="1">
      <c r="C45" s="33"/>
      <c r="D45" s="33"/>
      <c r="E45" s="29"/>
      <c r="F45" s="33"/>
      <c r="G45" s="33"/>
      <c r="H45" s="33"/>
      <c r="S45" s="33"/>
      <c r="T45" s="33"/>
      <c r="U45" s="33"/>
      <c r="X45" s="33"/>
      <c r="Z45" s="33"/>
    </row>
    <row r="46" ht="12.75" customHeight="1">
      <c r="C46" s="33"/>
      <c r="D46" s="33"/>
      <c r="E46" s="29"/>
      <c r="F46" s="33"/>
      <c r="G46" s="33"/>
      <c r="H46" s="33"/>
      <c r="S46" s="33"/>
      <c r="T46" s="33"/>
      <c r="U46" s="33"/>
      <c r="X46" s="33"/>
      <c r="Z46" s="33"/>
    </row>
    <row r="47" ht="12.75" customHeight="1">
      <c r="C47" s="33"/>
      <c r="D47" s="33"/>
      <c r="E47" s="29"/>
      <c r="F47" s="33"/>
      <c r="G47" s="33"/>
      <c r="H47" s="33"/>
      <c r="S47" s="33"/>
      <c r="T47" s="33"/>
      <c r="U47" s="33"/>
      <c r="X47" s="33"/>
      <c r="Z47" s="33"/>
    </row>
    <row r="48" ht="12.75" customHeight="1">
      <c r="C48" s="33"/>
      <c r="D48" s="33"/>
      <c r="E48" s="29"/>
      <c r="F48" s="33"/>
      <c r="G48" s="33"/>
      <c r="H48" s="33"/>
      <c r="S48" s="33"/>
      <c r="T48" s="33"/>
      <c r="U48" s="33"/>
      <c r="X48" s="33"/>
      <c r="Z48" s="33"/>
    </row>
    <row r="49" ht="12.75" customHeight="1">
      <c r="C49" s="33"/>
      <c r="D49" s="33"/>
      <c r="E49" s="29"/>
      <c r="F49" s="33"/>
      <c r="G49" s="33"/>
      <c r="H49" s="33"/>
      <c r="S49" s="33"/>
      <c r="T49" s="33"/>
      <c r="U49" s="33"/>
      <c r="X49" s="33"/>
      <c r="Z49" s="33"/>
    </row>
    <row r="50" ht="12.75" customHeight="1">
      <c r="C50" s="33"/>
      <c r="D50" s="33"/>
      <c r="E50" s="29"/>
      <c r="F50" s="33"/>
      <c r="G50" s="33"/>
      <c r="H50" s="33"/>
      <c r="S50" s="33"/>
      <c r="T50" s="33"/>
      <c r="U50" s="33"/>
      <c r="X50" s="33"/>
      <c r="Z50" s="33"/>
    </row>
    <row r="51" ht="12.75" customHeight="1">
      <c r="C51" s="33"/>
      <c r="D51" s="33"/>
      <c r="E51" s="29"/>
      <c r="F51" s="33"/>
      <c r="G51" s="33"/>
      <c r="H51" s="33"/>
      <c r="S51" s="33"/>
      <c r="T51" s="33"/>
      <c r="U51" s="33"/>
      <c r="X51" s="33"/>
      <c r="Z51" s="33"/>
    </row>
    <row r="52" ht="12.75" customHeight="1">
      <c r="C52" s="33"/>
      <c r="D52" s="33"/>
      <c r="E52" s="29"/>
      <c r="F52" s="33"/>
      <c r="G52" s="33"/>
      <c r="H52" s="33"/>
      <c r="S52" s="33"/>
      <c r="T52" s="33"/>
      <c r="U52" s="33"/>
      <c r="X52" s="33"/>
      <c r="Z52" s="33"/>
    </row>
    <row r="53" ht="12.75" customHeight="1">
      <c r="C53" s="33"/>
      <c r="D53" s="33"/>
      <c r="E53" s="29"/>
      <c r="F53" s="33"/>
      <c r="G53" s="33"/>
      <c r="H53" s="33"/>
      <c r="S53" s="33"/>
      <c r="T53" s="33"/>
      <c r="U53" s="33"/>
      <c r="X53" s="33"/>
      <c r="Z53" s="33"/>
    </row>
    <row r="54" ht="12.75" customHeight="1">
      <c r="C54" s="33"/>
      <c r="D54" s="33"/>
      <c r="E54" s="29"/>
      <c r="F54" s="33"/>
      <c r="G54" s="33"/>
      <c r="H54" s="33"/>
      <c r="S54" s="33"/>
      <c r="T54" s="33"/>
      <c r="U54" s="33"/>
      <c r="X54" s="33"/>
      <c r="Z54" s="33"/>
    </row>
    <row r="55" ht="12.75" customHeight="1">
      <c r="C55" s="33"/>
      <c r="D55" s="33"/>
      <c r="E55" s="29"/>
      <c r="F55" s="33"/>
      <c r="G55" s="33"/>
      <c r="H55" s="33"/>
      <c r="S55" s="33"/>
      <c r="T55" s="33"/>
      <c r="U55" s="33"/>
      <c r="X55" s="33"/>
      <c r="Z55" s="33"/>
    </row>
    <row r="56" ht="12.75" customHeight="1">
      <c r="C56" s="33"/>
      <c r="D56" s="33"/>
      <c r="E56" s="29"/>
      <c r="F56" s="33"/>
      <c r="G56" s="33"/>
      <c r="H56" s="33"/>
      <c r="S56" s="33"/>
      <c r="T56" s="33"/>
      <c r="U56" s="33"/>
      <c r="X56" s="33"/>
      <c r="Z56" s="33"/>
    </row>
    <row r="57" ht="12.75" customHeight="1">
      <c r="C57" s="33"/>
      <c r="D57" s="33"/>
      <c r="E57" s="29"/>
      <c r="F57" s="33"/>
      <c r="G57" s="33"/>
      <c r="H57" s="33"/>
      <c r="S57" s="33"/>
      <c r="T57" s="33"/>
      <c r="U57" s="33"/>
      <c r="X57" s="33"/>
      <c r="Z57" s="33"/>
    </row>
    <row r="58" ht="12.75" customHeight="1">
      <c r="C58" s="33"/>
      <c r="D58" s="33"/>
      <c r="E58" s="29"/>
      <c r="F58" s="33"/>
      <c r="G58" s="33"/>
      <c r="H58" s="33"/>
      <c r="S58" s="33"/>
      <c r="T58" s="33"/>
      <c r="U58" s="33"/>
      <c r="X58" s="33"/>
      <c r="Z58" s="33"/>
    </row>
    <row r="59" ht="12.75" customHeight="1">
      <c r="C59" s="33"/>
      <c r="D59" s="33"/>
      <c r="E59" s="29"/>
      <c r="F59" s="33"/>
      <c r="G59" s="33"/>
      <c r="H59" s="33"/>
      <c r="S59" s="33"/>
      <c r="T59" s="33"/>
      <c r="U59" s="33"/>
      <c r="X59" s="33"/>
      <c r="Z59" s="33"/>
    </row>
    <row r="60" ht="12.75" customHeight="1">
      <c r="C60" s="33"/>
      <c r="D60" s="33"/>
      <c r="E60" s="29"/>
      <c r="F60" s="33"/>
      <c r="G60" s="33"/>
      <c r="H60" s="33"/>
      <c r="S60" s="33"/>
      <c r="T60" s="33"/>
      <c r="U60" s="33"/>
      <c r="X60" s="33"/>
      <c r="Z60" s="33"/>
    </row>
    <row r="61" ht="12.75" customHeight="1">
      <c r="C61" s="33"/>
      <c r="D61" s="33"/>
      <c r="E61" s="29"/>
      <c r="F61" s="33"/>
      <c r="G61" s="33"/>
      <c r="H61" s="33"/>
      <c r="S61" s="33"/>
      <c r="T61" s="33"/>
      <c r="U61" s="33"/>
      <c r="X61" s="33"/>
      <c r="Z61" s="33"/>
    </row>
    <row r="62" ht="12.75" customHeight="1">
      <c r="C62" s="33"/>
      <c r="D62" s="33"/>
      <c r="E62" s="29"/>
      <c r="F62" s="33"/>
      <c r="G62" s="33"/>
      <c r="H62" s="33"/>
      <c r="S62" s="33"/>
      <c r="T62" s="33"/>
      <c r="U62" s="33"/>
      <c r="X62" s="33"/>
      <c r="Z62" s="33"/>
    </row>
    <row r="63" ht="12.75" customHeight="1">
      <c r="C63" s="33"/>
      <c r="D63" s="33"/>
      <c r="E63" s="29"/>
      <c r="F63" s="33"/>
      <c r="G63" s="33"/>
      <c r="H63" s="33"/>
      <c r="S63" s="33"/>
      <c r="T63" s="33"/>
      <c r="U63" s="33"/>
      <c r="X63" s="33"/>
      <c r="Z63" s="33"/>
    </row>
    <row r="64" ht="12.75" customHeight="1">
      <c r="C64" s="33"/>
      <c r="D64" s="33"/>
      <c r="E64" s="29"/>
      <c r="F64" s="33"/>
      <c r="G64" s="33"/>
      <c r="H64" s="33"/>
      <c r="S64" s="33"/>
      <c r="T64" s="33"/>
      <c r="U64" s="33"/>
      <c r="X64" s="33"/>
      <c r="Z64" s="33"/>
    </row>
    <row r="65" ht="12.75" customHeight="1">
      <c r="C65" s="33"/>
      <c r="D65" s="33"/>
      <c r="E65" s="29"/>
      <c r="F65" s="33"/>
      <c r="G65" s="33"/>
      <c r="H65" s="33"/>
      <c r="S65" s="33"/>
      <c r="T65" s="33"/>
      <c r="U65" s="33"/>
      <c r="X65" s="33"/>
      <c r="Z65" s="33"/>
    </row>
    <row r="66" ht="12.75" customHeight="1">
      <c r="C66" s="33"/>
      <c r="D66" s="33"/>
      <c r="E66" s="29"/>
      <c r="F66" s="33"/>
      <c r="G66" s="33"/>
      <c r="H66" s="33"/>
      <c r="S66" s="33"/>
      <c r="T66" s="33"/>
      <c r="U66" s="33"/>
      <c r="X66" s="33"/>
      <c r="Z66" s="33"/>
    </row>
    <row r="67" ht="12.75" customHeight="1">
      <c r="C67" s="33"/>
      <c r="D67" s="33"/>
      <c r="E67" s="29"/>
      <c r="F67" s="33"/>
      <c r="G67" s="33"/>
      <c r="H67" s="33"/>
      <c r="S67" s="33"/>
      <c r="T67" s="33"/>
      <c r="U67" s="33"/>
      <c r="X67" s="33"/>
      <c r="Z67" s="33"/>
    </row>
    <row r="68" ht="12.75" customHeight="1">
      <c r="C68" s="33"/>
      <c r="D68" s="33"/>
      <c r="E68" s="29"/>
      <c r="F68" s="33"/>
      <c r="G68" s="33"/>
      <c r="H68" s="33"/>
      <c r="S68" s="33"/>
      <c r="T68" s="33"/>
      <c r="U68" s="33"/>
      <c r="X68" s="33"/>
      <c r="Z68" s="33"/>
    </row>
    <row r="69" ht="12.75" customHeight="1">
      <c r="C69" s="33"/>
      <c r="D69" s="33"/>
      <c r="E69" s="29"/>
      <c r="F69" s="33"/>
      <c r="G69" s="33"/>
      <c r="H69" s="33"/>
      <c r="S69" s="33"/>
      <c r="T69" s="33"/>
      <c r="U69" s="33"/>
      <c r="X69" s="33"/>
      <c r="Z69" s="33"/>
    </row>
    <row r="70" ht="12.75" customHeight="1">
      <c r="C70" s="33"/>
      <c r="D70" s="33"/>
      <c r="E70" s="29"/>
      <c r="F70" s="33"/>
      <c r="G70" s="33"/>
      <c r="H70" s="33"/>
      <c r="S70" s="33"/>
      <c r="T70" s="33"/>
      <c r="U70" s="33"/>
      <c r="X70" s="33"/>
      <c r="Z70" s="33"/>
    </row>
    <row r="71" ht="12.75" customHeight="1">
      <c r="C71" s="33"/>
      <c r="D71" s="33"/>
      <c r="E71" s="29"/>
      <c r="F71" s="33"/>
      <c r="G71" s="33"/>
      <c r="H71" s="33"/>
      <c r="S71" s="33"/>
      <c r="T71" s="33"/>
      <c r="U71" s="33"/>
      <c r="X71" s="33"/>
      <c r="Z71" s="33"/>
    </row>
    <row r="72" ht="12.75" customHeight="1">
      <c r="C72" s="33"/>
      <c r="D72" s="33"/>
      <c r="E72" s="29"/>
      <c r="F72" s="33"/>
      <c r="G72" s="33"/>
      <c r="H72" s="33"/>
      <c r="S72" s="33"/>
      <c r="T72" s="33"/>
      <c r="U72" s="33"/>
      <c r="X72" s="33"/>
      <c r="Z72" s="33"/>
    </row>
    <row r="73" ht="12.75" customHeight="1">
      <c r="C73" s="33"/>
      <c r="D73" s="33"/>
      <c r="E73" s="29"/>
      <c r="F73" s="33"/>
      <c r="G73" s="33"/>
      <c r="H73" s="33"/>
      <c r="S73" s="33"/>
      <c r="T73" s="33"/>
      <c r="U73" s="33"/>
      <c r="X73" s="33"/>
      <c r="Z73" s="33"/>
    </row>
    <row r="74" ht="12.75" customHeight="1">
      <c r="C74" s="33"/>
      <c r="D74" s="33"/>
      <c r="E74" s="29"/>
      <c r="F74" s="33"/>
      <c r="G74" s="33"/>
      <c r="H74" s="33"/>
      <c r="S74" s="33"/>
      <c r="T74" s="33"/>
      <c r="U74" s="33"/>
      <c r="X74" s="33"/>
      <c r="Z74" s="33"/>
    </row>
    <row r="75" ht="12.75" customHeight="1">
      <c r="C75" s="33"/>
      <c r="D75" s="33"/>
      <c r="E75" s="29"/>
      <c r="F75" s="33"/>
      <c r="G75" s="33"/>
      <c r="H75" s="33"/>
      <c r="S75" s="33"/>
      <c r="T75" s="33"/>
      <c r="U75" s="33"/>
      <c r="X75" s="33"/>
      <c r="Z75" s="33"/>
    </row>
    <row r="76" ht="12.75" customHeight="1">
      <c r="C76" s="33"/>
      <c r="D76" s="33"/>
      <c r="E76" s="29"/>
      <c r="F76" s="33"/>
      <c r="G76" s="33"/>
      <c r="H76" s="33"/>
      <c r="S76" s="33"/>
      <c r="T76" s="33"/>
      <c r="U76" s="33"/>
      <c r="X76" s="33"/>
      <c r="Z76" s="33"/>
    </row>
    <row r="77" ht="12.75" customHeight="1">
      <c r="C77" s="33"/>
      <c r="D77" s="33"/>
      <c r="E77" s="29"/>
      <c r="F77" s="33"/>
      <c r="G77" s="33"/>
      <c r="H77" s="33"/>
      <c r="S77" s="33"/>
      <c r="T77" s="33"/>
      <c r="U77" s="33"/>
      <c r="X77" s="33"/>
      <c r="Z77" s="33"/>
    </row>
    <row r="78" ht="12.75" customHeight="1">
      <c r="C78" s="33"/>
      <c r="D78" s="33"/>
      <c r="E78" s="29"/>
      <c r="F78" s="33"/>
      <c r="G78" s="33"/>
      <c r="H78" s="33"/>
      <c r="S78" s="33"/>
      <c r="T78" s="33"/>
      <c r="U78" s="33"/>
      <c r="X78" s="33"/>
      <c r="Z78" s="33"/>
    </row>
    <row r="79" ht="12.75" customHeight="1">
      <c r="C79" s="33"/>
      <c r="D79" s="33"/>
      <c r="E79" s="29"/>
      <c r="F79" s="33"/>
      <c r="G79" s="33"/>
      <c r="H79" s="33"/>
      <c r="S79" s="33"/>
      <c r="T79" s="33"/>
      <c r="U79" s="33"/>
      <c r="X79" s="33"/>
      <c r="Z79" s="33"/>
    </row>
    <row r="80" ht="12.75" customHeight="1">
      <c r="C80" s="33"/>
      <c r="D80" s="33"/>
      <c r="E80" s="29"/>
      <c r="F80" s="33"/>
      <c r="G80" s="33"/>
      <c r="H80" s="33"/>
      <c r="S80" s="33"/>
      <c r="T80" s="33"/>
      <c r="U80" s="33"/>
      <c r="X80" s="33"/>
      <c r="Z80" s="33"/>
    </row>
    <row r="81" ht="12.75" customHeight="1">
      <c r="C81" s="33"/>
      <c r="D81" s="33"/>
      <c r="E81" s="29"/>
      <c r="F81" s="33"/>
      <c r="G81" s="33"/>
      <c r="H81" s="33"/>
      <c r="S81" s="33"/>
      <c r="T81" s="33"/>
      <c r="U81" s="33"/>
      <c r="X81" s="33"/>
      <c r="Z81" s="33"/>
    </row>
    <row r="82" ht="12.75" customHeight="1">
      <c r="C82" s="33"/>
      <c r="D82" s="33"/>
      <c r="E82" s="29"/>
      <c r="F82" s="33"/>
      <c r="G82" s="33"/>
      <c r="H82" s="33"/>
      <c r="S82" s="33"/>
      <c r="T82" s="33"/>
      <c r="U82" s="33"/>
      <c r="X82" s="33"/>
      <c r="Z82" s="33"/>
    </row>
    <row r="83" ht="12.75" customHeight="1">
      <c r="C83" s="33"/>
      <c r="D83" s="33"/>
      <c r="E83" s="29"/>
      <c r="F83" s="33"/>
      <c r="G83" s="33"/>
      <c r="H83" s="33"/>
      <c r="S83" s="33"/>
      <c r="T83" s="33"/>
      <c r="U83" s="33"/>
      <c r="X83" s="33"/>
      <c r="Z83" s="33"/>
    </row>
    <row r="84" ht="12.75" customHeight="1">
      <c r="C84" s="33"/>
      <c r="D84" s="33"/>
      <c r="E84" s="29"/>
      <c r="F84" s="33"/>
      <c r="G84" s="33"/>
      <c r="H84" s="33"/>
      <c r="S84" s="33"/>
      <c r="T84" s="33"/>
      <c r="U84" s="33"/>
      <c r="X84" s="33"/>
      <c r="Z84" s="33"/>
    </row>
    <row r="85" ht="12.75" customHeight="1">
      <c r="C85" s="33"/>
      <c r="D85" s="33"/>
      <c r="E85" s="29"/>
      <c r="F85" s="33"/>
      <c r="G85" s="33"/>
      <c r="H85" s="33"/>
      <c r="S85" s="33"/>
      <c r="T85" s="33"/>
      <c r="U85" s="33"/>
      <c r="X85" s="33"/>
      <c r="Z85" s="33"/>
    </row>
    <row r="86" ht="12.75" customHeight="1">
      <c r="C86" s="33"/>
      <c r="D86" s="33"/>
      <c r="E86" s="29"/>
      <c r="F86" s="33"/>
      <c r="G86" s="33"/>
      <c r="H86" s="33"/>
      <c r="S86" s="33"/>
      <c r="T86" s="33"/>
      <c r="U86" s="33"/>
      <c r="X86" s="33"/>
      <c r="Z86" s="33"/>
    </row>
    <row r="87" ht="12.75" customHeight="1">
      <c r="C87" s="33"/>
      <c r="D87" s="33"/>
      <c r="E87" s="29"/>
      <c r="F87" s="33"/>
      <c r="G87" s="33"/>
      <c r="H87" s="33"/>
      <c r="S87" s="33"/>
      <c r="T87" s="33"/>
      <c r="U87" s="33"/>
      <c r="X87" s="33"/>
      <c r="Z87" s="33"/>
    </row>
    <row r="88" ht="12.75" customHeight="1">
      <c r="C88" s="33"/>
      <c r="D88" s="33"/>
      <c r="E88" s="29"/>
      <c r="F88" s="33"/>
      <c r="G88" s="33"/>
      <c r="H88" s="33"/>
      <c r="S88" s="33"/>
      <c r="T88" s="33"/>
      <c r="U88" s="33"/>
      <c r="X88" s="33"/>
      <c r="Z88" s="33"/>
    </row>
    <row r="89" ht="12.75" customHeight="1">
      <c r="C89" s="33"/>
      <c r="D89" s="33"/>
      <c r="E89" s="29"/>
      <c r="F89" s="33"/>
      <c r="G89" s="33"/>
      <c r="H89" s="33"/>
      <c r="S89" s="33"/>
      <c r="T89" s="33"/>
      <c r="U89" s="33"/>
      <c r="X89" s="33"/>
      <c r="Z89" s="33"/>
    </row>
    <row r="90" ht="12.75" customHeight="1">
      <c r="C90" s="33"/>
      <c r="D90" s="33"/>
      <c r="E90" s="29"/>
      <c r="F90" s="33"/>
      <c r="G90" s="33"/>
      <c r="H90" s="33"/>
      <c r="S90" s="33"/>
      <c r="T90" s="33"/>
      <c r="U90" s="33"/>
      <c r="X90" s="33"/>
      <c r="Z90" s="33"/>
    </row>
    <row r="91" ht="12.75" customHeight="1">
      <c r="C91" s="33"/>
      <c r="D91" s="33"/>
      <c r="E91" s="29"/>
      <c r="F91" s="33"/>
      <c r="G91" s="33"/>
      <c r="H91" s="33"/>
      <c r="S91" s="33"/>
      <c r="T91" s="33"/>
      <c r="U91" s="33"/>
      <c r="X91" s="33"/>
      <c r="Z91" s="33"/>
    </row>
    <row r="92" ht="12.75" customHeight="1">
      <c r="C92" s="33"/>
      <c r="D92" s="33"/>
      <c r="E92" s="29"/>
      <c r="F92" s="33"/>
      <c r="G92" s="33"/>
      <c r="H92" s="33"/>
      <c r="S92" s="33"/>
      <c r="T92" s="33"/>
      <c r="U92" s="33"/>
      <c r="X92" s="33"/>
      <c r="Z92" s="33"/>
    </row>
    <row r="93" ht="12.75" customHeight="1">
      <c r="C93" s="33"/>
      <c r="D93" s="33"/>
      <c r="E93" s="29"/>
      <c r="F93" s="33"/>
      <c r="G93" s="33"/>
      <c r="H93" s="33"/>
      <c r="S93" s="33"/>
      <c r="T93" s="33"/>
      <c r="U93" s="33"/>
      <c r="X93" s="33"/>
      <c r="Z93" s="33"/>
    </row>
    <row r="94" ht="12.75" customHeight="1">
      <c r="C94" s="33"/>
      <c r="D94" s="33"/>
      <c r="E94" s="29"/>
      <c r="F94" s="33"/>
      <c r="G94" s="33"/>
      <c r="H94" s="33"/>
      <c r="S94" s="33"/>
      <c r="T94" s="33"/>
      <c r="U94" s="33"/>
      <c r="X94" s="33"/>
      <c r="Z94" s="33"/>
    </row>
    <row r="95" ht="12.75" customHeight="1">
      <c r="C95" s="33"/>
      <c r="D95" s="33"/>
      <c r="E95" s="29"/>
      <c r="F95" s="33"/>
      <c r="G95" s="33"/>
      <c r="H95" s="33"/>
      <c r="S95" s="33"/>
      <c r="T95" s="33"/>
      <c r="U95" s="33"/>
      <c r="X95" s="33"/>
      <c r="Z95" s="33"/>
    </row>
    <row r="96" ht="12.75" customHeight="1">
      <c r="C96" s="33"/>
      <c r="D96" s="33"/>
      <c r="E96" s="29"/>
      <c r="F96" s="33"/>
      <c r="G96" s="33"/>
      <c r="H96" s="33"/>
      <c r="S96" s="33"/>
      <c r="T96" s="33"/>
      <c r="U96" s="33"/>
      <c r="X96" s="33"/>
      <c r="Z96" s="33"/>
    </row>
    <row r="97" ht="12.75" customHeight="1">
      <c r="C97" s="33"/>
      <c r="D97" s="33"/>
      <c r="E97" s="29"/>
      <c r="F97" s="33"/>
      <c r="G97" s="33"/>
      <c r="H97" s="33"/>
      <c r="S97" s="33"/>
      <c r="T97" s="33"/>
      <c r="U97" s="33"/>
      <c r="X97" s="33"/>
      <c r="Z97" s="33"/>
    </row>
    <row r="98" ht="12.75" customHeight="1">
      <c r="C98" s="33"/>
      <c r="D98" s="33"/>
      <c r="E98" s="29"/>
      <c r="F98" s="33"/>
      <c r="G98" s="33"/>
      <c r="H98" s="33"/>
      <c r="S98" s="33"/>
      <c r="T98" s="33"/>
      <c r="U98" s="33"/>
      <c r="X98" s="33"/>
      <c r="Z98" s="33"/>
    </row>
    <row r="99" ht="12.75" customHeight="1">
      <c r="C99" s="33"/>
      <c r="D99" s="33"/>
      <c r="E99" s="29"/>
      <c r="F99" s="33"/>
      <c r="G99" s="33"/>
      <c r="H99" s="33"/>
      <c r="S99" s="33"/>
      <c r="T99" s="33"/>
      <c r="U99" s="33"/>
      <c r="X99" s="33"/>
      <c r="Z99" s="33"/>
    </row>
    <row r="100" ht="12.75" customHeight="1">
      <c r="C100" s="33"/>
      <c r="D100" s="33"/>
      <c r="E100" s="29"/>
      <c r="F100" s="33"/>
      <c r="G100" s="33"/>
      <c r="H100" s="33"/>
      <c r="S100" s="33"/>
      <c r="T100" s="33"/>
      <c r="U100" s="33"/>
      <c r="X100" s="33"/>
      <c r="Z100" s="33"/>
    </row>
    <row r="101" ht="12.75" customHeight="1">
      <c r="C101" s="33"/>
      <c r="D101" s="33"/>
      <c r="E101" s="29"/>
      <c r="F101" s="33"/>
      <c r="G101" s="33"/>
      <c r="H101" s="33"/>
      <c r="S101" s="33"/>
      <c r="T101" s="33"/>
      <c r="U101" s="33"/>
      <c r="X101" s="33"/>
      <c r="Z101" s="33"/>
    </row>
    <row r="102" ht="12.75" customHeight="1">
      <c r="C102" s="33"/>
      <c r="D102" s="33"/>
      <c r="E102" s="29"/>
      <c r="F102" s="33"/>
      <c r="G102" s="33"/>
      <c r="H102" s="33"/>
      <c r="S102" s="33"/>
      <c r="T102" s="33"/>
      <c r="U102" s="33"/>
      <c r="X102" s="33"/>
      <c r="Z102" s="33"/>
    </row>
    <row r="103" ht="12.75" customHeight="1">
      <c r="C103" s="33"/>
      <c r="D103" s="33"/>
      <c r="E103" s="29"/>
      <c r="F103" s="33"/>
      <c r="G103" s="33"/>
      <c r="H103" s="33"/>
      <c r="S103" s="33"/>
      <c r="T103" s="33"/>
      <c r="U103" s="33"/>
      <c r="X103" s="33"/>
      <c r="Z103" s="33"/>
    </row>
    <row r="104" ht="12.75" customHeight="1">
      <c r="C104" s="33"/>
      <c r="D104" s="33"/>
      <c r="E104" s="29"/>
      <c r="F104" s="33"/>
      <c r="G104" s="33"/>
      <c r="H104" s="33"/>
      <c r="S104" s="33"/>
      <c r="T104" s="33"/>
      <c r="U104" s="33"/>
      <c r="X104" s="33"/>
      <c r="Z104" s="33"/>
    </row>
    <row r="105" ht="12.75" customHeight="1">
      <c r="C105" s="33"/>
      <c r="D105" s="33"/>
      <c r="E105" s="29"/>
      <c r="F105" s="33"/>
      <c r="G105" s="33"/>
      <c r="H105" s="33"/>
      <c r="S105" s="33"/>
      <c r="T105" s="33"/>
      <c r="U105" s="33"/>
      <c r="X105" s="33"/>
      <c r="Z105" s="33"/>
    </row>
    <row r="106" ht="12.75" customHeight="1">
      <c r="C106" s="33"/>
      <c r="D106" s="33"/>
      <c r="E106" s="29"/>
      <c r="F106" s="33"/>
      <c r="G106" s="33"/>
      <c r="H106" s="33"/>
      <c r="S106" s="33"/>
      <c r="T106" s="33"/>
      <c r="U106" s="33"/>
      <c r="X106" s="33"/>
      <c r="Z106" s="33"/>
    </row>
    <row r="107" ht="12.75" customHeight="1">
      <c r="C107" s="33"/>
      <c r="D107" s="33"/>
      <c r="E107" s="29"/>
      <c r="F107" s="33"/>
      <c r="G107" s="33"/>
      <c r="H107" s="33"/>
      <c r="S107" s="33"/>
      <c r="T107" s="33"/>
      <c r="U107" s="33"/>
      <c r="X107" s="33"/>
      <c r="Z107" s="33"/>
    </row>
    <row r="108" ht="12.75" customHeight="1">
      <c r="C108" s="33"/>
      <c r="D108" s="33"/>
      <c r="E108" s="29"/>
      <c r="F108" s="33"/>
      <c r="G108" s="33"/>
      <c r="H108" s="33"/>
      <c r="S108" s="33"/>
      <c r="T108" s="33"/>
      <c r="U108" s="33"/>
      <c r="X108" s="33"/>
      <c r="Z108" s="33"/>
    </row>
    <row r="109" ht="12.75" customHeight="1">
      <c r="C109" s="33"/>
      <c r="D109" s="33"/>
      <c r="E109" s="29"/>
      <c r="F109" s="33"/>
      <c r="G109" s="33"/>
      <c r="H109" s="33"/>
      <c r="S109" s="33"/>
      <c r="T109" s="33"/>
      <c r="U109" s="33"/>
      <c r="X109" s="33"/>
      <c r="Z109" s="33"/>
    </row>
    <row r="110" ht="12.75" customHeight="1">
      <c r="C110" s="33"/>
      <c r="D110" s="33"/>
      <c r="E110" s="29"/>
      <c r="F110" s="33"/>
      <c r="G110" s="33"/>
      <c r="H110" s="33"/>
      <c r="S110" s="33"/>
      <c r="T110" s="33"/>
      <c r="U110" s="33"/>
      <c r="X110" s="33"/>
      <c r="Z110" s="33"/>
    </row>
    <row r="111" ht="12.75" customHeight="1">
      <c r="C111" s="33"/>
      <c r="D111" s="33"/>
      <c r="E111" s="29"/>
      <c r="F111" s="33"/>
      <c r="G111" s="33"/>
      <c r="H111" s="33"/>
      <c r="S111" s="33"/>
      <c r="T111" s="33"/>
      <c r="U111" s="33"/>
      <c r="X111" s="33"/>
      <c r="Z111" s="33"/>
    </row>
    <row r="112" ht="12.75" customHeight="1">
      <c r="C112" s="33"/>
      <c r="D112" s="33"/>
      <c r="E112" s="29"/>
      <c r="F112" s="33"/>
      <c r="G112" s="33"/>
      <c r="H112" s="33"/>
      <c r="S112" s="33"/>
      <c r="T112" s="33"/>
      <c r="U112" s="33"/>
      <c r="X112" s="33"/>
      <c r="Z112" s="33"/>
    </row>
    <row r="113" ht="12.75" customHeight="1">
      <c r="C113" s="33"/>
      <c r="D113" s="33"/>
      <c r="E113" s="29"/>
      <c r="F113" s="33"/>
      <c r="G113" s="33"/>
      <c r="H113" s="33"/>
      <c r="S113" s="33"/>
      <c r="T113" s="33"/>
      <c r="U113" s="33"/>
      <c r="X113" s="33"/>
      <c r="Z113" s="33"/>
    </row>
    <row r="114" ht="12.75" customHeight="1">
      <c r="C114" s="33"/>
      <c r="D114" s="33"/>
      <c r="E114" s="29"/>
      <c r="F114" s="33"/>
      <c r="G114" s="33"/>
      <c r="H114" s="33"/>
      <c r="S114" s="33"/>
      <c r="T114" s="33"/>
      <c r="U114" s="33"/>
      <c r="X114" s="33"/>
      <c r="Z114" s="33"/>
    </row>
    <row r="115" ht="12.75" customHeight="1">
      <c r="C115" s="33"/>
      <c r="D115" s="33"/>
      <c r="E115" s="29"/>
      <c r="F115" s="33"/>
      <c r="G115" s="33"/>
      <c r="H115" s="33"/>
      <c r="S115" s="33"/>
      <c r="T115" s="33"/>
      <c r="U115" s="33"/>
      <c r="X115" s="33"/>
      <c r="Z115" s="33"/>
    </row>
    <row r="116" ht="12.75" customHeight="1">
      <c r="C116" s="33"/>
      <c r="D116" s="33"/>
      <c r="E116" s="29"/>
      <c r="F116" s="33"/>
      <c r="G116" s="33"/>
      <c r="H116" s="33"/>
      <c r="S116" s="33"/>
      <c r="T116" s="33"/>
      <c r="U116" s="33"/>
      <c r="X116" s="33"/>
      <c r="Z116" s="33"/>
    </row>
    <row r="117" ht="12.75" customHeight="1">
      <c r="C117" s="33"/>
      <c r="D117" s="33"/>
      <c r="E117" s="29"/>
      <c r="F117" s="33"/>
      <c r="G117" s="33"/>
      <c r="H117" s="33"/>
      <c r="S117" s="33"/>
      <c r="T117" s="33"/>
      <c r="U117" s="33"/>
      <c r="X117" s="33"/>
      <c r="Z117" s="33"/>
    </row>
    <row r="118" ht="12.75" customHeight="1">
      <c r="C118" s="33"/>
      <c r="D118" s="33"/>
      <c r="E118" s="29"/>
      <c r="F118" s="33"/>
      <c r="G118" s="33"/>
      <c r="H118" s="33"/>
      <c r="S118" s="33"/>
      <c r="T118" s="33"/>
      <c r="U118" s="33"/>
      <c r="X118" s="33"/>
      <c r="Z118" s="33"/>
    </row>
    <row r="119" ht="12.75" customHeight="1">
      <c r="C119" s="33"/>
      <c r="D119" s="33"/>
      <c r="E119" s="29"/>
      <c r="F119" s="33"/>
      <c r="G119" s="33"/>
      <c r="H119" s="33"/>
      <c r="S119" s="33"/>
      <c r="T119" s="33"/>
      <c r="U119" s="33"/>
      <c r="X119" s="33"/>
      <c r="Z119" s="33"/>
    </row>
    <row r="120" ht="12.75" customHeight="1">
      <c r="C120" s="33"/>
      <c r="D120" s="33"/>
      <c r="E120" s="29"/>
      <c r="F120" s="33"/>
      <c r="G120" s="33"/>
      <c r="H120" s="33"/>
      <c r="S120" s="33"/>
      <c r="T120" s="33"/>
      <c r="U120" s="33"/>
      <c r="X120" s="33"/>
      <c r="Z120" s="33"/>
    </row>
    <row r="121" ht="12.75" customHeight="1">
      <c r="C121" s="33"/>
      <c r="D121" s="33"/>
      <c r="E121" s="29"/>
      <c r="F121" s="33"/>
      <c r="G121" s="33"/>
      <c r="H121" s="33"/>
      <c r="S121" s="33"/>
      <c r="T121" s="33"/>
      <c r="U121" s="33"/>
      <c r="X121" s="33"/>
      <c r="Z121" s="33"/>
    </row>
    <row r="122" ht="12.75" customHeight="1">
      <c r="C122" s="33"/>
      <c r="D122" s="33"/>
      <c r="E122" s="29"/>
      <c r="F122" s="33"/>
      <c r="G122" s="33"/>
      <c r="H122" s="33"/>
      <c r="S122" s="33"/>
      <c r="T122" s="33"/>
      <c r="U122" s="33"/>
      <c r="X122" s="33"/>
      <c r="Z122" s="33"/>
    </row>
    <row r="123" ht="12.75" customHeight="1">
      <c r="C123" s="33"/>
      <c r="D123" s="33"/>
      <c r="E123" s="29"/>
      <c r="F123" s="33"/>
      <c r="G123" s="33"/>
      <c r="H123" s="33"/>
      <c r="S123" s="33"/>
      <c r="T123" s="33"/>
      <c r="U123" s="33"/>
      <c r="X123" s="33"/>
      <c r="Z123" s="33"/>
    </row>
    <row r="124" ht="12.75" customHeight="1">
      <c r="C124" s="33"/>
      <c r="D124" s="33"/>
      <c r="E124" s="29"/>
      <c r="F124" s="33"/>
      <c r="G124" s="33"/>
      <c r="H124" s="33"/>
      <c r="S124" s="33"/>
      <c r="T124" s="33"/>
      <c r="U124" s="33"/>
      <c r="X124" s="33"/>
      <c r="Z124" s="33"/>
    </row>
    <row r="125" ht="12.75" customHeight="1">
      <c r="C125" s="33"/>
      <c r="D125" s="33"/>
      <c r="E125" s="29"/>
      <c r="F125" s="33"/>
      <c r="G125" s="33"/>
      <c r="H125" s="33"/>
      <c r="S125" s="33"/>
      <c r="T125" s="33"/>
      <c r="U125" s="33"/>
      <c r="X125" s="33"/>
      <c r="Z125" s="33"/>
    </row>
    <row r="126" ht="12.75" customHeight="1">
      <c r="C126" s="33"/>
      <c r="D126" s="33"/>
      <c r="E126" s="29"/>
      <c r="F126" s="33"/>
      <c r="G126" s="33"/>
      <c r="H126" s="33"/>
      <c r="S126" s="33"/>
      <c r="T126" s="33"/>
      <c r="U126" s="33"/>
      <c r="X126" s="33"/>
      <c r="Z126" s="33"/>
    </row>
    <row r="127" ht="12.75" customHeight="1">
      <c r="C127" s="33"/>
      <c r="D127" s="33"/>
      <c r="E127" s="29"/>
      <c r="F127" s="33"/>
      <c r="G127" s="33"/>
      <c r="H127" s="33"/>
      <c r="S127" s="33"/>
      <c r="T127" s="33"/>
      <c r="U127" s="33"/>
      <c r="X127" s="33"/>
      <c r="Z127" s="33"/>
    </row>
    <row r="128" ht="12.75" customHeight="1">
      <c r="C128" s="33"/>
      <c r="D128" s="33"/>
      <c r="E128" s="29"/>
      <c r="F128" s="33"/>
      <c r="G128" s="33"/>
      <c r="H128" s="33"/>
      <c r="S128" s="33"/>
      <c r="T128" s="33"/>
      <c r="U128" s="33"/>
      <c r="X128" s="33"/>
      <c r="Z128" s="33"/>
    </row>
    <row r="129" ht="12.75" customHeight="1">
      <c r="C129" s="33"/>
      <c r="D129" s="33"/>
      <c r="E129" s="29"/>
      <c r="F129" s="33"/>
      <c r="G129" s="33"/>
      <c r="H129" s="33"/>
      <c r="S129" s="33"/>
      <c r="T129" s="33"/>
      <c r="U129" s="33"/>
      <c r="X129" s="33"/>
      <c r="Z129" s="33"/>
    </row>
    <row r="130" ht="12.75" customHeight="1">
      <c r="C130" s="33"/>
      <c r="D130" s="33"/>
      <c r="E130" s="29"/>
      <c r="F130" s="33"/>
      <c r="G130" s="33"/>
      <c r="H130" s="33"/>
      <c r="S130" s="33"/>
      <c r="T130" s="33"/>
      <c r="U130" s="33"/>
      <c r="X130" s="33"/>
      <c r="Z130" s="33"/>
    </row>
    <row r="131" ht="12.75" customHeight="1">
      <c r="C131" s="33"/>
      <c r="D131" s="33"/>
      <c r="E131" s="29"/>
      <c r="F131" s="33"/>
      <c r="G131" s="33"/>
      <c r="H131" s="33"/>
      <c r="S131" s="33"/>
      <c r="T131" s="33"/>
      <c r="U131" s="33"/>
      <c r="X131" s="33"/>
      <c r="Z131" s="33"/>
    </row>
    <row r="132" ht="12.75" customHeight="1">
      <c r="C132" s="33"/>
      <c r="D132" s="33"/>
      <c r="E132" s="29"/>
      <c r="F132" s="33"/>
      <c r="G132" s="33"/>
      <c r="H132" s="33"/>
      <c r="S132" s="33"/>
      <c r="T132" s="33"/>
      <c r="U132" s="33"/>
      <c r="X132" s="33"/>
      <c r="Z132" s="33"/>
    </row>
    <row r="133" ht="12.75" customHeight="1">
      <c r="C133" s="33"/>
      <c r="D133" s="33"/>
      <c r="E133" s="29"/>
      <c r="F133" s="33"/>
      <c r="G133" s="33"/>
      <c r="H133" s="33"/>
      <c r="S133" s="33"/>
      <c r="T133" s="33"/>
      <c r="U133" s="33"/>
      <c r="X133" s="33"/>
      <c r="Z133" s="33"/>
    </row>
    <row r="134" ht="12.75" customHeight="1">
      <c r="C134" s="33"/>
      <c r="D134" s="33"/>
      <c r="E134" s="29"/>
      <c r="F134" s="33"/>
      <c r="G134" s="33"/>
      <c r="H134" s="33"/>
      <c r="S134" s="33"/>
      <c r="T134" s="33"/>
      <c r="U134" s="33"/>
      <c r="X134" s="33"/>
      <c r="Z134" s="33"/>
    </row>
    <row r="135" ht="12.75" customHeight="1">
      <c r="C135" s="33"/>
      <c r="D135" s="33"/>
      <c r="E135" s="29"/>
      <c r="F135" s="33"/>
      <c r="G135" s="33"/>
      <c r="H135" s="33"/>
      <c r="S135" s="33"/>
      <c r="T135" s="33"/>
      <c r="U135" s="33"/>
      <c r="X135" s="33"/>
      <c r="Z135" s="33"/>
    </row>
    <row r="136" ht="12.75" customHeight="1">
      <c r="C136" s="33"/>
      <c r="D136" s="33"/>
      <c r="E136" s="29"/>
      <c r="F136" s="33"/>
      <c r="G136" s="33"/>
      <c r="H136" s="33"/>
      <c r="S136" s="33"/>
      <c r="T136" s="33"/>
      <c r="U136" s="33"/>
      <c r="X136" s="33"/>
      <c r="Z136" s="33"/>
    </row>
    <row r="137" ht="12.75" customHeight="1">
      <c r="C137" s="33"/>
      <c r="D137" s="33"/>
      <c r="E137" s="29"/>
      <c r="F137" s="33"/>
      <c r="G137" s="33"/>
      <c r="H137" s="33"/>
      <c r="S137" s="33"/>
      <c r="T137" s="33"/>
      <c r="U137" s="33"/>
      <c r="X137" s="33"/>
      <c r="Z137" s="33"/>
    </row>
    <row r="138" ht="12.75" customHeight="1">
      <c r="C138" s="33"/>
      <c r="D138" s="33"/>
      <c r="E138" s="29"/>
      <c r="F138" s="33"/>
      <c r="G138" s="33"/>
      <c r="H138" s="33"/>
      <c r="S138" s="33"/>
      <c r="T138" s="33"/>
      <c r="U138" s="33"/>
      <c r="X138" s="33"/>
      <c r="Z138" s="33"/>
    </row>
    <row r="139" ht="12.75" customHeight="1">
      <c r="C139" s="33"/>
      <c r="D139" s="33"/>
      <c r="E139" s="29"/>
      <c r="F139" s="33"/>
      <c r="G139" s="33"/>
      <c r="H139" s="33"/>
      <c r="S139" s="33"/>
      <c r="T139" s="33"/>
      <c r="U139" s="33"/>
      <c r="X139" s="33"/>
      <c r="Z139" s="33"/>
    </row>
    <row r="140" ht="12.75" customHeight="1">
      <c r="C140" s="33"/>
      <c r="D140" s="33"/>
      <c r="E140" s="29"/>
      <c r="F140" s="33"/>
      <c r="G140" s="33"/>
      <c r="H140" s="33"/>
      <c r="S140" s="33"/>
      <c r="T140" s="33"/>
      <c r="U140" s="33"/>
      <c r="X140" s="33"/>
      <c r="Z140" s="33"/>
    </row>
    <row r="141" ht="12.75" customHeight="1">
      <c r="C141" s="33"/>
      <c r="D141" s="33"/>
      <c r="E141" s="29"/>
      <c r="F141" s="33"/>
      <c r="G141" s="33"/>
      <c r="H141" s="33"/>
      <c r="S141" s="33"/>
      <c r="T141" s="33"/>
      <c r="U141" s="33"/>
      <c r="X141" s="33"/>
      <c r="Z141" s="33"/>
    </row>
    <row r="142" ht="12.75" customHeight="1">
      <c r="C142" s="33"/>
      <c r="D142" s="33"/>
      <c r="E142" s="29"/>
      <c r="F142" s="33"/>
      <c r="G142" s="33"/>
      <c r="H142" s="33"/>
      <c r="S142" s="33"/>
      <c r="T142" s="33"/>
      <c r="U142" s="33"/>
      <c r="X142" s="33"/>
      <c r="Z142" s="33"/>
    </row>
    <row r="143" ht="12.75" customHeight="1">
      <c r="C143" s="33"/>
      <c r="D143" s="33"/>
      <c r="E143" s="29"/>
      <c r="F143" s="33"/>
      <c r="G143" s="33"/>
      <c r="H143" s="33"/>
      <c r="S143" s="33"/>
      <c r="T143" s="33"/>
      <c r="U143" s="33"/>
      <c r="X143" s="33"/>
      <c r="Z143" s="33"/>
    </row>
    <row r="144" ht="12.75" customHeight="1">
      <c r="C144" s="33"/>
      <c r="D144" s="33"/>
      <c r="E144" s="29"/>
      <c r="F144" s="33"/>
      <c r="G144" s="33"/>
      <c r="H144" s="33"/>
      <c r="S144" s="33"/>
      <c r="T144" s="33"/>
      <c r="U144" s="33"/>
      <c r="X144" s="33"/>
      <c r="Z144" s="33"/>
    </row>
    <row r="145" ht="12.75" customHeight="1">
      <c r="C145" s="33"/>
      <c r="D145" s="33"/>
      <c r="E145" s="29"/>
      <c r="F145" s="33"/>
      <c r="G145" s="33"/>
      <c r="H145" s="33"/>
      <c r="S145" s="33"/>
      <c r="T145" s="33"/>
      <c r="U145" s="33"/>
      <c r="X145" s="33"/>
      <c r="Z145" s="33"/>
    </row>
    <row r="146" ht="12.75" customHeight="1">
      <c r="C146" s="33"/>
      <c r="D146" s="33"/>
      <c r="E146" s="29"/>
      <c r="F146" s="33"/>
      <c r="G146" s="33"/>
      <c r="H146" s="33"/>
      <c r="S146" s="33"/>
      <c r="T146" s="33"/>
      <c r="U146" s="33"/>
      <c r="X146" s="33"/>
      <c r="Z146" s="33"/>
    </row>
    <row r="147" ht="12.75" customHeight="1">
      <c r="C147" s="33"/>
      <c r="D147" s="33"/>
      <c r="E147" s="29"/>
      <c r="F147" s="33"/>
      <c r="G147" s="33"/>
      <c r="H147" s="33"/>
      <c r="S147" s="33"/>
      <c r="T147" s="33"/>
      <c r="U147" s="33"/>
      <c r="X147" s="33"/>
      <c r="Z147" s="33"/>
    </row>
    <row r="148" ht="12.75" customHeight="1">
      <c r="C148" s="33"/>
      <c r="D148" s="33"/>
      <c r="E148" s="29"/>
      <c r="F148" s="33"/>
      <c r="G148" s="33"/>
      <c r="H148" s="33"/>
      <c r="S148" s="33"/>
      <c r="T148" s="33"/>
      <c r="U148" s="33"/>
      <c r="X148" s="33"/>
      <c r="Z148" s="33"/>
    </row>
    <row r="149" ht="12.75" customHeight="1">
      <c r="C149" s="33"/>
      <c r="D149" s="33"/>
      <c r="E149" s="29"/>
      <c r="F149" s="33"/>
      <c r="G149" s="33"/>
      <c r="H149" s="33"/>
      <c r="S149" s="33"/>
      <c r="T149" s="33"/>
      <c r="U149" s="33"/>
      <c r="X149" s="33"/>
      <c r="Z149" s="33"/>
    </row>
    <row r="150" ht="12.75" customHeight="1">
      <c r="C150" s="33"/>
      <c r="D150" s="33"/>
      <c r="E150" s="29"/>
      <c r="F150" s="33"/>
      <c r="G150" s="33"/>
      <c r="H150" s="33"/>
      <c r="S150" s="33"/>
      <c r="T150" s="33"/>
      <c r="U150" s="33"/>
      <c r="X150" s="33"/>
      <c r="Z150" s="33"/>
    </row>
    <row r="151" ht="12.75" customHeight="1">
      <c r="C151" s="33"/>
      <c r="D151" s="33"/>
      <c r="E151" s="29"/>
      <c r="F151" s="33"/>
      <c r="G151" s="33"/>
      <c r="H151" s="33"/>
      <c r="S151" s="33"/>
      <c r="T151" s="33"/>
      <c r="U151" s="33"/>
      <c r="X151" s="33"/>
      <c r="Z151" s="33"/>
    </row>
    <row r="152" ht="12.75" customHeight="1">
      <c r="C152" s="33"/>
      <c r="D152" s="33"/>
      <c r="E152" s="29"/>
      <c r="F152" s="33"/>
      <c r="G152" s="33"/>
      <c r="H152" s="33"/>
      <c r="S152" s="33"/>
      <c r="T152" s="33"/>
      <c r="U152" s="33"/>
      <c r="X152" s="33"/>
      <c r="Z152" s="33"/>
    </row>
    <row r="153" ht="12.75" customHeight="1">
      <c r="C153" s="33"/>
      <c r="D153" s="33"/>
      <c r="E153" s="29"/>
      <c r="F153" s="33"/>
      <c r="G153" s="33"/>
      <c r="H153" s="33"/>
      <c r="S153" s="33"/>
      <c r="T153" s="33"/>
      <c r="U153" s="33"/>
      <c r="X153" s="33"/>
      <c r="Z153" s="33"/>
    </row>
    <row r="154" ht="12.75" customHeight="1">
      <c r="C154" s="33"/>
      <c r="D154" s="33"/>
      <c r="E154" s="29"/>
      <c r="F154" s="33"/>
      <c r="G154" s="33"/>
      <c r="H154" s="33"/>
      <c r="S154" s="33"/>
      <c r="T154" s="33"/>
      <c r="U154" s="33"/>
      <c r="X154" s="33"/>
      <c r="Z154" s="33"/>
    </row>
    <row r="155" ht="12.75" customHeight="1">
      <c r="C155" s="33"/>
      <c r="D155" s="33"/>
      <c r="E155" s="29"/>
      <c r="F155" s="33"/>
      <c r="G155" s="33"/>
      <c r="H155" s="33"/>
      <c r="S155" s="33"/>
      <c r="T155" s="33"/>
      <c r="U155" s="33"/>
      <c r="X155" s="33"/>
      <c r="Z155" s="33"/>
    </row>
    <row r="156" ht="12.75" customHeight="1">
      <c r="C156" s="33"/>
      <c r="D156" s="33"/>
      <c r="E156" s="29"/>
      <c r="F156" s="33"/>
      <c r="G156" s="33"/>
      <c r="H156" s="33"/>
      <c r="S156" s="33"/>
      <c r="T156" s="33"/>
      <c r="U156" s="33"/>
      <c r="X156" s="33"/>
      <c r="Z156" s="33"/>
    </row>
    <row r="157" ht="12.75" customHeight="1">
      <c r="C157" s="33"/>
      <c r="D157" s="33"/>
      <c r="E157" s="29"/>
      <c r="F157" s="33"/>
      <c r="G157" s="33"/>
      <c r="H157" s="33"/>
      <c r="S157" s="33"/>
      <c r="T157" s="33"/>
      <c r="U157" s="33"/>
      <c r="X157" s="33"/>
      <c r="Z157" s="33"/>
    </row>
    <row r="158" ht="12.75" customHeight="1">
      <c r="C158" s="33"/>
      <c r="D158" s="33"/>
      <c r="E158" s="29"/>
      <c r="F158" s="33"/>
      <c r="G158" s="33"/>
      <c r="H158" s="33"/>
      <c r="S158" s="33"/>
      <c r="T158" s="33"/>
      <c r="U158" s="33"/>
      <c r="X158" s="33"/>
      <c r="Z158" s="33"/>
    </row>
    <row r="159" ht="12.75" customHeight="1">
      <c r="C159" s="33"/>
      <c r="D159" s="33"/>
      <c r="E159" s="29"/>
      <c r="F159" s="33"/>
      <c r="G159" s="33"/>
      <c r="H159" s="33"/>
      <c r="S159" s="33"/>
      <c r="T159" s="33"/>
      <c r="U159" s="33"/>
      <c r="X159" s="33"/>
      <c r="Z159" s="33"/>
    </row>
    <row r="160" ht="12.75" customHeight="1">
      <c r="C160" s="33"/>
      <c r="D160" s="33"/>
      <c r="E160" s="29"/>
      <c r="F160" s="33"/>
      <c r="G160" s="33"/>
      <c r="H160" s="33"/>
      <c r="S160" s="33"/>
      <c r="T160" s="33"/>
      <c r="U160" s="33"/>
      <c r="X160" s="33"/>
      <c r="Z160" s="33"/>
    </row>
    <row r="161" ht="12.75" customHeight="1">
      <c r="C161" s="33"/>
      <c r="D161" s="33"/>
      <c r="E161" s="29"/>
      <c r="F161" s="33"/>
      <c r="G161" s="33"/>
      <c r="H161" s="33"/>
      <c r="S161" s="33"/>
      <c r="T161" s="33"/>
      <c r="U161" s="33"/>
      <c r="X161" s="33"/>
      <c r="Z161" s="33"/>
    </row>
    <row r="162" ht="12.75" customHeight="1">
      <c r="C162" s="33"/>
      <c r="D162" s="33"/>
      <c r="E162" s="29"/>
      <c r="F162" s="33"/>
      <c r="G162" s="33"/>
      <c r="H162" s="33"/>
      <c r="S162" s="33"/>
      <c r="T162" s="33"/>
      <c r="U162" s="33"/>
      <c r="X162" s="33"/>
      <c r="Z162" s="33"/>
    </row>
    <row r="163" ht="12.75" customHeight="1">
      <c r="C163" s="33"/>
      <c r="D163" s="33"/>
      <c r="E163" s="29"/>
      <c r="F163" s="33"/>
      <c r="G163" s="33"/>
      <c r="H163" s="33"/>
      <c r="S163" s="33"/>
      <c r="T163" s="33"/>
      <c r="U163" s="33"/>
      <c r="X163" s="33"/>
      <c r="Z163" s="33"/>
    </row>
    <row r="164" ht="12.75" customHeight="1">
      <c r="C164" s="33"/>
      <c r="D164" s="33"/>
      <c r="E164" s="29"/>
      <c r="F164" s="33"/>
      <c r="G164" s="33"/>
      <c r="H164" s="33"/>
      <c r="S164" s="33"/>
      <c r="T164" s="33"/>
      <c r="U164" s="33"/>
      <c r="X164" s="33"/>
      <c r="Z164" s="33"/>
    </row>
    <row r="165" ht="12.75" customHeight="1">
      <c r="C165" s="33"/>
      <c r="D165" s="33"/>
      <c r="E165" s="29"/>
      <c r="F165" s="33"/>
      <c r="G165" s="33"/>
      <c r="H165" s="33"/>
      <c r="S165" s="33"/>
      <c r="T165" s="33"/>
      <c r="U165" s="33"/>
      <c r="X165" s="33"/>
      <c r="Z165" s="33"/>
    </row>
    <row r="166" ht="12.75" customHeight="1">
      <c r="C166" s="33"/>
      <c r="D166" s="33"/>
      <c r="E166" s="29"/>
      <c r="F166" s="33"/>
      <c r="G166" s="33"/>
      <c r="H166" s="33"/>
      <c r="S166" s="33"/>
      <c r="T166" s="33"/>
      <c r="U166" s="33"/>
      <c r="X166" s="33"/>
      <c r="Z166" s="33"/>
    </row>
    <row r="167" ht="12.75" customHeight="1">
      <c r="C167" s="33"/>
      <c r="D167" s="33"/>
      <c r="E167" s="29"/>
      <c r="F167" s="33"/>
      <c r="G167" s="33"/>
      <c r="H167" s="33"/>
      <c r="S167" s="33"/>
      <c r="T167" s="33"/>
      <c r="U167" s="33"/>
      <c r="X167" s="33"/>
      <c r="Z167" s="33"/>
    </row>
    <row r="168" ht="12.75" customHeight="1">
      <c r="C168" s="33"/>
      <c r="D168" s="33"/>
      <c r="E168" s="29"/>
      <c r="F168" s="33"/>
      <c r="G168" s="33"/>
      <c r="H168" s="33"/>
      <c r="S168" s="33"/>
      <c r="T168" s="33"/>
      <c r="U168" s="33"/>
      <c r="X168" s="33"/>
      <c r="Z168" s="33"/>
    </row>
    <row r="169" ht="12.75" customHeight="1">
      <c r="C169" s="33"/>
      <c r="D169" s="33"/>
      <c r="E169" s="29"/>
      <c r="F169" s="33"/>
      <c r="G169" s="33"/>
      <c r="H169" s="33"/>
      <c r="S169" s="33"/>
      <c r="T169" s="33"/>
      <c r="U169" s="33"/>
      <c r="X169" s="33"/>
      <c r="Z169" s="33"/>
    </row>
    <row r="170" ht="12.75" customHeight="1">
      <c r="C170" s="33"/>
      <c r="D170" s="33"/>
      <c r="E170" s="29"/>
      <c r="F170" s="33"/>
      <c r="G170" s="33"/>
      <c r="H170" s="33"/>
      <c r="S170" s="33"/>
      <c r="T170" s="33"/>
      <c r="U170" s="33"/>
      <c r="X170" s="33"/>
      <c r="Z170" s="33"/>
    </row>
    <row r="171" ht="12.75" customHeight="1">
      <c r="C171" s="33"/>
      <c r="D171" s="33"/>
      <c r="E171" s="29"/>
      <c r="F171" s="33"/>
      <c r="G171" s="33"/>
      <c r="H171" s="33"/>
      <c r="S171" s="33"/>
      <c r="T171" s="33"/>
      <c r="U171" s="33"/>
      <c r="X171" s="33"/>
      <c r="Z171" s="33"/>
    </row>
    <row r="172" ht="12.75" customHeight="1">
      <c r="C172" s="33"/>
      <c r="D172" s="33"/>
      <c r="E172" s="29"/>
      <c r="F172" s="33"/>
      <c r="G172" s="33"/>
      <c r="H172" s="33"/>
      <c r="S172" s="33"/>
      <c r="T172" s="33"/>
      <c r="U172" s="33"/>
      <c r="X172" s="33"/>
      <c r="Z172" s="33"/>
    </row>
    <row r="173" ht="12.75" customHeight="1">
      <c r="C173" s="33"/>
      <c r="D173" s="33"/>
      <c r="E173" s="29"/>
      <c r="F173" s="33"/>
      <c r="G173" s="33"/>
      <c r="H173" s="33"/>
      <c r="S173" s="33"/>
      <c r="T173" s="33"/>
      <c r="U173" s="33"/>
      <c r="X173" s="33"/>
      <c r="Z173" s="33"/>
    </row>
    <row r="174" ht="12.75" customHeight="1">
      <c r="C174" s="33"/>
      <c r="D174" s="33"/>
      <c r="E174" s="29"/>
      <c r="F174" s="33"/>
      <c r="G174" s="33"/>
      <c r="H174" s="33"/>
      <c r="S174" s="33"/>
      <c r="T174" s="33"/>
      <c r="U174" s="33"/>
      <c r="X174" s="33"/>
      <c r="Z174" s="33"/>
    </row>
    <row r="175" ht="12.75" customHeight="1">
      <c r="C175" s="33"/>
      <c r="D175" s="33"/>
      <c r="E175" s="29"/>
      <c r="F175" s="33"/>
      <c r="G175" s="33"/>
      <c r="H175" s="33"/>
      <c r="S175" s="33"/>
      <c r="T175" s="33"/>
      <c r="U175" s="33"/>
      <c r="X175" s="33"/>
      <c r="Z175" s="33"/>
    </row>
    <row r="176" ht="12.75" customHeight="1">
      <c r="C176" s="33"/>
      <c r="D176" s="33"/>
      <c r="E176" s="29"/>
      <c r="F176" s="33"/>
      <c r="G176" s="33"/>
      <c r="H176" s="33"/>
      <c r="S176" s="33"/>
      <c r="T176" s="33"/>
      <c r="U176" s="33"/>
      <c r="X176" s="33"/>
      <c r="Z176" s="33"/>
    </row>
    <row r="177" ht="12.75" customHeight="1">
      <c r="C177" s="33"/>
      <c r="D177" s="33"/>
      <c r="E177" s="29"/>
      <c r="F177" s="33"/>
      <c r="G177" s="33"/>
      <c r="H177" s="33"/>
      <c r="S177" s="33"/>
      <c r="T177" s="33"/>
      <c r="U177" s="33"/>
      <c r="X177" s="33"/>
      <c r="Z177" s="33"/>
    </row>
    <row r="178" ht="12.75" customHeight="1">
      <c r="C178" s="33"/>
      <c r="D178" s="33"/>
      <c r="E178" s="29"/>
      <c r="F178" s="33"/>
      <c r="G178" s="33"/>
      <c r="H178" s="33"/>
      <c r="S178" s="33"/>
      <c r="T178" s="33"/>
      <c r="U178" s="33"/>
      <c r="X178" s="33"/>
      <c r="Z178" s="33"/>
    </row>
    <row r="179" ht="12.75" customHeight="1">
      <c r="C179" s="33"/>
      <c r="D179" s="33"/>
      <c r="E179" s="29"/>
      <c r="F179" s="33"/>
      <c r="G179" s="33"/>
      <c r="H179" s="33"/>
      <c r="S179" s="33"/>
      <c r="T179" s="33"/>
      <c r="U179" s="33"/>
      <c r="X179" s="33"/>
      <c r="Z179" s="33"/>
    </row>
    <row r="180" ht="12.75" customHeight="1">
      <c r="C180" s="33"/>
      <c r="D180" s="33"/>
      <c r="E180" s="29"/>
      <c r="F180" s="33"/>
      <c r="G180" s="33"/>
      <c r="H180" s="33"/>
      <c r="S180" s="33"/>
      <c r="T180" s="33"/>
      <c r="U180" s="33"/>
      <c r="X180" s="33"/>
      <c r="Z180" s="33"/>
    </row>
    <row r="181" ht="12.75" customHeight="1">
      <c r="C181" s="33"/>
      <c r="D181" s="33"/>
      <c r="E181" s="29"/>
      <c r="F181" s="33"/>
      <c r="G181" s="33"/>
      <c r="H181" s="33"/>
      <c r="S181" s="33"/>
      <c r="T181" s="33"/>
      <c r="U181" s="33"/>
      <c r="X181" s="33"/>
      <c r="Z181" s="33"/>
    </row>
    <row r="182" ht="12.75" customHeight="1">
      <c r="C182" s="33"/>
      <c r="D182" s="33"/>
      <c r="E182" s="29"/>
      <c r="F182" s="33"/>
      <c r="G182" s="33"/>
      <c r="H182" s="33"/>
      <c r="S182" s="33"/>
      <c r="T182" s="33"/>
      <c r="U182" s="33"/>
      <c r="X182" s="33"/>
      <c r="Z182" s="33"/>
    </row>
    <row r="183" ht="12.75" customHeight="1">
      <c r="C183" s="33"/>
      <c r="D183" s="33"/>
      <c r="E183" s="29"/>
      <c r="F183" s="33"/>
      <c r="G183" s="33"/>
      <c r="H183" s="33"/>
      <c r="S183" s="33"/>
      <c r="T183" s="33"/>
      <c r="U183" s="33"/>
      <c r="X183" s="33"/>
      <c r="Z183" s="33"/>
    </row>
    <row r="184" ht="12.75" customHeight="1">
      <c r="C184" s="33"/>
      <c r="D184" s="33"/>
      <c r="E184" s="29"/>
      <c r="F184" s="33"/>
      <c r="G184" s="33"/>
      <c r="H184" s="33"/>
      <c r="S184" s="33"/>
      <c r="T184" s="33"/>
      <c r="U184" s="33"/>
      <c r="X184" s="33"/>
      <c r="Z184" s="33"/>
    </row>
    <row r="185" ht="12.75" customHeight="1">
      <c r="C185" s="33"/>
      <c r="D185" s="33"/>
      <c r="E185" s="29"/>
      <c r="F185" s="33"/>
      <c r="G185" s="33"/>
      <c r="H185" s="33"/>
      <c r="S185" s="33"/>
      <c r="T185" s="33"/>
      <c r="U185" s="33"/>
      <c r="X185" s="33"/>
      <c r="Z185" s="33"/>
    </row>
    <row r="186" ht="12.75" customHeight="1">
      <c r="C186" s="33"/>
      <c r="D186" s="33"/>
      <c r="E186" s="29"/>
      <c r="F186" s="33"/>
      <c r="G186" s="33"/>
      <c r="H186" s="33"/>
      <c r="S186" s="33"/>
      <c r="T186" s="33"/>
      <c r="U186" s="33"/>
      <c r="X186" s="33"/>
      <c r="Z186" s="33"/>
    </row>
    <row r="187" ht="12.75" customHeight="1">
      <c r="C187" s="33"/>
      <c r="D187" s="33"/>
      <c r="E187" s="29"/>
      <c r="F187" s="33"/>
      <c r="G187" s="33"/>
      <c r="H187" s="33"/>
      <c r="S187" s="33"/>
      <c r="T187" s="33"/>
      <c r="U187" s="33"/>
      <c r="X187" s="33"/>
      <c r="Z187" s="33"/>
    </row>
    <row r="188" ht="12.75" customHeight="1">
      <c r="C188" s="33"/>
      <c r="D188" s="33"/>
      <c r="E188" s="29"/>
      <c r="F188" s="33"/>
      <c r="G188" s="33"/>
      <c r="H188" s="33"/>
      <c r="S188" s="33"/>
      <c r="T188" s="33"/>
      <c r="U188" s="33"/>
      <c r="X188" s="33"/>
      <c r="Z188" s="33"/>
    </row>
    <row r="189" ht="12.75" customHeight="1">
      <c r="C189" s="33"/>
      <c r="D189" s="33"/>
      <c r="E189" s="29"/>
      <c r="F189" s="33"/>
      <c r="G189" s="33"/>
      <c r="H189" s="33"/>
      <c r="S189" s="33"/>
      <c r="T189" s="33"/>
      <c r="U189" s="33"/>
      <c r="X189" s="33"/>
      <c r="Z189" s="33"/>
    </row>
    <row r="190" ht="12.75" customHeight="1">
      <c r="C190" s="33"/>
      <c r="D190" s="33"/>
      <c r="E190" s="29"/>
      <c r="F190" s="33"/>
      <c r="G190" s="33"/>
      <c r="H190" s="33"/>
      <c r="S190" s="33"/>
      <c r="T190" s="33"/>
      <c r="U190" s="33"/>
      <c r="X190" s="33"/>
      <c r="Z190" s="33"/>
    </row>
    <row r="191" ht="12.75" customHeight="1">
      <c r="C191" s="33"/>
      <c r="D191" s="33"/>
      <c r="E191" s="29"/>
      <c r="F191" s="33"/>
      <c r="G191" s="33"/>
      <c r="H191" s="33"/>
      <c r="S191" s="33"/>
      <c r="T191" s="33"/>
      <c r="U191" s="33"/>
      <c r="X191" s="33"/>
      <c r="Z191" s="33"/>
    </row>
    <row r="192" ht="12.75" customHeight="1">
      <c r="C192" s="33"/>
      <c r="D192" s="33"/>
      <c r="E192" s="29"/>
      <c r="F192" s="33"/>
      <c r="G192" s="33"/>
      <c r="H192" s="33"/>
      <c r="S192" s="33"/>
      <c r="T192" s="33"/>
      <c r="U192" s="33"/>
      <c r="X192" s="33"/>
      <c r="Z192" s="33"/>
    </row>
    <row r="193" ht="12.75" customHeight="1">
      <c r="C193" s="33"/>
      <c r="D193" s="33"/>
      <c r="E193" s="29"/>
      <c r="F193" s="33"/>
      <c r="G193" s="33"/>
      <c r="H193" s="33"/>
      <c r="S193" s="33"/>
      <c r="T193" s="33"/>
      <c r="U193" s="33"/>
      <c r="X193" s="33"/>
      <c r="Z193" s="33"/>
    </row>
    <row r="194" ht="12.75" customHeight="1">
      <c r="C194" s="33"/>
      <c r="D194" s="33"/>
      <c r="E194" s="29"/>
      <c r="F194" s="33"/>
      <c r="G194" s="33"/>
      <c r="H194" s="33"/>
      <c r="S194" s="33"/>
      <c r="T194" s="33"/>
      <c r="U194" s="33"/>
      <c r="X194" s="33"/>
      <c r="Z194" s="33"/>
    </row>
    <row r="195" ht="12.75" customHeight="1">
      <c r="C195" s="33"/>
      <c r="D195" s="33"/>
      <c r="E195" s="29"/>
      <c r="F195" s="33"/>
      <c r="G195" s="33"/>
      <c r="H195" s="33"/>
      <c r="S195" s="33"/>
      <c r="T195" s="33"/>
      <c r="U195" s="33"/>
      <c r="X195" s="33"/>
      <c r="Z195" s="33"/>
    </row>
    <row r="196" ht="12.75" customHeight="1">
      <c r="C196" s="33"/>
      <c r="D196" s="33"/>
      <c r="E196" s="29"/>
      <c r="F196" s="33"/>
      <c r="G196" s="33"/>
      <c r="H196" s="33"/>
      <c r="S196" s="33"/>
      <c r="T196" s="33"/>
      <c r="U196" s="33"/>
      <c r="X196" s="33"/>
      <c r="Z196" s="33"/>
    </row>
    <row r="197" ht="12.75" customHeight="1">
      <c r="C197" s="33"/>
      <c r="D197" s="33"/>
      <c r="E197" s="29"/>
      <c r="F197" s="33"/>
      <c r="G197" s="33"/>
      <c r="H197" s="33"/>
      <c r="S197" s="33"/>
      <c r="T197" s="33"/>
      <c r="U197" s="33"/>
      <c r="X197" s="33"/>
      <c r="Z197" s="33"/>
    </row>
    <row r="198" ht="12.75" customHeight="1">
      <c r="C198" s="33"/>
      <c r="D198" s="33"/>
      <c r="E198" s="29"/>
      <c r="F198" s="33"/>
      <c r="G198" s="33"/>
      <c r="H198" s="33"/>
      <c r="S198" s="33"/>
      <c r="T198" s="33"/>
      <c r="U198" s="33"/>
      <c r="X198" s="33"/>
      <c r="Z198" s="33"/>
    </row>
    <row r="199" ht="12.75" customHeight="1">
      <c r="C199" s="33"/>
      <c r="D199" s="33"/>
      <c r="E199" s="29"/>
      <c r="F199" s="33"/>
      <c r="G199" s="33"/>
      <c r="H199" s="33"/>
      <c r="S199" s="33"/>
      <c r="T199" s="33"/>
      <c r="U199" s="33"/>
      <c r="X199" s="33"/>
      <c r="Z199" s="33"/>
    </row>
    <row r="200" ht="12.75" customHeight="1">
      <c r="C200" s="33"/>
      <c r="D200" s="33"/>
      <c r="E200" s="29"/>
      <c r="F200" s="33"/>
      <c r="G200" s="33"/>
      <c r="H200" s="33"/>
      <c r="S200" s="33"/>
      <c r="T200" s="33"/>
      <c r="U200" s="33"/>
      <c r="X200" s="33"/>
      <c r="Z200" s="33"/>
    </row>
    <row r="201" ht="12.75" customHeight="1">
      <c r="C201" s="33"/>
      <c r="D201" s="33"/>
      <c r="E201" s="29"/>
      <c r="F201" s="33"/>
      <c r="G201" s="33"/>
      <c r="H201" s="33"/>
      <c r="S201" s="33"/>
      <c r="T201" s="33"/>
      <c r="U201" s="33"/>
      <c r="X201" s="33"/>
      <c r="Z201" s="33"/>
    </row>
    <row r="202" ht="12.75" customHeight="1">
      <c r="C202" s="33"/>
      <c r="D202" s="33"/>
      <c r="E202" s="29"/>
      <c r="F202" s="33"/>
      <c r="G202" s="33"/>
      <c r="H202" s="33"/>
      <c r="S202" s="33"/>
      <c r="T202" s="33"/>
      <c r="U202" s="33"/>
      <c r="X202" s="33"/>
      <c r="Z202" s="33"/>
    </row>
    <row r="203" ht="12.75" customHeight="1">
      <c r="C203" s="33"/>
      <c r="D203" s="33"/>
      <c r="E203" s="29"/>
      <c r="F203" s="33"/>
      <c r="G203" s="33"/>
      <c r="H203" s="33"/>
      <c r="S203" s="33"/>
      <c r="T203" s="33"/>
      <c r="U203" s="33"/>
      <c r="X203" s="33"/>
      <c r="Z203" s="33"/>
    </row>
    <row r="204" ht="12.75" customHeight="1">
      <c r="C204" s="33"/>
      <c r="D204" s="33"/>
      <c r="E204" s="29"/>
      <c r="F204" s="33"/>
      <c r="G204" s="33"/>
      <c r="H204" s="33"/>
      <c r="S204" s="33"/>
      <c r="T204" s="33"/>
      <c r="U204" s="33"/>
      <c r="X204" s="33"/>
      <c r="Z204" s="33"/>
    </row>
    <row r="205" ht="12.75" customHeight="1">
      <c r="C205" s="33"/>
      <c r="D205" s="33"/>
      <c r="E205" s="29"/>
      <c r="F205" s="33"/>
      <c r="G205" s="33"/>
      <c r="H205" s="33"/>
      <c r="S205" s="33"/>
      <c r="T205" s="33"/>
      <c r="U205" s="33"/>
      <c r="X205" s="33"/>
      <c r="Z205" s="33"/>
    </row>
    <row r="206" ht="12.75" customHeight="1">
      <c r="C206" s="33"/>
      <c r="D206" s="33"/>
      <c r="E206" s="29"/>
      <c r="F206" s="33"/>
      <c r="G206" s="33"/>
      <c r="H206" s="33"/>
      <c r="S206" s="33"/>
      <c r="T206" s="33"/>
      <c r="U206" s="33"/>
      <c r="X206" s="33"/>
      <c r="Z206" s="33"/>
    </row>
    <row r="207" ht="12.75" customHeight="1">
      <c r="C207" s="33"/>
      <c r="D207" s="33"/>
      <c r="E207" s="29"/>
      <c r="F207" s="33"/>
      <c r="G207" s="33"/>
      <c r="H207" s="33"/>
      <c r="S207" s="33"/>
      <c r="T207" s="33"/>
      <c r="U207" s="33"/>
      <c r="X207" s="33"/>
      <c r="Z207" s="33"/>
    </row>
    <row r="208" ht="12.75" customHeight="1">
      <c r="C208" s="33"/>
      <c r="D208" s="33"/>
      <c r="E208" s="29"/>
      <c r="F208" s="33"/>
      <c r="G208" s="33"/>
      <c r="H208" s="33"/>
      <c r="S208" s="33"/>
      <c r="T208" s="33"/>
      <c r="U208" s="33"/>
      <c r="X208" s="33"/>
      <c r="Z208" s="33"/>
    </row>
    <row r="209" ht="12.75" customHeight="1">
      <c r="C209" s="33"/>
      <c r="D209" s="33"/>
      <c r="E209" s="29"/>
      <c r="F209" s="33"/>
      <c r="G209" s="33"/>
      <c r="H209" s="33"/>
      <c r="S209" s="33"/>
      <c r="T209" s="33"/>
      <c r="U209" s="33"/>
      <c r="X209" s="33"/>
      <c r="Z209" s="33"/>
    </row>
    <row r="210" ht="12.75" customHeight="1">
      <c r="C210" s="33"/>
      <c r="D210" s="33"/>
      <c r="E210" s="29"/>
      <c r="F210" s="33"/>
      <c r="G210" s="33"/>
      <c r="H210" s="33"/>
      <c r="S210" s="33"/>
      <c r="T210" s="33"/>
      <c r="U210" s="33"/>
      <c r="X210" s="33"/>
      <c r="Z210" s="33"/>
    </row>
    <row r="211" ht="12.75" customHeight="1">
      <c r="C211" s="33"/>
      <c r="D211" s="33"/>
      <c r="E211" s="29"/>
      <c r="F211" s="33"/>
      <c r="G211" s="33"/>
      <c r="H211" s="33"/>
      <c r="S211" s="33"/>
      <c r="T211" s="33"/>
      <c r="U211" s="33"/>
      <c r="X211" s="33"/>
      <c r="Z211" s="33"/>
    </row>
    <row r="212" ht="12.75" customHeight="1">
      <c r="C212" s="33"/>
      <c r="D212" s="33"/>
      <c r="E212" s="29"/>
      <c r="F212" s="33"/>
      <c r="G212" s="33"/>
      <c r="H212" s="33"/>
      <c r="S212" s="33"/>
      <c r="T212" s="33"/>
      <c r="U212" s="33"/>
      <c r="X212" s="33"/>
      <c r="Z212" s="33"/>
    </row>
    <row r="213" ht="12.75" customHeight="1">
      <c r="C213" s="33"/>
      <c r="D213" s="33"/>
      <c r="E213" s="29"/>
      <c r="F213" s="33"/>
      <c r="G213" s="33"/>
      <c r="H213" s="33"/>
      <c r="S213" s="33"/>
      <c r="T213" s="33"/>
      <c r="U213" s="33"/>
      <c r="X213" s="33"/>
      <c r="Z213" s="33"/>
    </row>
    <row r="214" ht="12.75" customHeight="1">
      <c r="C214" s="33"/>
      <c r="D214" s="33"/>
      <c r="E214" s="29"/>
      <c r="F214" s="33"/>
      <c r="G214" s="33"/>
      <c r="H214" s="33"/>
      <c r="S214" s="33"/>
      <c r="T214" s="33"/>
      <c r="U214" s="33"/>
      <c r="X214" s="33"/>
      <c r="Z214" s="33"/>
    </row>
    <row r="215" ht="12.75" customHeight="1">
      <c r="C215" s="33"/>
      <c r="D215" s="33"/>
      <c r="E215" s="29"/>
      <c r="F215" s="33"/>
      <c r="G215" s="33"/>
      <c r="H215" s="33"/>
      <c r="S215" s="33"/>
      <c r="T215" s="33"/>
      <c r="U215" s="33"/>
      <c r="X215" s="33"/>
      <c r="Z215" s="33"/>
    </row>
    <row r="216" ht="12.75" customHeight="1">
      <c r="C216" s="33"/>
      <c r="D216" s="33"/>
      <c r="E216" s="29"/>
      <c r="F216" s="33"/>
      <c r="G216" s="33"/>
      <c r="H216" s="33"/>
      <c r="S216" s="33"/>
      <c r="T216" s="33"/>
      <c r="U216" s="33"/>
      <c r="X216" s="33"/>
      <c r="Z216" s="33"/>
    </row>
    <row r="217" ht="12.75" customHeight="1">
      <c r="C217" s="33"/>
      <c r="D217" s="33"/>
      <c r="E217" s="29"/>
      <c r="F217" s="33"/>
      <c r="G217" s="33"/>
      <c r="H217" s="33"/>
      <c r="S217" s="33"/>
      <c r="T217" s="33"/>
      <c r="U217" s="33"/>
      <c r="X217" s="33"/>
      <c r="Z217" s="33"/>
    </row>
    <row r="218" ht="12.75" customHeight="1">
      <c r="C218" s="33"/>
      <c r="D218" s="33"/>
      <c r="E218" s="29"/>
      <c r="F218" s="33"/>
      <c r="G218" s="33"/>
      <c r="H218" s="33"/>
      <c r="S218" s="33"/>
      <c r="T218" s="33"/>
      <c r="U218" s="33"/>
      <c r="X218" s="33"/>
      <c r="Z218" s="33"/>
    </row>
    <row r="219" ht="12.75" customHeight="1">
      <c r="C219" s="33"/>
      <c r="D219" s="33"/>
      <c r="E219" s="29"/>
      <c r="F219" s="33"/>
      <c r="G219" s="33"/>
      <c r="H219" s="33"/>
      <c r="S219" s="33"/>
      <c r="T219" s="33"/>
      <c r="U219" s="33"/>
      <c r="X219" s="33"/>
      <c r="Z219" s="33"/>
    </row>
    <row r="220" ht="12.75" customHeight="1">
      <c r="C220" s="33"/>
      <c r="D220" s="33"/>
      <c r="E220" s="29"/>
      <c r="F220" s="33"/>
      <c r="G220" s="33"/>
      <c r="H220" s="33"/>
      <c r="S220" s="33"/>
      <c r="T220" s="33"/>
      <c r="U220" s="33"/>
      <c r="X220" s="33"/>
      <c r="Z220" s="33"/>
    </row>
    <row r="221" ht="12.75" customHeight="1">
      <c r="C221" s="33"/>
      <c r="D221" s="33"/>
      <c r="E221" s="29"/>
      <c r="F221" s="33"/>
      <c r="G221" s="33"/>
      <c r="H221" s="33"/>
      <c r="S221" s="33"/>
      <c r="T221" s="33"/>
      <c r="U221" s="33"/>
      <c r="X221" s="33"/>
      <c r="Z221" s="33"/>
    </row>
    <row r="222" ht="12.75" customHeight="1">
      <c r="C222" s="33"/>
      <c r="D222" s="33"/>
      <c r="E222" s="29"/>
      <c r="F222" s="33"/>
      <c r="G222" s="33"/>
      <c r="H222" s="33"/>
      <c r="S222" s="33"/>
      <c r="T222" s="33"/>
      <c r="U222" s="33"/>
      <c r="X222" s="33"/>
      <c r="Z222" s="33"/>
    </row>
    <row r="223" ht="12.75" customHeight="1">
      <c r="C223" s="33"/>
      <c r="D223" s="33"/>
      <c r="E223" s="29"/>
      <c r="F223" s="33"/>
      <c r="G223" s="33"/>
      <c r="H223" s="33"/>
      <c r="S223" s="33"/>
      <c r="T223" s="33"/>
      <c r="U223" s="33"/>
      <c r="X223" s="33"/>
      <c r="Z223" s="33"/>
    </row>
    <row r="224" ht="12.75" customHeight="1">
      <c r="C224" s="33"/>
      <c r="D224" s="33"/>
      <c r="E224" s="29"/>
      <c r="F224" s="33"/>
      <c r="G224" s="33"/>
      <c r="H224" s="33"/>
      <c r="S224" s="33"/>
      <c r="T224" s="33"/>
      <c r="U224" s="33"/>
      <c r="X224" s="33"/>
      <c r="Z224" s="33"/>
    </row>
    <row r="225" ht="12.75" customHeight="1">
      <c r="C225" s="33"/>
      <c r="D225" s="33"/>
      <c r="E225" s="29"/>
      <c r="F225" s="33"/>
      <c r="G225" s="33"/>
      <c r="H225" s="33"/>
      <c r="S225" s="33"/>
      <c r="T225" s="33"/>
      <c r="U225" s="33"/>
      <c r="X225" s="33"/>
      <c r="Z225" s="33"/>
    </row>
    <row r="226" ht="12.75" customHeight="1">
      <c r="C226" s="33"/>
      <c r="D226" s="33"/>
      <c r="E226" s="29"/>
      <c r="F226" s="33"/>
      <c r="G226" s="33"/>
      <c r="H226" s="33"/>
      <c r="S226" s="33"/>
      <c r="T226" s="33"/>
      <c r="U226" s="33"/>
      <c r="X226" s="33"/>
      <c r="Z226" s="33"/>
    </row>
    <row r="227" ht="12.75" customHeight="1">
      <c r="C227" s="33"/>
      <c r="D227" s="33"/>
      <c r="E227" s="29"/>
      <c r="F227" s="33"/>
      <c r="G227" s="33"/>
      <c r="H227" s="33"/>
      <c r="S227" s="33"/>
      <c r="T227" s="33"/>
      <c r="U227" s="33"/>
      <c r="X227" s="33"/>
      <c r="Z227" s="33"/>
    </row>
    <row r="228" ht="12.75" customHeight="1">
      <c r="C228" s="33"/>
      <c r="D228" s="33"/>
      <c r="E228" s="29"/>
      <c r="F228" s="33"/>
      <c r="G228" s="33"/>
      <c r="H228" s="33"/>
      <c r="S228" s="33"/>
      <c r="T228" s="33"/>
      <c r="U228" s="33"/>
      <c r="X228" s="33"/>
      <c r="Z228" s="33"/>
    </row>
    <row r="229" ht="12.75" customHeight="1">
      <c r="C229" s="33"/>
      <c r="D229" s="33"/>
      <c r="E229" s="29"/>
      <c r="F229" s="33"/>
      <c r="G229" s="33"/>
      <c r="H229" s="33"/>
      <c r="S229" s="33"/>
      <c r="T229" s="33"/>
      <c r="U229" s="33"/>
      <c r="X229" s="33"/>
      <c r="Z229" s="33"/>
    </row>
    <row r="230" ht="12.75" customHeight="1">
      <c r="C230" s="33"/>
      <c r="D230" s="33"/>
      <c r="E230" s="29"/>
      <c r="F230" s="33"/>
      <c r="G230" s="33"/>
      <c r="H230" s="33"/>
      <c r="S230" s="33"/>
      <c r="T230" s="33"/>
      <c r="U230" s="33"/>
      <c r="X230" s="33"/>
      <c r="Z230" s="33"/>
    </row>
    <row r="231" ht="12.75" customHeight="1">
      <c r="C231" s="33"/>
      <c r="D231" s="33"/>
      <c r="E231" s="29"/>
      <c r="F231" s="33"/>
      <c r="G231" s="33"/>
      <c r="H231" s="33"/>
      <c r="S231" s="33"/>
      <c r="T231" s="33"/>
      <c r="U231" s="33"/>
      <c r="X231" s="33"/>
      <c r="Z231" s="33"/>
    </row>
    <row r="232" ht="12.75" customHeight="1">
      <c r="C232" s="33"/>
      <c r="D232" s="33"/>
      <c r="E232" s="29"/>
      <c r="F232" s="33"/>
      <c r="G232" s="33"/>
      <c r="H232" s="33"/>
      <c r="S232" s="33"/>
      <c r="T232" s="33"/>
      <c r="U232" s="33"/>
      <c r="X232" s="33"/>
      <c r="Z232" s="33"/>
    </row>
    <row r="233" ht="12.75" customHeight="1">
      <c r="C233" s="33"/>
      <c r="D233" s="33"/>
      <c r="E233" s="29"/>
      <c r="F233" s="33"/>
      <c r="G233" s="33"/>
      <c r="H233" s="33"/>
      <c r="S233" s="33"/>
      <c r="T233" s="33"/>
      <c r="U233" s="33"/>
      <c r="X233" s="33"/>
      <c r="Z233" s="33"/>
    </row>
    <row r="234" ht="12.75" customHeight="1">
      <c r="C234" s="33"/>
      <c r="D234" s="33"/>
      <c r="E234" s="29"/>
      <c r="F234" s="33"/>
      <c r="G234" s="33"/>
      <c r="H234" s="33"/>
      <c r="S234" s="33"/>
      <c r="T234" s="33"/>
      <c r="U234" s="33"/>
      <c r="X234" s="33"/>
      <c r="Z234" s="33"/>
    </row>
    <row r="235" ht="12.75" customHeight="1">
      <c r="C235" s="33"/>
      <c r="D235" s="33"/>
      <c r="E235" s="29"/>
      <c r="F235" s="33"/>
      <c r="G235" s="33"/>
      <c r="H235" s="33"/>
      <c r="S235" s="33"/>
      <c r="T235" s="33"/>
      <c r="U235" s="33"/>
      <c r="X235" s="33"/>
      <c r="Z235" s="33"/>
    </row>
    <row r="236" ht="12.75" customHeight="1">
      <c r="C236" s="33"/>
      <c r="D236" s="33"/>
      <c r="E236" s="29"/>
      <c r="F236" s="33"/>
      <c r="G236" s="33"/>
      <c r="H236" s="33"/>
      <c r="S236" s="33"/>
      <c r="T236" s="33"/>
      <c r="U236" s="33"/>
      <c r="X236" s="33"/>
      <c r="Z236" s="33"/>
    </row>
    <row r="237" ht="12.75" customHeight="1">
      <c r="C237" s="33"/>
      <c r="D237" s="33"/>
      <c r="E237" s="29"/>
      <c r="F237" s="33"/>
      <c r="G237" s="33"/>
      <c r="H237" s="33"/>
      <c r="S237" s="33"/>
      <c r="T237" s="33"/>
      <c r="U237" s="33"/>
      <c r="X237" s="33"/>
      <c r="Z237" s="33"/>
    </row>
    <row r="238" ht="12.75" customHeight="1">
      <c r="C238" s="33"/>
      <c r="D238" s="33"/>
      <c r="E238" s="29"/>
      <c r="F238" s="33"/>
      <c r="G238" s="33"/>
      <c r="H238" s="33"/>
      <c r="S238" s="33"/>
      <c r="T238" s="33"/>
      <c r="U238" s="33"/>
      <c r="X238" s="33"/>
      <c r="Z238" s="33"/>
    </row>
    <row r="239" ht="12.75" customHeight="1">
      <c r="C239" s="33"/>
      <c r="D239" s="33"/>
      <c r="E239" s="29"/>
      <c r="F239" s="33"/>
      <c r="G239" s="33"/>
      <c r="H239" s="33"/>
      <c r="S239" s="33"/>
      <c r="T239" s="33"/>
      <c r="U239" s="33"/>
      <c r="X239" s="33"/>
      <c r="Z239" s="33"/>
    </row>
    <row r="240" ht="12.75" customHeight="1">
      <c r="C240" s="33"/>
      <c r="D240" s="33"/>
      <c r="E240" s="29"/>
      <c r="F240" s="33"/>
      <c r="G240" s="33"/>
      <c r="H240" s="33"/>
      <c r="S240" s="33"/>
      <c r="T240" s="33"/>
      <c r="U240" s="33"/>
      <c r="X240" s="33"/>
      <c r="Z240" s="33"/>
    </row>
    <row r="241" ht="12.75" customHeight="1">
      <c r="C241" s="33"/>
      <c r="D241" s="33"/>
      <c r="E241" s="29"/>
      <c r="F241" s="33"/>
      <c r="G241" s="33"/>
      <c r="H241" s="33"/>
      <c r="S241" s="33"/>
      <c r="T241" s="33"/>
      <c r="U241" s="33"/>
      <c r="X241" s="33"/>
      <c r="Z241" s="33"/>
    </row>
    <row r="242" ht="12.75" customHeight="1">
      <c r="C242" s="33"/>
      <c r="D242" s="33"/>
      <c r="E242" s="29"/>
      <c r="F242" s="33"/>
      <c r="G242" s="33"/>
      <c r="H242" s="33"/>
      <c r="S242" s="33"/>
      <c r="T242" s="33"/>
      <c r="U242" s="33"/>
      <c r="X242" s="33"/>
      <c r="Z242" s="33"/>
    </row>
    <row r="243" ht="12.75" customHeight="1">
      <c r="C243" s="33"/>
      <c r="D243" s="33"/>
      <c r="E243" s="29"/>
      <c r="F243" s="33"/>
      <c r="G243" s="33"/>
      <c r="H243" s="33"/>
      <c r="S243" s="33"/>
      <c r="T243" s="33"/>
      <c r="U243" s="33"/>
      <c r="X243" s="33"/>
      <c r="Z243" s="33"/>
    </row>
    <row r="244" ht="12.75" customHeight="1">
      <c r="C244" s="33"/>
      <c r="D244" s="33"/>
      <c r="E244" s="29"/>
      <c r="F244" s="33"/>
      <c r="G244" s="33"/>
      <c r="H244" s="33"/>
      <c r="S244" s="33"/>
      <c r="T244" s="33"/>
      <c r="U244" s="33"/>
      <c r="X244" s="33"/>
      <c r="Z244" s="33"/>
    </row>
    <row r="245" ht="12.75" customHeight="1">
      <c r="C245" s="33"/>
      <c r="D245" s="33"/>
      <c r="E245" s="29"/>
      <c r="F245" s="33"/>
      <c r="G245" s="33"/>
      <c r="H245" s="33"/>
      <c r="S245" s="33"/>
      <c r="T245" s="33"/>
      <c r="U245" s="33"/>
      <c r="X245" s="33"/>
      <c r="Z245" s="33"/>
    </row>
    <row r="246" ht="12.75" customHeight="1">
      <c r="C246" s="33"/>
      <c r="D246" s="33"/>
      <c r="E246" s="29"/>
      <c r="F246" s="33"/>
      <c r="G246" s="33"/>
      <c r="H246" s="33"/>
      <c r="S246" s="33"/>
      <c r="T246" s="33"/>
      <c r="U246" s="33"/>
      <c r="X246" s="33"/>
      <c r="Z246" s="33"/>
    </row>
    <row r="247" ht="12.75" customHeight="1">
      <c r="C247" s="33"/>
      <c r="D247" s="33"/>
      <c r="E247" s="29"/>
      <c r="F247" s="33"/>
      <c r="G247" s="33"/>
      <c r="H247" s="33"/>
      <c r="S247" s="33"/>
      <c r="T247" s="33"/>
      <c r="U247" s="33"/>
      <c r="X247" s="33"/>
      <c r="Z247" s="33"/>
    </row>
    <row r="248" ht="12.75" customHeight="1">
      <c r="C248" s="33"/>
      <c r="D248" s="33"/>
      <c r="E248" s="29"/>
      <c r="F248" s="33"/>
      <c r="G248" s="33"/>
      <c r="H248" s="33"/>
      <c r="S248" s="33"/>
      <c r="T248" s="33"/>
      <c r="U248" s="33"/>
      <c r="X248" s="33"/>
      <c r="Z248" s="33"/>
    </row>
    <row r="249" ht="12.75" customHeight="1">
      <c r="C249" s="33"/>
      <c r="D249" s="33"/>
      <c r="E249" s="29"/>
      <c r="F249" s="33"/>
      <c r="G249" s="33"/>
      <c r="H249" s="33"/>
      <c r="S249" s="33"/>
      <c r="T249" s="33"/>
      <c r="U249" s="33"/>
      <c r="X249" s="33"/>
      <c r="Z249" s="33"/>
    </row>
    <row r="250" ht="12.75" customHeight="1">
      <c r="C250" s="33"/>
      <c r="D250" s="33"/>
      <c r="E250" s="29"/>
      <c r="F250" s="33"/>
      <c r="G250" s="33"/>
      <c r="H250" s="33"/>
      <c r="S250" s="33"/>
      <c r="T250" s="33"/>
      <c r="U250" s="33"/>
      <c r="X250" s="33"/>
      <c r="Z250" s="33"/>
    </row>
    <row r="251" ht="12.75" customHeight="1">
      <c r="C251" s="33"/>
      <c r="D251" s="33"/>
      <c r="E251" s="29"/>
      <c r="F251" s="33"/>
      <c r="G251" s="33"/>
      <c r="H251" s="33"/>
      <c r="S251" s="33"/>
      <c r="T251" s="33"/>
      <c r="U251" s="33"/>
      <c r="X251" s="33"/>
      <c r="Z251" s="33"/>
    </row>
    <row r="252" ht="12.75" customHeight="1">
      <c r="C252" s="33"/>
      <c r="D252" s="33"/>
      <c r="E252" s="29"/>
      <c r="F252" s="33"/>
      <c r="G252" s="33"/>
      <c r="H252" s="33"/>
      <c r="S252" s="33"/>
      <c r="T252" s="33"/>
      <c r="U252" s="33"/>
      <c r="X252" s="33"/>
      <c r="Z252" s="33"/>
    </row>
    <row r="253" ht="12.75" customHeight="1">
      <c r="C253" s="33"/>
      <c r="D253" s="33"/>
      <c r="E253" s="29"/>
      <c r="F253" s="33"/>
      <c r="G253" s="33"/>
      <c r="H253" s="33"/>
      <c r="S253" s="33"/>
      <c r="T253" s="33"/>
      <c r="U253" s="33"/>
      <c r="X253" s="33"/>
      <c r="Z253" s="33"/>
    </row>
    <row r="254" ht="12.75" customHeight="1">
      <c r="C254" s="33"/>
      <c r="D254" s="33"/>
      <c r="E254" s="29"/>
      <c r="F254" s="33"/>
      <c r="G254" s="33"/>
      <c r="H254" s="33"/>
      <c r="S254" s="33"/>
      <c r="T254" s="33"/>
      <c r="U254" s="33"/>
      <c r="X254" s="33"/>
      <c r="Z254" s="33"/>
    </row>
    <row r="255" ht="12.75" customHeight="1">
      <c r="C255" s="33"/>
      <c r="D255" s="33"/>
      <c r="E255" s="29"/>
      <c r="F255" s="33"/>
      <c r="G255" s="33"/>
      <c r="H255" s="33"/>
      <c r="S255" s="33"/>
      <c r="T255" s="33"/>
      <c r="U255" s="33"/>
      <c r="X255" s="33"/>
      <c r="Z255" s="33"/>
    </row>
    <row r="256" ht="12.75" customHeight="1">
      <c r="C256" s="33"/>
      <c r="D256" s="33"/>
      <c r="E256" s="29"/>
      <c r="F256" s="33"/>
      <c r="G256" s="33"/>
      <c r="H256" s="33"/>
      <c r="S256" s="33"/>
      <c r="T256" s="33"/>
      <c r="U256" s="33"/>
      <c r="X256" s="33"/>
      <c r="Z256" s="33"/>
    </row>
    <row r="257" ht="12.75" customHeight="1">
      <c r="C257" s="33"/>
      <c r="D257" s="33"/>
      <c r="E257" s="29"/>
      <c r="F257" s="33"/>
      <c r="G257" s="33"/>
      <c r="H257" s="33"/>
      <c r="S257" s="33"/>
      <c r="T257" s="33"/>
      <c r="U257" s="33"/>
      <c r="X257" s="33"/>
      <c r="Z257" s="33"/>
    </row>
    <row r="258" ht="12.75" customHeight="1">
      <c r="C258" s="33"/>
      <c r="D258" s="33"/>
      <c r="E258" s="29"/>
      <c r="F258" s="33"/>
      <c r="G258" s="33"/>
      <c r="H258" s="33"/>
      <c r="S258" s="33"/>
      <c r="T258" s="33"/>
      <c r="U258" s="33"/>
      <c r="X258" s="33"/>
      <c r="Z258" s="33"/>
    </row>
    <row r="259" ht="12.75" customHeight="1">
      <c r="C259" s="33"/>
      <c r="D259" s="33"/>
      <c r="E259" s="29"/>
      <c r="F259" s="33"/>
      <c r="G259" s="33"/>
      <c r="H259" s="33"/>
      <c r="S259" s="33"/>
      <c r="T259" s="33"/>
      <c r="U259" s="33"/>
      <c r="X259" s="33"/>
      <c r="Z259" s="33"/>
    </row>
    <row r="260" ht="12.75" customHeight="1">
      <c r="C260" s="33"/>
      <c r="D260" s="33"/>
      <c r="E260" s="29"/>
      <c r="F260" s="33"/>
      <c r="G260" s="33"/>
      <c r="H260" s="33"/>
      <c r="S260" s="33"/>
      <c r="T260" s="33"/>
      <c r="U260" s="33"/>
      <c r="X260" s="33"/>
      <c r="Z260" s="33"/>
    </row>
    <row r="261" ht="12.75" customHeight="1">
      <c r="C261" s="33"/>
      <c r="D261" s="33"/>
      <c r="E261" s="29"/>
      <c r="F261" s="33"/>
      <c r="G261" s="33"/>
      <c r="H261" s="33"/>
      <c r="S261" s="33"/>
      <c r="T261" s="33"/>
      <c r="U261" s="33"/>
      <c r="X261" s="33"/>
      <c r="Z261" s="33"/>
    </row>
    <row r="262" ht="12.75" customHeight="1">
      <c r="C262" s="33"/>
      <c r="D262" s="33"/>
      <c r="E262" s="29"/>
      <c r="F262" s="33"/>
      <c r="G262" s="33"/>
      <c r="H262" s="33"/>
      <c r="S262" s="33"/>
      <c r="T262" s="33"/>
      <c r="U262" s="33"/>
      <c r="X262" s="33"/>
      <c r="Z262" s="33"/>
    </row>
    <row r="263" ht="12.75" customHeight="1">
      <c r="C263" s="33"/>
      <c r="D263" s="33"/>
      <c r="E263" s="29"/>
      <c r="F263" s="33"/>
      <c r="G263" s="33"/>
      <c r="H263" s="33"/>
      <c r="S263" s="33"/>
      <c r="T263" s="33"/>
      <c r="U263" s="33"/>
      <c r="X263" s="33"/>
      <c r="Z263" s="33"/>
    </row>
    <row r="264" ht="12.75" customHeight="1">
      <c r="C264" s="33"/>
      <c r="D264" s="33"/>
      <c r="E264" s="29"/>
      <c r="F264" s="33"/>
      <c r="G264" s="33"/>
      <c r="H264" s="33"/>
      <c r="S264" s="33"/>
      <c r="T264" s="33"/>
      <c r="U264" s="33"/>
      <c r="X264" s="33"/>
      <c r="Z264" s="33"/>
    </row>
    <row r="265" ht="12.75" customHeight="1">
      <c r="C265" s="33"/>
      <c r="D265" s="33"/>
      <c r="E265" s="29"/>
      <c r="F265" s="33"/>
      <c r="G265" s="33"/>
      <c r="H265" s="33"/>
      <c r="S265" s="33"/>
      <c r="T265" s="33"/>
      <c r="U265" s="33"/>
      <c r="X265" s="33"/>
      <c r="Z265" s="33"/>
    </row>
    <row r="266" ht="12.75" customHeight="1">
      <c r="C266" s="33"/>
      <c r="D266" s="33"/>
      <c r="E266" s="29"/>
      <c r="F266" s="33"/>
      <c r="G266" s="33"/>
      <c r="H266" s="33"/>
      <c r="S266" s="33"/>
      <c r="T266" s="33"/>
      <c r="U266" s="33"/>
      <c r="X266" s="33"/>
      <c r="Z266" s="33"/>
    </row>
    <row r="267" ht="12.75" customHeight="1">
      <c r="C267" s="33"/>
      <c r="D267" s="33"/>
      <c r="E267" s="29"/>
      <c r="F267" s="33"/>
      <c r="G267" s="33"/>
      <c r="H267" s="33"/>
      <c r="S267" s="33"/>
      <c r="T267" s="33"/>
      <c r="U267" s="33"/>
      <c r="X267" s="33"/>
      <c r="Z267" s="33"/>
    </row>
    <row r="268" ht="12.75" customHeight="1">
      <c r="C268" s="33"/>
      <c r="D268" s="33"/>
      <c r="E268" s="29"/>
      <c r="F268" s="33"/>
      <c r="G268" s="33"/>
      <c r="H268" s="33"/>
      <c r="S268" s="33"/>
      <c r="T268" s="33"/>
      <c r="U268" s="33"/>
      <c r="X268" s="33"/>
      <c r="Z268" s="33"/>
    </row>
    <row r="269" ht="12.75" customHeight="1">
      <c r="C269" s="33"/>
      <c r="D269" s="33"/>
      <c r="E269" s="29"/>
      <c r="F269" s="33"/>
      <c r="G269" s="33"/>
      <c r="H269" s="33"/>
      <c r="S269" s="33"/>
      <c r="T269" s="33"/>
      <c r="U269" s="33"/>
      <c r="X269" s="33"/>
      <c r="Z269" s="33"/>
    </row>
    <row r="270" ht="12.75" customHeight="1">
      <c r="C270" s="33"/>
      <c r="D270" s="33"/>
      <c r="E270" s="29"/>
      <c r="F270" s="33"/>
      <c r="G270" s="33"/>
      <c r="H270" s="33"/>
      <c r="S270" s="33"/>
      <c r="T270" s="33"/>
      <c r="U270" s="33"/>
      <c r="X270" s="33"/>
      <c r="Z270" s="33"/>
    </row>
    <row r="271" ht="12.75" customHeight="1">
      <c r="C271" s="33"/>
      <c r="D271" s="33"/>
      <c r="E271" s="29"/>
      <c r="F271" s="33"/>
      <c r="G271" s="33"/>
      <c r="H271" s="33"/>
      <c r="S271" s="33"/>
      <c r="T271" s="33"/>
      <c r="U271" s="33"/>
      <c r="X271" s="33"/>
      <c r="Z271" s="33"/>
    </row>
    <row r="272" ht="12.75" customHeight="1">
      <c r="C272" s="33"/>
      <c r="D272" s="33"/>
      <c r="E272" s="29"/>
      <c r="F272" s="33"/>
      <c r="G272" s="33"/>
      <c r="H272" s="33"/>
      <c r="S272" s="33"/>
      <c r="T272" s="33"/>
      <c r="U272" s="33"/>
      <c r="X272" s="33"/>
      <c r="Z272" s="33"/>
    </row>
    <row r="273" ht="12.75" customHeight="1">
      <c r="C273" s="33"/>
      <c r="D273" s="33"/>
      <c r="E273" s="29"/>
      <c r="F273" s="33"/>
      <c r="G273" s="33"/>
      <c r="H273" s="33"/>
      <c r="S273" s="33"/>
      <c r="T273" s="33"/>
      <c r="U273" s="33"/>
      <c r="X273" s="33"/>
      <c r="Z273" s="33"/>
    </row>
    <row r="274" ht="12.75" customHeight="1">
      <c r="C274" s="33"/>
      <c r="D274" s="33"/>
      <c r="E274" s="29"/>
      <c r="F274" s="33"/>
      <c r="G274" s="33"/>
      <c r="H274" s="33"/>
      <c r="S274" s="33"/>
      <c r="T274" s="33"/>
      <c r="U274" s="33"/>
      <c r="X274" s="33"/>
      <c r="Z274" s="33"/>
    </row>
    <row r="275" ht="12.75" customHeight="1">
      <c r="C275" s="33"/>
      <c r="D275" s="33"/>
      <c r="E275" s="29"/>
      <c r="F275" s="33"/>
      <c r="G275" s="33"/>
      <c r="H275" s="33"/>
      <c r="S275" s="33"/>
      <c r="T275" s="33"/>
      <c r="U275" s="33"/>
      <c r="X275" s="33"/>
      <c r="Z275" s="33"/>
    </row>
    <row r="276" ht="12.75" customHeight="1">
      <c r="C276" s="33"/>
      <c r="D276" s="33"/>
      <c r="E276" s="29"/>
      <c r="F276" s="33"/>
      <c r="G276" s="33"/>
      <c r="H276" s="33"/>
      <c r="S276" s="33"/>
      <c r="T276" s="33"/>
      <c r="U276" s="33"/>
      <c r="X276" s="33"/>
      <c r="Z276" s="33"/>
    </row>
    <row r="277" ht="12.75" customHeight="1">
      <c r="C277" s="33"/>
      <c r="D277" s="33"/>
      <c r="E277" s="29"/>
      <c r="F277" s="33"/>
      <c r="G277" s="33"/>
      <c r="H277" s="33"/>
      <c r="S277" s="33"/>
      <c r="T277" s="33"/>
      <c r="U277" s="33"/>
      <c r="X277" s="33"/>
      <c r="Z277" s="33"/>
    </row>
    <row r="278" ht="12.75" customHeight="1">
      <c r="C278" s="33"/>
      <c r="D278" s="33"/>
      <c r="E278" s="29"/>
      <c r="F278" s="33"/>
      <c r="G278" s="33"/>
      <c r="H278" s="33"/>
      <c r="S278" s="33"/>
      <c r="T278" s="33"/>
      <c r="U278" s="33"/>
      <c r="X278" s="33"/>
      <c r="Z278" s="33"/>
    </row>
    <row r="279" ht="12.75" customHeight="1">
      <c r="C279" s="33"/>
      <c r="D279" s="33"/>
      <c r="E279" s="29"/>
      <c r="F279" s="33"/>
      <c r="G279" s="33"/>
      <c r="H279" s="33"/>
      <c r="S279" s="33"/>
      <c r="T279" s="33"/>
      <c r="U279" s="33"/>
      <c r="X279" s="33"/>
      <c r="Z279" s="33"/>
    </row>
    <row r="280" ht="12.75" customHeight="1">
      <c r="C280" s="33"/>
      <c r="D280" s="33"/>
      <c r="E280" s="29"/>
      <c r="F280" s="33"/>
      <c r="G280" s="33"/>
      <c r="H280" s="33"/>
      <c r="S280" s="33"/>
      <c r="T280" s="33"/>
      <c r="U280" s="33"/>
      <c r="X280" s="33"/>
      <c r="Z280" s="33"/>
    </row>
    <row r="281" ht="12.75" customHeight="1">
      <c r="C281" s="33"/>
      <c r="D281" s="33"/>
      <c r="E281" s="29"/>
      <c r="F281" s="33"/>
      <c r="G281" s="33"/>
      <c r="H281" s="33"/>
      <c r="S281" s="33"/>
      <c r="T281" s="33"/>
      <c r="U281" s="33"/>
      <c r="X281" s="33"/>
      <c r="Z281" s="33"/>
    </row>
    <row r="282" ht="12.75" customHeight="1">
      <c r="C282" s="33"/>
      <c r="D282" s="33"/>
      <c r="E282" s="29"/>
      <c r="F282" s="33"/>
      <c r="G282" s="33"/>
      <c r="H282" s="33"/>
      <c r="S282" s="33"/>
      <c r="T282" s="33"/>
      <c r="U282" s="33"/>
      <c r="X282" s="33"/>
      <c r="Z282" s="33"/>
    </row>
    <row r="283" ht="12.75" customHeight="1">
      <c r="C283" s="33"/>
      <c r="D283" s="33"/>
      <c r="E283" s="29"/>
      <c r="F283" s="33"/>
      <c r="G283" s="33"/>
      <c r="H283" s="33"/>
      <c r="S283" s="33"/>
      <c r="T283" s="33"/>
      <c r="U283" s="33"/>
      <c r="X283" s="33"/>
      <c r="Z283" s="33"/>
    </row>
    <row r="284" ht="12.75" customHeight="1">
      <c r="C284" s="33"/>
      <c r="D284" s="33"/>
      <c r="E284" s="29"/>
      <c r="F284" s="33"/>
      <c r="G284" s="33"/>
      <c r="H284" s="33"/>
      <c r="S284" s="33"/>
      <c r="T284" s="33"/>
      <c r="U284" s="33"/>
      <c r="X284" s="33"/>
      <c r="Z284" s="33"/>
    </row>
    <row r="285" ht="12.75" customHeight="1">
      <c r="C285" s="33"/>
      <c r="D285" s="33"/>
      <c r="E285" s="29"/>
      <c r="F285" s="33"/>
      <c r="G285" s="33"/>
      <c r="H285" s="33"/>
      <c r="S285" s="33"/>
      <c r="T285" s="33"/>
      <c r="U285" s="33"/>
      <c r="X285" s="33"/>
      <c r="Z285" s="33"/>
    </row>
    <row r="286" ht="12.75" customHeight="1">
      <c r="C286" s="33"/>
      <c r="D286" s="33"/>
      <c r="E286" s="29"/>
      <c r="F286" s="33"/>
      <c r="G286" s="33"/>
      <c r="H286" s="33"/>
      <c r="S286" s="33"/>
      <c r="T286" s="33"/>
      <c r="U286" s="33"/>
      <c r="X286" s="33"/>
      <c r="Z286" s="33"/>
    </row>
    <row r="287" ht="12.75" customHeight="1">
      <c r="C287" s="33"/>
      <c r="D287" s="33"/>
      <c r="E287" s="29"/>
      <c r="F287" s="33"/>
      <c r="G287" s="33"/>
      <c r="H287" s="33"/>
      <c r="S287" s="33"/>
      <c r="T287" s="33"/>
      <c r="U287" s="33"/>
      <c r="X287" s="33"/>
      <c r="Z287" s="33"/>
    </row>
    <row r="288" ht="12.75" customHeight="1">
      <c r="C288" s="33"/>
      <c r="D288" s="33"/>
      <c r="E288" s="29"/>
      <c r="F288" s="33"/>
      <c r="G288" s="33"/>
      <c r="H288" s="33"/>
      <c r="S288" s="33"/>
      <c r="T288" s="33"/>
      <c r="U288" s="33"/>
      <c r="X288" s="33"/>
      <c r="Z288" s="33"/>
    </row>
    <row r="289" ht="12.75" customHeight="1">
      <c r="C289" s="33"/>
      <c r="D289" s="33"/>
      <c r="E289" s="29"/>
      <c r="F289" s="33"/>
      <c r="G289" s="33"/>
      <c r="H289" s="33"/>
      <c r="S289" s="33"/>
      <c r="T289" s="33"/>
      <c r="U289" s="33"/>
      <c r="X289" s="33"/>
      <c r="Z289" s="33"/>
    </row>
    <row r="290" ht="12.75" customHeight="1">
      <c r="C290" s="33"/>
      <c r="D290" s="33"/>
      <c r="E290" s="29"/>
      <c r="F290" s="33"/>
      <c r="G290" s="33"/>
      <c r="H290" s="33"/>
      <c r="S290" s="33"/>
      <c r="T290" s="33"/>
      <c r="U290" s="33"/>
      <c r="X290" s="33"/>
      <c r="Z290" s="33"/>
    </row>
    <row r="291" ht="12.75" customHeight="1">
      <c r="C291" s="33"/>
      <c r="D291" s="33"/>
      <c r="E291" s="29"/>
      <c r="F291" s="33"/>
      <c r="G291" s="33"/>
      <c r="H291" s="33"/>
      <c r="S291" s="33"/>
      <c r="T291" s="33"/>
      <c r="U291" s="33"/>
      <c r="X291" s="33"/>
      <c r="Z291" s="33"/>
    </row>
    <row r="292" ht="12.75" customHeight="1">
      <c r="C292" s="33"/>
      <c r="D292" s="33"/>
      <c r="E292" s="29"/>
      <c r="F292" s="33"/>
      <c r="G292" s="33"/>
      <c r="H292" s="33"/>
      <c r="S292" s="33"/>
      <c r="T292" s="33"/>
      <c r="U292" s="33"/>
      <c r="X292" s="33"/>
      <c r="Z292" s="33"/>
    </row>
    <row r="293" ht="12.75" customHeight="1">
      <c r="C293" s="33"/>
      <c r="D293" s="33"/>
      <c r="E293" s="29"/>
      <c r="F293" s="33"/>
      <c r="G293" s="33"/>
      <c r="H293" s="33"/>
      <c r="S293" s="33"/>
      <c r="T293" s="33"/>
      <c r="U293" s="33"/>
      <c r="X293" s="33"/>
      <c r="Z293" s="33"/>
    </row>
    <row r="294" ht="12.75" customHeight="1">
      <c r="C294" s="33"/>
      <c r="D294" s="33"/>
      <c r="E294" s="29"/>
      <c r="F294" s="33"/>
      <c r="G294" s="33"/>
      <c r="H294" s="33"/>
      <c r="S294" s="33"/>
      <c r="T294" s="33"/>
      <c r="U294" s="33"/>
      <c r="X294" s="33"/>
      <c r="Z294" s="33"/>
    </row>
    <row r="295" ht="12.75" customHeight="1">
      <c r="C295" s="33"/>
      <c r="D295" s="33"/>
      <c r="E295" s="29"/>
      <c r="F295" s="33"/>
      <c r="G295" s="33"/>
      <c r="H295" s="33"/>
      <c r="S295" s="33"/>
      <c r="T295" s="33"/>
      <c r="U295" s="33"/>
      <c r="X295" s="33"/>
      <c r="Z295" s="33"/>
    </row>
    <row r="296" ht="12.75" customHeight="1">
      <c r="C296" s="33"/>
      <c r="D296" s="33"/>
      <c r="E296" s="29"/>
      <c r="F296" s="33"/>
      <c r="G296" s="33"/>
      <c r="H296" s="33"/>
      <c r="S296" s="33"/>
      <c r="T296" s="33"/>
      <c r="U296" s="33"/>
      <c r="X296" s="33"/>
      <c r="Z296" s="33"/>
    </row>
    <row r="297" ht="12.75" customHeight="1">
      <c r="C297" s="33"/>
      <c r="D297" s="33"/>
      <c r="E297" s="29"/>
      <c r="F297" s="33"/>
      <c r="G297" s="33"/>
      <c r="H297" s="33"/>
      <c r="S297" s="33"/>
      <c r="T297" s="33"/>
      <c r="U297" s="33"/>
      <c r="X297" s="33"/>
      <c r="Z297" s="33"/>
    </row>
    <row r="298" ht="12.75" customHeight="1">
      <c r="C298" s="33"/>
      <c r="D298" s="33"/>
      <c r="E298" s="29"/>
      <c r="F298" s="33"/>
      <c r="G298" s="33"/>
      <c r="H298" s="33"/>
      <c r="S298" s="33"/>
      <c r="T298" s="33"/>
      <c r="U298" s="33"/>
      <c r="X298" s="33"/>
      <c r="Z298" s="33"/>
    </row>
    <row r="299" ht="12.75" customHeight="1">
      <c r="C299" s="33"/>
      <c r="D299" s="33"/>
      <c r="E299" s="29"/>
      <c r="F299" s="33"/>
      <c r="G299" s="33"/>
      <c r="H299" s="33"/>
      <c r="S299" s="33"/>
      <c r="T299" s="33"/>
      <c r="U299" s="33"/>
      <c r="X299" s="33"/>
      <c r="Z299" s="33"/>
    </row>
    <row r="300" ht="12.75" customHeight="1">
      <c r="C300" s="33"/>
      <c r="D300" s="33"/>
      <c r="E300" s="29"/>
      <c r="F300" s="33"/>
      <c r="G300" s="33"/>
      <c r="H300" s="33"/>
      <c r="S300" s="33"/>
      <c r="T300" s="33"/>
      <c r="U300" s="33"/>
      <c r="X300" s="33"/>
      <c r="Z300" s="33"/>
    </row>
    <row r="301" ht="12.75" customHeight="1">
      <c r="C301" s="33"/>
      <c r="D301" s="33"/>
      <c r="E301" s="29"/>
      <c r="F301" s="33"/>
      <c r="G301" s="33"/>
      <c r="H301" s="33"/>
      <c r="S301" s="33"/>
      <c r="T301" s="33"/>
      <c r="U301" s="33"/>
      <c r="X301" s="33"/>
      <c r="Z301" s="33"/>
    </row>
    <row r="302" ht="12.75" customHeight="1">
      <c r="C302" s="33"/>
      <c r="D302" s="33"/>
      <c r="E302" s="29"/>
      <c r="F302" s="33"/>
      <c r="G302" s="33"/>
      <c r="H302" s="33"/>
      <c r="S302" s="33"/>
      <c r="T302" s="33"/>
      <c r="U302" s="33"/>
      <c r="X302" s="33"/>
      <c r="Z302" s="33"/>
    </row>
    <row r="303" ht="12.75" customHeight="1">
      <c r="C303" s="33"/>
      <c r="D303" s="33"/>
      <c r="E303" s="29"/>
      <c r="F303" s="33"/>
      <c r="G303" s="33"/>
      <c r="H303" s="33"/>
      <c r="S303" s="33"/>
      <c r="T303" s="33"/>
      <c r="U303" s="33"/>
      <c r="X303" s="33"/>
      <c r="Z303" s="33"/>
    </row>
    <row r="304" ht="12.75" customHeight="1">
      <c r="C304" s="33"/>
      <c r="D304" s="33"/>
      <c r="E304" s="29"/>
      <c r="F304" s="33"/>
      <c r="G304" s="33"/>
      <c r="H304" s="33"/>
      <c r="S304" s="33"/>
      <c r="T304" s="33"/>
      <c r="U304" s="33"/>
      <c r="X304" s="33"/>
      <c r="Z304" s="33"/>
    </row>
    <row r="305" ht="12.75" customHeight="1">
      <c r="C305" s="33"/>
      <c r="D305" s="33"/>
      <c r="E305" s="29"/>
      <c r="F305" s="33"/>
      <c r="G305" s="33"/>
      <c r="H305" s="33"/>
      <c r="S305" s="33"/>
      <c r="T305" s="33"/>
      <c r="U305" s="33"/>
      <c r="X305" s="33"/>
      <c r="Z305" s="33"/>
    </row>
    <row r="306" ht="12.75" customHeight="1">
      <c r="C306" s="33"/>
      <c r="D306" s="33"/>
      <c r="E306" s="29"/>
      <c r="F306" s="33"/>
      <c r="G306" s="33"/>
      <c r="H306" s="33"/>
      <c r="S306" s="33"/>
      <c r="T306" s="33"/>
      <c r="U306" s="33"/>
      <c r="X306" s="33"/>
      <c r="Z306" s="33"/>
    </row>
    <row r="307" ht="12.75" customHeight="1">
      <c r="C307" s="33"/>
      <c r="D307" s="33"/>
      <c r="E307" s="29"/>
      <c r="F307" s="33"/>
      <c r="G307" s="33"/>
      <c r="H307" s="33"/>
      <c r="S307" s="33"/>
      <c r="T307" s="33"/>
      <c r="U307" s="33"/>
      <c r="X307" s="33"/>
      <c r="Z307" s="33"/>
    </row>
    <row r="308" ht="12.75" customHeight="1">
      <c r="C308" s="33"/>
      <c r="D308" s="33"/>
      <c r="E308" s="29"/>
      <c r="F308" s="33"/>
      <c r="G308" s="33"/>
      <c r="H308" s="33"/>
      <c r="S308" s="33"/>
      <c r="T308" s="33"/>
      <c r="U308" s="33"/>
      <c r="X308" s="33"/>
      <c r="Z308" s="33"/>
    </row>
    <row r="309" ht="12.75" customHeight="1">
      <c r="C309" s="33"/>
      <c r="D309" s="33"/>
      <c r="E309" s="29"/>
      <c r="F309" s="33"/>
      <c r="G309" s="33"/>
      <c r="H309" s="33"/>
      <c r="S309" s="33"/>
      <c r="T309" s="33"/>
      <c r="U309" s="33"/>
      <c r="X309" s="33"/>
      <c r="Z309" s="33"/>
    </row>
    <row r="310" ht="12.75" customHeight="1">
      <c r="C310" s="33"/>
      <c r="D310" s="33"/>
      <c r="E310" s="29"/>
      <c r="F310" s="33"/>
      <c r="G310" s="33"/>
      <c r="H310" s="33"/>
      <c r="S310" s="33"/>
      <c r="T310" s="33"/>
      <c r="U310" s="33"/>
      <c r="X310" s="33"/>
      <c r="Z310" s="33"/>
    </row>
    <row r="311" ht="12.75" customHeight="1">
      <c r="C311" s="33"/>
      <c r="D311" s="33"/>
      <c r="E311" s="29"/>
      <c r="F311" s="33"/>
      <c r="G311" s="33"/>
      <c r="H311" s="33"/>
      <c r="S311" s="33"/>
      <c r="T311" s="33"/>
      <c r="U311" s="33"/>
      <c r="X311" s="33"/>
      <c r="Z311" s="33"/>
    </row>
    <row r="312" ht="12.75" customHeight="1">
      <c r="C312" s="33"/>
      <c r="D312" s="33"/>
      <c r="E312" s="29"/>
      <c r="F312" s="33"/>
      <c r="G312" s="33"/>
      <c r="H312" s="33"/>
      <c r="S312" s="33"/>
      <c r="T312" s="33"/>
      <c r="U312" s="33"/>
      <c r="X312" s="33"/>
      <c r="Z312" s="33"/>
    </row>
    <row r="313" ht="12.75" customHeight="1">
      <c r="C313" s="33"/>
      <c r="D313" s="33"/>
      <c r="E313" s="29"/>
      <c r="F313" s="33"/>
      <c r="G313" s="33"/>
      <c r="H313" s="33"/>
      <c r="S313" s="33"/>
      <c r="T313" s="33"/>
      <c r="U313" s="33"/>
      <c r="X313" s="33"/>
      <c r="Z313" s="33"/>
    </row>
    <row r="314" ht="12.75" customHeight="1">
      <c r="C314" s="33"/>
      <c r="D314" s="33"/>
      <c r="E314" s="29"/>
      <c r="F314" s="33"/>
      <c r="G314" s="33"/>
      <c r="H314" s="33"/>
      <c r="S314" s="33"/>
      <c r="T314" s="33"/>
      <c r="U314" s="33"/>
      <c r="X314" s="33"/>
      <c r="Z314" s="33"/>
    </row>
    <row r="315" ht="12.75" customHeight="1">
      <c r="C315" s="33"/>
      <c r="D315" s="33"/>
      <c r="E315" s="29"/>
      <c r="F315" s="33"/>
      <c r="G315" s="33"/>
      <c r="H315" s="33"/>
      <c r="S315" s="33"/>
      <c r="T315" s="33"/>
      <c r="U315" s="33"/>
      <c r="X315" s="33"/>
      <c r="Z315" s="33"/>
    </row>
    <row r="316" ht="12.75" customHeight="1">
      <c r="C316" s="33"/>
      <c r="D316" s="33"/>
      <c r="E316" s="29"/>
      <c r="F316" s="33"/>
      <c r="G316" s="33"/>
      <c r="H316" s="33"/>
      <c r="S316" s="33"/>
      <c r="T316" s="33"/>
      <c r="U316" s="33"/>
      <c r="X316" s="33"/>
      <c r="Z316" s="33"/>
    </row>
    <row r="317" ht="12.75" customHeight="1">
      <c r="C317" s="33"/>
      <c r="D317" s="33"/>
      <c r="E317" s="29"/>
      <c r="F317" s="33"/>
      <c r="G317" s="33"/>
      <c r="H317" s="33"/>
      <c r="S317" s="33"/>
      <c r="T317" s="33"/>
      <c r="U317" s="33"/>
      <c r="X317" s="33"/>
      <c r="Z317" s="33"/>
    </row>
    <row r="318" ht="12.75" customHeight="1">
      <c r="C318" s="33"/>
      <c r="D318" s="33"/>
      <c r="E318" s="29"/>
      <c r="F318" s="33"/>
      <c r="G318" s="33"/>
      <c r="H318" s="33"/>
      <c r="S318" s="33"/>
      <c r="T318" s="33"/>
      <c r="U318" s="33"/>
      <c r="X318" s="33"/>
      <c r="Z318" s="33"/>
    </row>
    <row r="319" ht="12.75" customHeight="1">
      <c r="C319" s="33"/>
      <c r="D319" s="33"/>
      <c r="E319" s="29"/>
      <c r="F319" s="33"/>
      <c r="G319" s="33"/>
      <c r="H319" s="33"/>
      <c r="S319" s="33"/>
      <c r="T319" s="33"/>
      <c r="U319" s="33"/>
      <c r="X319" s="33"/>
      <c r="Z319" s="33"/>
    </row>
    <row r="320" ht="12.75" customHeight="1">
      <c r="C320" s="33"/>
      <c r="D320" s="33"/>
      <c r="E320" s="29"/>
      <c r="F320" s="33"/>
      <c r="G320" s="33"/>
      <c r="H320" s="33"/>
      <c r="S320" s="33"/>
      <c r="T320" s="33"/>
      <c r="U320" s="33"/>
      <c r="X320" s="33"/>
      <c r="Z320" s="33"/>
    </row>
    <row r="321" ht="12.75" customHeight="1">
      <c r="C321" s="33"/>
      <c r="D321" s="33"/>
      <c r="E321" s="29"/>
      <c r="F321" s="33"/>
      <c r="G321" s="33"/>
      <c r="H321" s="33"/>
      <c r="S321" s="33"/>
      <c r="T321" s="33"/>
      <c r="U321" s="33"/>
      <c r="X321" s="33"/>
      <c r="Z321" s="33"/>
    </row>
    <row r="322" ht="12.75" customHeight="1">
      <c r="C322" s="33"/>
      <c r="D322" s="33"/>
      <c r="E322" s="29"/>
      <c r="F322" s="33"/>
      <c r="G322" s="33"/>
      <c r="H322" s="33"/>
      <c r="S322" s="33"/>
      <c r="T322" s="33"/>
      <c r="U322" s="33"/>
      <c r="X322" s="33"/>
      <c r="Z322" s="33"/>
    </row>
    <row r="323" ht="12.75" customHeight="1">
      <c r="C323" s="33"/>
      <c r="D323" s="33"/>
      <c r="E323" s="29"/>
      <c r="F323" s="33"/>
      <c r="G323" s="33"/>
      <c r="H323" s="33"/>
      <c r="S323" s="33"/>
      <c r="T323" s="33"/>
      <c r="U323" s="33"/>
      <c r="X323" s="33"/>
      <c r="Z323" s="33"/>
    </row>
    <row r="324" ht="12.75" customHeight="1">
      <c r="C324" s="33"/>
      <c r="D324" s="33"/>
      <c r="E324" s="29"/>
      <c r="F324" s="33"/>
      <c r="G324" s="33"/>
      <c r="H324" s="33"/>
      <c r="S324" s="33"/>
      <c r="T324" s="33"/>
      <c r="U324" s="33"/>
      <c r="X324" s="33"/>
      <c r="Z324" s="33"/>
    </row>
    <row r="325" ht="12.75" customHeight="1">
      <c r="C325" s="33"/>
      <c r="D325" s="33"/>
      <c r="E325" s="29"/>
      <c r="F325" s="33"/>
      <c r="G325" s="33"/>
      <c r="H325" s="33"/>
      <c r="S325" s="33"/>
      <c r="T325" s="33"/>
      <c r="U325" s="33"/>
      <c r="X325" s="33"/>
      <c r="Z325" s="33"/>
    </row>
    <row r="326" ht="12.75" customHeight="1">
      <c r="C326" s="33"/>
      <c r="D326" s="33"/>
      <c r="E326" s="29"/>
      <c r="F326" s="33"/>
      <c r="G326" s="33"/>
      <c r="H326" s="33"/>
      <c r="S326" s="33"/>
      <c r="T326" s="33"/>
      <c r="U326" s="33"/>
      <c r="X326" s="33"/>
      <c r="Z326" s="33"/>
    </row>
    <row r="327" ht="12.75" customHeight="1">
      <c r="C327" s="33"/>
      <c r="D327" s="33"/>
      <c r="E327" s="29"/>
      <c r="F327" s="33"/>
      <c r="G327" s="33"/>
      <c r="H327" s="33"/>
      <c r="S327" s="33"/>
      <c r="T327" s="33"/>
      <c r="U327" s="33"/>
      <c r="X327" s="33"/>
      <c r="Z327" s="33"/>
    </row>
    <row r="328" ht="12.75" customHeight="1">
      <c r="C328" s="33"/>
      <c r="D328" s="33"/>
      <c r="E328" s="29"/>
      <c r="F328" s="33"/>
      <c r="G328" s="33"/>
      <c r="H328" s="33"/>
      <c r="S328" s="33"/>
      <c r="T328" s="33"/>
      <c r="U328" s="33"/>
      <c r="X328" s="33"/>
      <c r="Z328" s="33"/>
    </row>
    <row r="329" ht="12.75" customHeight="1">
      <c r="C329" s="33"/>
      <c r="D329" s="33"/>
      <c r="E329" s="29"/>
      <c r="F329" s="33"/>
      <c r="G329" s="33"/>
      <c r="H329" s="33"/>
      <c r="S329" s="33"/>
      <c r="T329" s="33"/>
      <c r="U329" s="33"/>
      <c r="X329" s="33"/>
      <c r="Z329" s="33"/>
    </row>
    <row r="330" ht="12.75" customHeight="1">
      <c r="C330" s="33"/>
      <c r="D330" s="33"/>
      <c r="E330" s="29"/>
      <c r="F330" s="33"/>
      <c r="G330" s="33"/>
      <c r="H330" s="33"/>
      <c r="S330" s="33"/>
      <c r="T330" s="33"/>
      <c r="U330" s="33"/>
      <c r="X330" s="33"/>
      <c r="Z330" s="33"/>
    </row>
    <row r="331" ht="12.75" customHeight="1">
      <c r="C331" s="33"/>
      <c r="D331" s="33"/>
      <c r="E331" s="29"/>
      <c r="F331" s="33"/>
      <c r="G331" s="33"/>
      <c r="H331" s="33"/>
      <c r="S331" s="33"/>
      <c r="T331" s="33"/>
      <c r="U331" s="33"/>
      <c r="X331" s="33"/>
      <c r="Z331" s="33"/>
    </row>
    <row r="332" ht="12.75" customHeight="1">
      <c r="C332" s="33"/>
      <c r="D332" s="33"/>
      <c r="E332" s="29"/>
      <c r="F332" s="33"/>
      <c r="G332" s="33"/>
      <c r="H332" s="33"/>
      <c r="S332" s="33"/>
      <c r="T332" s="33"/>
      <c r="U332" s="33"/>
      <c r="X332" s="33"/>
      <c r="Z332" s="33"/>
    </row>
    <row r="333" ht="12.75" customHeight="1">
      <c r="C333" s="33"/>
      <c r="D333" s="33"/>
      <c r="E333" s="29"/>
      <c r="F333" s="33"/>
      <c r="G333" s="33"/>
      <c r="H333" s="33"/>
      <c r="S333" s="33"/>
      <c r="T333" s="33"/>
      <c r="U333" s="33"/>
      <c r="X333" s="33"/>
      <c r="Z333" s="33"/>
    </row>
    <row r="334" ht="12.75" customHeight="1">
      <c r="C334" s="33"/>
      <c r="D334" s="33"/>
      <c r="E334" s="29"/>
      <c r="F334" s="33"/>
      <c r="G334" s="33"/>
      <c r="H334" s="33"/>
      <c r="S334" s="33"/>
      <c r="T334" s="33"/>
      <c r="U334" s="33"/>
      <c r="X334" s="33"/>
      <c r="Z334" s="33"/>
    </row>
    <row r="335" ht="12.75" customHeight="1">
      <c r="C335" s="33"/>
      <c r="D335" s="33"/>
      <c r="E335" s="29"/>
      <c r="F335" s="33"/>
      <c r="G335" s="33"/>
      <c r="H335" s="33"/>
      <c r="S335" s="33"/>
      <c r="T335" s="33"/>
      <c r="U335" s="33"/>
      <c r="X335" s="33"/>
      <c r="Z335" s="33"/>
    </row>
    <row r="336" ht="12.75" customHeight="1">
      <c r="C336" s="33"/>
      <c r="D336" s="33"/>
      <c r="E336" s="29"/>
      <c r="F336" s="33"/>
      <c r="G336" s="33"/>
      <c r="H336" s="33"/>
      <c r="S336" s="33"/>
      <c r="T336" s="33"/>
      <c r="U336" s="33"/>
      <c r="X336" s="33"/>
      <c r="Z336" s="33"/>
    </row>
    <row r="337" ht="12.75" customHeight="1">
      <c r="C337" s="33"/>
      <c r="D337" s="33"/>
      <c r="E337" s="29"/>
      <c r="F337" s="33"/>
      <c r="G337" s="33"/>
      <c r="H337" s="33"/>
      <c r="S337" s="33"/>
      <c r="T337" s="33"/>
      <c r="U337" s="33"/>
      <c r="X337" s="33"/>
      <c r="Z337" s="33"/>
    </row>
    <row r="338" ht="12.75" customHeight="1">
      <c r="C338" s="33"/>
      <c r="D338" s="33"/>
      <c r="E338" s="29"/>
      <c r="F338" s="33"/>
      <c r="G338" s="33"/>
      <c r="H338" s="33"/>
      <c r="S338" s="33"/>
      <c r="T338" s="33"/>
      <c r="U338" s="33"/>
      <c r="X338" s="33"/>
      <c r="Z338" s="33"/>
    </row>
    <row r="339" ht="12.75" customHeight="1">
      <c r="C339" s="33"/>
      <c r="D339" s="33"/>
      <c r="E339" s="29"/>
      <c r="F339" s="33"/>
      <c r="G339" s="33"/>
      <c r="H339" s="33"/>
      <c r="S339" s="33"/>
      <c r="T339" s="33"/>
      <c r="U339" s="33"/>
      <c r="X339" s="33"/>
      <c r="Z339" s="33"/>
    </row>
    <row r="340" ht="12.75" customHeight="1">
      <c r="C340" s="33"/>
      <c r="D340" s="33"/>
      <c r="E340" s="29"/>
      <c r="F340" s="33"/>
      <c r="G340" s="33"/>
      <c r="H340" s="33"/>
      <c r="S340" s="33"/>
      <c r="T340" s="33"/>
      <c r="U340" s="33"/>
      <c r="X340" s="33"/>
      <c r="Z340" s="33"/>
    </row>
    <row r="341" ht="12.75" customHeight="1">
      <c r="C341" s="33"/>
      <c r="D341" s="33"/>
      <c r="E341" s="29"/>
      <c r="F341" s="33"/>
      <c r="G341" s="33"/>
      <c r="H341" s="33"/>
      <c r="S341" s="33"/>
      <c r="T341" s="33"/>
      <c r="U341" s="33"/>
      <c r="X341" s="33"/>
      <c r="Z341" s="33"/>
    </row>
    <row r="342" ht="12.75" customHeight="1">
      <c r="C342" s="33"/>
      <c r="D342" s="33"/>
      <c r="E342" s="29"/>
      <c r="F342" s="33"/>
      <c r="G342" s="33"/>
      <c r="H342" s="33"/>
      <c r="S342" s="33"/>
      <c r="T342" s="33"/>
      <c r="U342" s="33"/>
      <c r="X342" s="33"/>
      <c r="Z342" s="33"/>
    </row>
    <row r="343" ht="12.75" customHeight="1">
      <c r="C343" s="33"/>
      <c r="D343" s="33"/>
      <c r="E343" s="29"/>
      <c r="F343" s="33"/>
      <c r="G343" s="33"/>
      <c r="H343" s="33"/>
      <c r="S343" s="33"/>
      <c r="T343" s="33"/>
      <c r="U343" s="33"/>
      <c r="X343" s="33"/>
      <c r="Z343" s="33"/>
    </row>
    <row r="344" ht="12.75" customHeight="1">
      <c r="C344" s="33"/>
      <c r="D344" s="33"/>
      <c r="E344" s="29"/>
      <c r="F344" s="33"/>
      <c r="G344" s="33"/>
      <c r="H344" s="33"/>
      <c r="S344" s="33"/>
      <c r="T344" s="33"/>
      <c r="U344" s="33"/>
      <c r="X344" s="33"/>
      <c r="Z344" s="33"/>
    </row>
    <row r="345" ht="12.75" customHeight="1">
      <c r="C345" s="33"/>
      <c r="D345" s="33"/>
      <c r="E345" s="29"/>
      <c r="F345" s="33"/>
      <c r="G345" s="33"/>
      <c r="H345" s="33"/>
      <c r="S345" s="33"/>
      <c r="T345" s="33"/>
      <c r="U345" s="33"/>
      <c r="X345" s="33"/>
      <c r="Z345" s="33"/>
    </row>
    <row r="346" ht="12.75" customHeight="1">
      <c r="C346" s="33"/>
      <c r="D346" s="33"/>
      <c r="E346" s="29"/>
      <c r="F346" s="33"/>
      <c r="G346" s="33"/>
      <c r="H346" s="33"/>
      <c r="S346" s="33"/>
      <c r="T346" s="33"/>
      <c r="U346" s="33"/>
      <c r="X346" s="33"/>
      <c r="Z346" s="33"/>
    </row>
    <row r="347" ht="12.75" customHeight="1">
      <c r="C347" s="33"/>
      <c r="D347" s="33"/>
      <c r="E347" s="29"/>
      <c r="F347" s="33"/>
      <c r="G347" s="33"/>
      <c r="H347" s="33"/>
      <c r="S347" s="33"/>
      <c r="T347" s="33"/>
      <c r="U347" s="33"/>
      <c r="X347" s="33"/>
      <c r="Z347" s="33"/>
    </row>
    <row r="348" ht="12.75" customHeight="1">
      <c r="C348" s="33"/>
      <c r="D348" s="33"/>
      <c r="E348" s="29"/>
      <c r="F348" s="33"/>
      <c r="G348" s="33"/>
      <c r="H348" s="33"/>
      <c r="S348" s="33"/>
      <c r="T348" s="33"/>
      <c r="U348" s="33"/>
      <c r="X348" s="33"/>
      <c r="Z348" s="33"/>
    </row>
    <row r="349" ht="12.75" customHeight="1">
      <c r="C349" s="33"/>
      <c r="D349" s="33"/>
      <c r="E349" s="29"/>
      <c r="F349" s="33"/>
      <c r="G349" s="33"/>
      <c r="H349" s="33"/>
      <c r="S349" s="33"/>
      <c r="T349" s="33"/>
      <c r="U349" s="33"/>
      <c r="X349" s="33"/>
      <c r="Z349" s="33"/>
    </row>
    <row r="350" ht="12.75" customHeight="1">
      <c r="C350" s="33"/>
      <c r="D350" s="33"/>
      <c r="E350" s="29"/>
      <c r="F350" s="33"/>
      <c r="G350" s="33"/>
      <c r="H350" s="33"/>
      <c r="S350" s="33"/>
      <c r="T350" s="33"/>
      <c r="U350" s="33"/>
      <c r="X350" s="33"/>
      <c r="Z350" s="33"/>
    </row>
    <row r="351" ht="12.75" customHeight="1">
      <c r="C351" s="33"/>
      <c r="D351" s="33"/>
      <c r="E351" s="29"/>
      <c r="F351" s="33"/>
      <c r="G351" s="33"/>
      <c r="H351" s="33"/>
      <c r="S351" s="33"/>
      <c r="T351" s="33"/>
      <c r="U351" s="33"/>
      <c r="X351" s="33"/>
      <c r="Z351" s="33"/>
    </row>
    <row r="352" ht="12.75" customHeight="1">
      <c r="C352" s="33"/>
      <c r="D352" s="33"/>
      <c r="E352" s="29"/>
      <c r="F352" s="33"/>
      <c r="G352" s="33"/>
      <c r="H352" s="33"/>
      <c r="S352" s="33"/>
      <c r="T352" s="33"/>
      <c r="U352" s="33"/>
      <c r="X352" s="33"/>
      <c r="Z352" s="33"/>
    </row>
    <row r="353" ht="12.75" customHeight="1">
      <c r="C353" s="33"/>
      <c r="D353" s="33"/>
      <c r="E353" s="29"/>
      <c r="F353" s="33"/>
      <c r="G353" s="33"/>
      <c r="H353" s="33"/>
      <c r="S353" s="33"/>
      <c r="T353" s="33"/>
      <c r="U353" s="33"/>
      <c r="X353" s="33"/>
      <c r="Z353" s="33"/>
    </row>
    <row r="354" ht="12.75" customHeight="1">
      <c r="C354" s="33"/>
      <c r="D354" s="33"/>
      <c r="E354" s="29"/>
      <c r="F354" s="33"/>
      <c r="G354" s="33"/>
      <c r="H354" s="33"/>
      <c r="S354" s="33"/>
      <c r="T354" s="33"/>
      <c r="U354" s="33"/>
      <c r="X354" s="33"/>
      <c r="Z354" s="33"/>
    </row>
    <row r="355" ht="12.75" customHeight="1">
      <c r="C355" s="33"/>
      <c r="D355" s="33"/>
      <c r="E355" s="29"/>
      <c r="F355" s="33"/>
      <c r="G355" s="33"/>
      <c r="H355" s="33"/>
      <c r="S355" s="33"/>
      <c r="T355" s="33"/>
      <c r="U355" s="33"/>
      <c r="X355" s="33"/>
      <c r="Z355" s="33"/>
    </row>
    <row r="356" ht="12.75" customHeight="1">
      <c r="C356" s="33"/>
      <c r="D356" s="33"/>
      <c r="E356" s="29"/>
      <c r="F356" s="33"/>
      <c r="G356" s="33"/>
      <c r="H356" s="33"/>
      <c r="S356" s="33"/>
      <c r="T356" s="33"/>
      <c r="U356" s="33"/>
      <c r="X356" s="33"/>
      <c r="Z356" s="33"/>
    </row>
    <row r="357" ht="12.75" customHeight="1">
      <c r="C357" s="33"/>
      <c r="D357" s="33"/>
      <c r="E357" s="29"/>
      <c r="F357" s="33"/>
      <c r="G357" s="33"/>
      <c r="H357" s="33"/>
      <c r="S357" s="33"/>
      <c r="T357" s="33"/>
      <c r="U357" s="33"/>
      <c r="X357" s="33"/>
      <c r="Z357" s="33"/>
    </row>
    <row r="358" ht="12.75" customHeight="1">
      <c r="C358" s="33"/>
      <c r="D358" s="33"/>
      <c r="E358" s="29"/>
      <c r="F358" s="33"/>
      <c r="G358" s="33"/>
      <c r="H358" s="33"/>
      <c r="S358" s="33"/>
      <c r="T358" s="33"/>
      <c r="U358" s="33"/>
      <c r="X358" s="33"/>
      <c r="Z358" s="33"/>
    </row>
    <row r="359" ht="12.75" customHeight="1">
      <c r="C359" s="33"/>
      <c r="D359" s="33"/>
      <c r="E359" s="29"/>
      <c r="F359" s="33"/>
      <c r="G359" s="33"/>
      <c r="H359" s="33"/>
      <c r="S359" s="33"/>
      <c r="T359" s="33"/>
      <c r="U359" s="33"/>
      <c r="X359" s="33"/>
      <c r="Z359" s="33"/>
    </row>
    <row r="360" ht="12.75" customHeight="1">
      <c r="C360" s="33"/>
      <c r="D360" s="33"/>
      <c r="E360" s="29"/>
      <c r="F360" s="33"/>
      <c r="G360" s="33"/>
      <c r="H360" s="33"/>
      <c r="S360" s="33"/>
      <c r="T360" s="33"/>
      <c r="U360" s="33"/>
      <c r="X360" s="33"/>
      <c r="Z360" s="33"/>
    </row>
    <row r="361" ht="12.75" customHeight="1">
      <c r="C361" s="33"/>
      <c r="D361" s="33"/>
      <c r="E361" s="29"/>
      <c r="F361" s="33"/>
      <c r="G361" s="33"/>
      <c r="H361" s="33"/>
      <c r="S361" s="33"/>
      <c r="T361" s="33"/>
      <c r="U361" s="33"/>
      <c r="X361" s="33"/>
      <c r="Z361" s="33"/>
    </row>
    <row r="362" ht="12.75" customHeight="1">
      <c r="C362" s="33"/>
      <c r="D362" s="33"/>
      <c r="E362" s="29"/>
      <c r="F362" s="33"/>
      <c r="G362" s="33"/>
      <c r="H362" s="33"/>
      <c r="S362" s="33"/>
      <c r="T362" s="33"/>
      <c r="U362" s="33"/>
      <c r="X362" s="33"/>
      <c r="Z362" s="33"/>
    </row>
    <row r="363" ht="12.75" customHeight="1">
      <c r="C363" s="33"/>
      <c r="D363" s="33"/>
      <c r="E363" s="29"/>
      <c r="F363" s="33"/>
      <c r="G363" s="33"/>
      <c r="H363" s="33"/>
      <c r="S363" s="33"/>
      <c r="T363" s="33"/>
      <c r="U363" s="33"/>
      <c r="X363" s="33"/>
      <c r="Z363" s="33"/>
    </row>
    <row r="364" ht="12.75" customHeight="1">
      <c r="C364" s="33"/>
      <c r="D364" s="33"/>
      <c r="E364" s="29"/>
      <c r="F364" s="33"/>
      <c r="G364" s="33"/>
      <c r="H364" s="33"/>
      <c r="S364" s="33"/>
      <c r="T364" s="33"/>
      <c r="U364" s="33"/>
      <c r="X364" s="33"/>
      <c r="Z364" s="33"/>
    </row>
    <row r="365" ht="12.75" customHeight="1">
      <c r="C365" s="33"/>
      <c r="D365" s="33"/>
      <c r="E365" s="29"/>
      <c r="F365" s="33"/>
      <c r="G365" s="33"/>
      <c r="H365" s="33"/>
      <c r="S365" s="33"/>
      <c r="T365" s="33"/>
      <c r="U365" s="33"/>
      <c r="X365" s="33"/>
      <c r="Z365" s="33"/>
    </row>
    <row r="366" ht="12.75" customHeight="1">
      <c r="C366" s="33"/>
      <c r="D366" s="33"/>
      <c r="E366" s="29"/>
      <c r="F366" s="33"/>
      <c r="G366" s="33"/>
      <c r="H366" s="33"/>
      <c r="S366" s="33"/>
      <c r="T366" s="33"/>
      <c r="U366" s="33"/>
      <c r="X366" s="33"/>
      <c r="Z366" s="33"/>
    </row>
    <row r="367" ht="12.75" customHeight="1">
      <c r="C367" s="33"/>
      <c r="D367" s="33"/>
      <c r="E367" s="29"/>
      <c r="F367" s="33"/>
      <c r="G367" s="33"/>
      <c r="H367" s="33"/>
      <c r="S367" s="33"/>
      <c r="T367" s="33"/>
      <c r="U367" s="33"/>
      <c r="X367" s="33"/>
      <c r="Z367" s="33"/>
    </row>
    <row r="368" ht="12.75" customHeight="1">
      <c r="C368" s="33"/>
      <c r="D368" s="33"/>
      <c r="E368" s="29"/>
      <c r="F368" s="33"/>
      <c r="G368" s="33"/>
      <c r="H368" s="33"/>
      <c r="S368" s="33"/>
      <c r="T368" s="33"/>
      <c r="U368" s="33"/>
      <c r="X368" s="33"/>
      <c r="Z368" s="33"/>
    </row>
    <row r="369" ht="12.75" customHeight="1">
      <c r="C369" s="33"/>
      <c r="D369" s="33"/>
      <c r="E369" s="29"/>
      <c r="F369" s="33"/>
      <c r="G369" s="33"/>
      <c r="H369" s="33"/>
      <c r="S369" s="33"/>
      <c r="T369" s="33"/>
      <c r="U369" s="33"/>
      <c r="X369" s="33"/>
      <c r="Z369" s="33"/>
    </row>
    <row r="370" ht="12.75" customHeight="1">
      <c r="C370" s="33"/>
      <c r="D370" s="33"/>
      <c r="E370" s="29"/>
      <c r="F370" s="33"/>
      <c r="G370" s="33"/>
      <c r="H370" s="33"/>
      <c r="S370" s="33"/>
      <c r="T370" s="33"/>
      <c r="U370" s="33"/>
      <c r="X370" s="33"/>
      <c r="Z370" s="33"/>
    </row>
    <row r="371" ht="12.75" customHeight="1">
      <c r="C371" s="33"/>
      <c r="D371" s="33"/>
      <c r="E371" s="29"/>
      <c r="F371" s="33"/>
      <c r="G371" s="33"/>
      <c r="H371" s="33"/>
      <c r="S371" s="33"/>
      <c r="T371" s="33"/>
      <c r="U371" s="33"/>
      <c r="X371" s="33"/>
      <c r="Z371" s="33"/>
    </row>
    <row r="372" ht="12.75" customHeight="1">
      <c r="C372" s="33"/>
      <c r="D372" s="33"/>
      <c r="E372" s="29"/>
      <c r="F372" s="33"/>
      <c r="G372" s="33"/>
      <c r="H372" s="33"/>
      <c r="S372" s="33"/>
      <c r="T372" s="33"/>
      <c r="U372" s="33"/>
      <c r="X372" s="33"/>
      <c r="Z372" s="33"/>
    </row>
    <row r="373" ht="12.75" customHeight="1">
      <c r="C373" s="33"/>
      <c r="D373" s="33"/>
      <c r="E373" s="29"/>
      <c r="F373" s="33"/>
      <c r="G373" s="33"/>
      <c r="H373" s="33"/>
      <c r="S373" s="33"/>
      <c r="T373" s="33"/>
      <c r="U373" s="33"/>
      <c r="X373" s="33"/>
      <c r="Z373" s="33"/>
    </row>
    <row r="374" ht="12.75" customHeight="1">
      <c r="C374" s="33"/>
      <c r="D374" s="33"/>
      <c r="E374" s="29"/>
      <c r="F374" s="33"/>
      <c r="G374" s="33"/>
      <c r="H374" s="33"/>
      <c r="S374" s="33"/>
      <c r="T374" s="33"/>
      <c r="U374" s="33"/>
      <c r="X374" s="33"/>
      <c r="Z374" s="33"/>
    </row>
    <row r="375" ht="12.75" customHeight="1">
      <c r="C375" s="33"/>
      <c r="D375" s="33"/>
      <c r="E375" s="29"/>
      <c r="F375" s="33"/>
      <c r="G375" s="33"/>
      <c r="H375" s="33"/>
      <c r="S375" s="33"/>
      <c r="T375" s="33"/>
      <c r="U375" s="33"/>
      <c r="X375" s="33"/>
      <c r="Z375" s="33"/>
    </row>
    <row r="376" ht="12.75" customHeight="1">
      <c r="C376" s="33"/>
      <c r="D376" s="33"/>
      <c r="E376" s="29"/>
      <c r="F376" s="33"/>
      <c r="G376" s="33"/>
      <c r="H376" s="33"/>
      <c r="S376" s="33"/>
      <c r="T376" s="33"/>
      <c r="U376" s="33"/>
      <c r="X376" s="33"/>
      <c r="Z376" s="33"/>
    </row>
    <row r="377" ht="12.75" customHeight="1">
      <c r="C377" s="33"/>
      <c r="D377" s="33"/>
      <c r="E377" s="29"/>
      <c r="F377" s="33"/>
      <c r="G377" s="33"/>
      <c r="H377" s="33"/>
      <c r="S377" s="33"/>
      <c r="T377" s="33"/>
      <c r="U377" s="33"/>
      <c r="X377" s="33"/>
      <c r="Z377" s="33"/>
    </row>
    <row r="378" ht="12.75" customHeight="1">
      <c r="C378" s="33"/>
      <c r="D378" s="33"/>
      <c r="E378" s="29"/>
      <c r="F378" s="33"/>
      <c r="G378" s="33"/>
      <c r="H378" s="33"/>
      <c r="S378" s="33"/>
      <c r="T378" s="33"/>
      <c r="U378" s="33"/>
      <c r="X378" s="33"/>
      <c r="Z378" s="33"/>
    </row>
    <row r="379" ht="12.75" customHeight="1">
      <c r="C379" s="33"/>
      <c r="D379" s="33"/>
      <c r="E379" s="29"/>
      <c r="F379" s="33"/>
      <c r="G379" s="33"/>
      <c r="H379" s="33"/>
      <c r="S379" s="33"/>
      <c r="T379" s="33"/>
      <c r="U379" s="33"/>
      <c r="X379" s="33"/>
      <c r="Z379" s="33"/>
    </row>
    <row r="380" ht="12.75" customHeight="1">
      <c r="C380" s="33"/>
      <c r="D380" s="33"/>
      <c r="E380" s="29"/>
      <c r="F380" s="33"/>
      <c r="G380" s="33"/>
      <c r="H380" s="33"/>
      <c r="S380" s="33"/>
      <c r="T380" s="33"/>
      <c r="U380" s="33"/>
      <c r="X380" s="33"/>
      <c r="Z380" s="33"/>
    </row>
    <row r="381" ht="12.75" customHeight="1">
      <c r="C381" s="33"/>
      <c r="D381" s="33"/>
      <c r="E381" s="29"/>
      <c r="F381" s="33"/>
      <c r="G381" s="33"/>
      <c r="H381" s="33"/>
      <c r="S381" s="33"/>
      <c r="T381" s="33"/>
      <c r="U381" s="33"/>
      <c r="X381" s="33"/>
      <c r="Z381" s="33"/>
    </row>
    <row r="382" ht="12.75" customHeight="1">
      <c r="C382" s="33"/>
      <c r="D382" s="33"/>
      <c r="E382" s="29"/>
      <c r="F382" s="33"/>
      <c r="G382" s="33"/>
      <c r="H382" s="33"/>
      <c r="S382" s="33"/>
      <c r="T382" s="33"/>
      <c r="U382" s="33"/>
      <c r="X382" s="33"/>
      <c r="Z382" s="33"/>
    </row>
    <row r="383" ht="12.75" customHeight="1">
      <c r="C383" s="33"/>
      <c r="D383" s="33"/>
      <c r="E383" s="29"/>
      <c r="F383" s="33"/>
      <c r="G383" s="33"/>
      <c r="H383" s="33"/>
      <c r="S383" s="33"/>
      <c r="T383" s="33"/>
      <c r="U383" s="33"/>
      <c r="X383" s="33"/>
      <c r="Z383" s="33"/>
    </row>
    <row r="384" ht="12.75" customHeight="1">
      <c r="C384" s="33"/>
      <c r="D384" s="33"/>
      <c r="E384" s="29"/>
      <c r="F384" s="33"/>
      <c r="G384" s="33"/>
      <c r="H384" s="33"/>
      <c r="S384" s="33"/>
      <c r="T384" s="33"/>
      <c r="U384" s="33"/>
      <c r="X384" s="33"/>
      <c r="Z384" s="33"/>
    </row>
    <row r="385" ht="12.75" customHeight="1">
      <c r="C385" s="33"/>
      <c r="D385" s="33"/>
      <c r="E385" s="29"/>
      <c r="F385" s="33"/>
      <c r="G385" s="33"/>
      <c r="H385" s="33"/>
      <c r="S385" s="33"/>
      <c r="T385" s="33"/>
      <c r="U385" s="33"/>
      <c r="X385" s="33"/>
      <c r="Z385" s="33"/>
    </row>
    <row r="386" ht="12.75" customHeight="1">
      <c r="C386" s="33"/>
      <c r="D386" s="33"/>
      <c r="E386" s="29"/>
      <c r="F386" s="33"/>
      <c r="G386" s="33"/>
      <c r="H386" s="33"/>
      <c r="S386" s="33"/>
      <c r="T386" s="33"/>
      <c r="U386" s="33"/>
      <c r="X386" s="33"/>
      <c r="Z386" s="33"/>
    </row>
    <row r="387" ht="12.75" customHeight="1">
      <c r="C387" s="33"/>
      <c r="D387" s="33"/>
      <c r="E387" s="29"/>
      <c r="F387" s="33"/>
      <c r="G387" s="33"/>
      <c r="H387" s="33"/>
      <c r="S387" s="33"/>
      <c r="T387" s="33"/>
      <c r="U387" s="33"/>
      <c r="X387" s="33"/>
      <c r="Z387" s="33"/>
    </row>
    <row r="388" ht="12.75" customHeight="1">
      <c r="C388" s="33"/>
      <c r="D388" s="33"/>
      <c r="E388" s="29"/>
      <c r="F388" s="33"/>
      <c r="G388" s="33"/>
      <c r="H388" s="33"/>
      <c r="S388" s="33"/>
      <c r="T388" s="33"/>
      <c r="U388" s="33"/>
      <c r="X388" s="33"/>
      <c r="Z388" s="33"/>
    </row>
    <row r="389" ht="12.75" customHeight="1">
      <c r="C389" s="33"/>
      <c r="D389" s="33"/>
      <c r="E389" s="29"/>
      <c r="F389" s="33"/>
      <c r="G389" s="33"/>
      <c r="H389" s="33"/>
      <c r="S389" s="33"/>
      <c r="T389" s="33"/>
      <c r="U389" s="33"/>
      <c r="X389" s="33"/>
      <c r="Z389" s="33"/>
    </row>
    <row r="390" ht="12.75" customHeight="1">
      <c r="C390" s="33"/>
      <c r="D390" s="33"/>
      <c r="E390" s="29"/>
      <c r="F390" s="33"/>
      <c r="G390" s="33"/>
      <c r="H390" s="33"/>
      <c r="S390" s="33"/>
      <c r="T390" s="33"/>
      <c r="U390" s="33"/>
      <c r="X390" s="33"/>
      <c r="Z390" s="33"/>
    </row>
    <row r="391" ht="12.75" customHeight="1">
      <c r="C391" s="33"/>
      <c r="D391" s="33"/>
      <c r="E391" s="29"/>
      <c r="F391" s="33"/>
      <c r="G391" s="33"/>
      <c r="H391" s="33"/>
      <c r="S391" s="33"/>
      <c r="T391" s="33"/>
      <c r="U391" s="33"/>
      <c r="X391" s="33"/>
      <c r="Z391" s="33"/>
    </row>
    <row r="392" ht="12.75" customHeight="1">
      <c r="C392" s="33"/>
      <c r="D392" s="33"/>
      <c r="E392" s="29"/>
      <c r="F392" s="33"/>
      <c r="G392" s="33"/>
      <c r="H392" s="33"/>
      <c r="S392" s="33"/>
      <c r="T392" s="33"/>
      <c r="U392" s="33"/>
      <c r="X392" s="33"/>
      <c r="Z392" s="33"/>
    </row>
    <row r="393" ht="12.75" customHeight="1">
      <c r="C393" s="33"/>
      <c r="D393" s="33"/>
      <c r="E393" s="29"/>
      <c r="F393" s="33"/>
      <c r="G393" s="33"/>
      <c r="H393" s="33"/>
      <c r="S393" s="33"/>
      <c r="T393" s="33"/>
      <c r="U393" s="33"/>
      <c r="X393" s="33"/>
      <c r="Z393" s="33"/>
    </row>
    <row r="394" ht="12.75" customHeight="1">
      <c r="C394" s="33"/>
      <c r="D394" s="33"/>
      <c r="E394" s="29"/>
      <c r="F394" s="33"/>
      <c r="G394" s="33"/>
      <c r="H394" s="33"/>
      <c r="S394" s="33"/>
      <c r="T394" s="33"/>
      <c r="U394" s="33"/>
      <c r="X394" s="33"/>
      <c r="Z394" s="33"/>
    </row>
    <row r="395" ht="12.75" customHeight="1">
      <c r="C395" s="33"/>
      <c r="D395" s="33"/>
      <c r="E395" s="29"/>
      <c r="F395" s="33"/>
      <c r="G395" s="33"/>
      <c r="H395" s="33"/>
      <c r="S395" s="33"/>
      <c r="T395" s="33"/>
      <c r="U395" s="33"/>
      <c r="X395" s="33"/>
      <c r="Z395" s="33"/>
    </row>
    <row r="396" ht="12.75" customHeight="1">
      <c r="C396" s="33"/>
      <c r="D396" s="33"/>
      <c r="E396" s="29"/>
      <c r="F396" s="33"/>
      <c r="G396" s="33"/>
      <c r="H396" s="33"/>
      <c r="S396" s="33"/>
      <c r="T396" s="33"/>
      <c r="U396" s="33"/>
      <c r="X396" s="33"/>
      <c r="Z396" s="33"/>
    </row>
    <row r="397" ht="12.75" customHeight="1">
      <c r="C397" s="33"/>
      <c r="D397" s="33"/>
      <c r="E397" s="29"/>
      <c r="F397" s="33"/>
      <c r="G397" s="33"/>
      <c r="H397" s="33"/>
      <c r="S397" s="33"/>
      <c r="T397" s="33"/>
      <c r="U397" s="33"/>
      <c r="X397" s="33"/>
      <c r="Z397" s="33"/>
    </row>
    <row r="398" ht="12.75" customHeight="1">
      <c r="C398" s="33"/>
      <c r="D398" s="33"/>
      <c r="E398" s="29"/>
      <c r="F398" s="33"/>
      <c r="G398" s="33"/>
      <c r="H398" s="33"/>
      <c r="S398" s="33"/>
      <c r="T398" s="33"/>
      <c r="U398" s="33"/>
      <c r="X398" s="33"/>
      <c r="Z398" s="33"/>
    </row>
    <row r="399" ht="12.75" customHeight="1">
      <c r="C399" s="33"/>
      <c r="D399" s="33"/>
      <c r="E399" s="29"/>
      <c r="F399" s="33"/>
      <c r="G399" s="33"/>
      <c r="H399" s="33"/>
      <c r="S399" s="33"/>
      <c r="T399" s="33"/>
      <c r="U399" s="33"/>
      <c r="X399" s="33"/>
      <c r="Z399" s="33"/>
    </row>
    <row r="400" ht="12.75" customHeight="1">
      <c r="C400" s="33"/>
      <c r="D400" s="33"/>
      <c r="E400" s="29"/>
      <c r="F400" s="33"/>
      <c r="G400" s="33"/>
      <c r="H400" s="33"/>
      <c r="S400" s="33"/>
      <c r="T400" s="33"/>
      <c r="U400" s="33"/>
      <c r="X400" s="33"/>
      <c r="Z400" s="33"/>
    </row>
    <row r="401" ht="12.75" customHeight="1">
      <c r="C401" s="33"/>
      <c r="D401" s="33"/>
      <c r="E401" s="29"/>
      <c r="F401" s="33"/>
      <c r="G401" s="33"/>
      <c r="H401" s="33"/>
      <c r="S401" s="33"/>
      <c r="T401" s="33"/>
      <c r="U401" s="33"/>
      <c r="X401" s="33"/>
      <c r="Z401" s="33"/>
    </row>
    <row r="402" ht="12.75" customHeight="1">
      <c r="C402" s="33"/>
      <c r="D402" s="33"/>
      <c r="E402" s="29"/>
      <c r="F402" s="33"/>
      <c r="G402" s="33"/>
      <c r="H402" s="33"/>
      <c r="S402" s="33"/>
      <c r="T402" s="33"/>
      <c r="U402" s="33"/>
      <c r="X402" s="33"/>
      <c r="Z402" s="33"/>
    </row>
    <row r="403" ht="12.75" customHeight="1">
      <c r="C403" s="33"/>
      <c r="D403" s="33"/>
      <c r="E403" s="29"/>
      <c r="F403" s="33"/>
      <c r="G403" s="33"/>
      <c r="H403" s="33"/>
      <c r="S403" s="33"/>
      <c r="T403" s="33"/>
      <c r="U403" s="33"/>
      <c r="X403" s="33"/>
      <c r="Z403" s="33"/>
    </row>
    <row r="404" ht="12.75" customHeight="1">
      <c r="C404" s="33"/>
      <c r="D404" s="33"/>
      <c r="E404" s="29"/>
      <c r="F404" s="33"/>
      <c r="G404" s="33"/>
      <c r="H404" s="33"/>
      <c r="S404" s="33"/>
      <c r="T404" s="33"/>
      <c r="U404" s="33"/>
      <c r="X404" s="33"/>
      <c r="Z404" s="33"/>
    </row>
    <row r="405" ht="12.75" customHeight="1">
      <c r="C405" s="33"/>
      <c r="D405" s="33"/>
      <c r="E405" s="29"/>
      <c r="F405" s="33"/>
      <c r="G405" s="33"/>
      <c r="H405" s="33"/>
      <c r="S405" s="33"/>
      <c r="T405" s="33"/>
      <c r="U405" s="33"/>
      <c r="X405" s="33"/>
      <c r="Z405" s="33"/>
    </row>
    <row r="406" ht="12.75" customHeight="1">
      <c r="C406" s="33"/>
      <c r="D406" s="33"/>
      <c r="E406" s="29"/>
      <c r="F406" s="33"/>
      <c r="G406" s="33"/>
      <c r="H406" s="33"/>
      <c r="S406" s="33"/>
      <c r="T406" s="33"/>
      <c r="U406" s="33"/>
      <c r="X406" s="33"/>
      <c r="Z406" s="33"/>
    </row>
    <row r="407" ht="12.75" customHeight="1">
      <c r="C407" s="33"/>
      <c r="D407" s="33"/>
      <c r="E407" s="29"/>
      <c r="F407" s="33"/>
      <c r="G407" s="33"/>
      <c r="H407" s="33"/>
      <c r="S407" s="33"/>
      <c r="T407" s="33"/>
      <c r="U407" s="33"/>
      <c r="X407" s="33"/>
      <c r="Z407" s="33"/>
    </row>
    <row r="408" ht="12.75" customHeight="1">
      <c r="C408" s="33"/>
      <c r="D408" s="33"/>
      <c r="E408" s="29"/>
      <c r="F408" s="33"/>
      <c r="G408" s="33"/>
      <c r="H408" s="33"/>
      <c r="S408" s="33"/>
      <c r="T408" s="33"/>
      <c r="U408" s="33"/>
      <c r="X408" s="33"/>
      <c r="Z408" s="33"/>
    </row>
    <row r="409" ht="12.75" customHeight="1">
      <c r="C409" s="33"/>
      <c r="D409" s="33"/>
      <c r="E409" s="29"/>
      <c r="F409" s="33"/>
      <c r="G409" s="33"/>
      <c r="H409" s="33"/>
      <c r="S409" s="33"/>
      <c r="T409" s="33"/>
      <c r="U409" s="33"/>
      <c r="X409" s="33"/>
      <c r="Z409" s="33"/>
    </row>
    <row r="410" ht="12.75" customHeight="1">
      <c r="C410" s="33"/>
      <c r="D410" s="33"/>
      <c r="E410" s="29"/>
      <c r="F410" s="33"/>
      <c r="G410" s="33"/>
      <c r="H410" s="33"/>
      <c r="S410" s="33"/>
      <c r="T410" s="33"/>
      <c r="U410" s="33"/>
      <c r="X410" s="33"/>
      <c r="Z410" s="33"/>
    </row>
    <row r="411" ht="12.75" customHeight="1">
      <c r="C411" s="33"/>
      <c r="D411" s="33"/>
      <c r="E411" s="29"/>
      <c r="F411" s="33"/>
      <c r="G411" s="33"/>
      <c r="H411" s="33"/>
      <c r="S411" s="33"/>
      <c r="T411" s="33"/>
      <c r="U411" s="33"/>
      <c r="X411" s="33"/>
      <c r="Z411" s="33"/>
    </row>
    <row r="412" ht="12.75" customHeight="1">
      <c r="C412" s="33"/>
      <c r="D412" s="33"/>
      <c r="E412" s="29"/>
      <c r="F412" s="33"/>
      <c r="G412" s="33"/>
      <c r="H412" s="33"/>
      <c r="S412" s="33"/>
      <c r="T412" s="33"/>
      <c r="U412" s="33"/>
      <c r="X412" s="33"/>
      <c r="Z412" s="33"/>
    </row>
    <row r="413" ht="12.75" customHeight="1">
      <c r="C413" s="33"/>
      <c r="D413" s="33"/>
      <c r="E413" s="29"/>
      <c r="F413" s="33"/>
      <c r="G413" s="33"/>
      <c r="H413" s="33"/>
      <c r="S413" s="33"/>
      <c r="T413" s="33"/>
      <c r="U413" s="33"/>
      <c r="X413" s="33"/>
      <c r="Z413" s="33"/>
    </row>
    <row r="414" ht="12.75" customHeight="1">
      <c r="C414" s="33"/>
      <c r="D414" s="33"/>
      <c r="E414" s="29"/>
      <c r="F414" s="33"/>
      <c r="G414" s="33"/>
      <c r="H414" s="33"/>
      <c r="S414" s="33"/>
      <c r="T414" s="33"/>
      <c r="U414" s="33"/>
      <c r="X414" s="33"/>
      <c r="Z414" s="33"/>
    </row>
    <row r="415" ht="12.75" customHeight="1">
      <c r="C415" s="33"/>
      <c r="D415" s="33"/>
      <c r="E415" s="29"/>
      <c r="F415" s="33"/>
      <c r="G415" s="33"/>
      <c r="H415" s="33"/>
      <c r="S415" s="33"/>
      <c r="T415" s="33"/>
      <c r="U415" s="33"/>
      <c r="X415" s="33"/>
      <c r="Z415" s="33"/>
    </row>
    <row r="416" ht="12.75" customHeight="1">
      <c r="C416" s="33"/>
      <c r="D416" s="33"/>
      <c r="E416" s="29"/>
      <c r="F416" s="33"/>
      <c r="G416" s="33"/>
      <c r="H416" s="33"/>
      <c r="S416" s="33"/>
      <c r="T416" s="33"/>
      <c r="U416" s="33"/>
      <c r="X416" s="33"/>
      <c r="Z416" s="33"/>
    </row>
    <row r="417" ht="12.75" customHeight="1">
      <c r="C417" s="33"/>
      <c r="D417" s="33"/>
      <c r="E417" s="29"/>
      <c r="F417" s="33"/>
      <c r="G417" s="33"/>
      <c r="H417" s="33"/>
      <c r="S417" s="33"/>
      <c r="T417" s="33"/>
      <c r="U417" s="33"/>
      <c r="X417" s="33"/>
      <c r="Z417" s="33"/>
    </row>
    <row r="418" ht="12.75" customHeight="1">
      <c r="C418" s="33"/>
      <c r="D418" s="33"/>
      <c r="E418" s="29"/>
      <c r="F418" s="33"/>
      <c r="G418" s="33"/>
      <c r="H418" s="33"/>
      <c r="S418" s="33"/>
      <c r="T418" s="33"/>
      <c r="U418" s="33"/>
      <c r="X418" s="33"/>
      <c r="Z418" s="33"/>
    </row>
    <row r="419" ht="12.75" customHeight="1">
      <c r="C419" s="33"/>
      <c r="D419" s="33"/>
      <c r="E419" s="29"/>
      <c r="F419" s="33"/>
      <c r="G419" s="33"/>
      <c r="H419" s="33"/>
      <c r="S419" s="33"/>
      <c r="T419" s="33"/>
      <c r="U419" s="33"/>
      <c r="X419" s="33"/>
      <c r="Z419" s="33"/>
    </row>
    <row r="420" ht="12.75" customHeight="1">
      <c r="C420" s="33"/>
      <c r="D420" s="33"/>
      <c r="E420" s="29"/>
      <c r="F420" s="33"/>
      <c r="G420" s="33"/>
      <c r="H420" s="33"/>
      <c r="S420" s="33"/>
      <c r="T420" s="33"/>
      <c r="U420" s="33"/>
      <c r="X420" s="33"/>
      <c r="Z420" s="33"/>
    </row>
    <row r="421" ht="12.75" customHeight="1">
      <c r="C421" s="33"/>
      <c r="D421" s="33"/>
      <c r="E421" s="29"/>
      <c r="F421" s="33"/>
      <c r="G421" s="33"/>
      <c r="H421" s="33"/>
      <c r="S421" s="33"/>
      <c r="T421" s="33"/>
      <c r="U421" s="33"/>
      <c r="X421" s="33"/>
      <c r="Z421" s="33"/>
    </row>
    <row r="422" ht="12.75" customHeight="1">
      <c r="C422" s="33"/>
      <c r="D422" s="33"/>
      <c r="E422" s="29"/>
      <c r="F422" s="33"/>
      <c r="G422" s="33"/>
      <c r="H422" s="33"/>
      <c r="S422" s="33"/>
      <c r="T422" s="33"/>
      <c r="U422" s="33"/>
      <c r="X422" s="33"/>
      <c r="Z422" s="33"/>
    </row>
    <row r="423" ht="12.75" customHeight="1">
      <c r="C423" s="33"/>
      <c r="D423" s="33"/>
      <c r="E423" s="29"/>
      <c r="F423" s="33"/>
      <c r="G423" s="33"/>
      <c r="H423" s="33"/>
      <c r="S423" s="33"/>
      <c r="T423" s="33"/>
      <c r="U423" s="33"/>
      <c r="X423" s="33"/>
      <c r="Z423" s="33"/>
    </row>
    <row r="424" ht="12.75" customHeight="1">
      <c r="C424" s="33"/>
      <c r="D424" s="33"/>
      <c r="E424" s="29"/>
      <c r="F424" s="33"/>
      <c r="G424" s="33"/>
      <c r="H424" s="33"/>
      <c r="S424" s="33"/>
      <c r="T424" s="33"/>
      <c r="U424" s="33"/>
      <c r="X424" s="33"/>
      <c r="Z424" s="33"/>
    </row>
    <row r="425" ht="12.75" customHeight="1">
      <c r="C425" s="33"/>
      <c r="D425" s="33"/>
      <c r="E425" s="29"/>
      <c r="F425" s="33"/>
      <c r="G425" s="33"/>
      <c r="H425" s="33"/>
      <c r="S425" s="33"/>
      <c r="T425" s="33"/>
      <c r="U425" s="33"/>
      <c r="X425" s="33"/>
      <c r="Z425" s="33"/>
    </row>
    <row r="426" ht="12.75" customHeight="1">
      <c r="C426" s="33"/>
      <c r="D426" s="33"/>
      <c r="E426" s="29"/>
      <c r="F426" s="33"/>
      <c r="G426" s="33"/>
      <c r="H426" s="33"/>
      <c r="S426" s="33"/>
      <c r="T426" s="33"/>
      <c r="U426" s="33"/>
      <c r="X426" s="33"/>
      <c r="Z426" s="33"/>
    </row>
    <row r="427" ht="12.75" customHeight="1">
      <c r="C427" s="33"/>
      <c r="D427" s="33"/>
      <c r="E427" s="29"/>
      <c r="F427" s="33"/>
      <c r="G427" s="33"/>
      <c r="H427" s="33"/>
      <c r="S427" s="33"/>
      <c r="T427" s="33"/>
      <c r="U427" s="33"/>
      <c r="X427" s="33"/>
      <c r="Z427" s="33"/>
    </row>
    <row r="428" ht="12.75" customHeight="1">
      <c r="C428" s="33"/>
      <c r="D428" s="33"/>
      <c r="E428" s="29"/>
      <c r="F428" s="33"/>
      <c r="G428" s="33"/>
      <c r="H428" s="33"/>
      <c r="S428" s="33"/>
      <c r="T428" s="33"/>
      <c r="U428" s="33"/>
      <c r="X428" s="33"/>
      <c r="Z428" s="33"/>
    </row>
    <row r="429" ht="12.75" customHeight="1">
      <c r="C429" s="33"/>
      <c r="D429" s="33"/>
      <c r="E429" s="29"/>
      <c r="F429" s="33"/>
      <c r="G429" s="33"/>
      <c r="H429" s="33"/>
      <c r="S429" s="33"/>
      <c r="T429" s="33"/>
      <c r="U429" s="33"/>
      <c r="X429" s="33"/>
      <c r="Z429" s="33"/>
    </row>
    <row r="430" ht="12.75" customHeight="1">
      <c r="C430" s="33"/>
      <c r="D430" s="33"/>
      <c r="E430" s="29"/>
      <c r="F430" s="33"/>
      <c r="G430" s="33"/>
      <c r="H430" s="33"/>
      <c r="S430" s="33"/>
      <c r="T430" s="33"/>
      <c r="U430" s="33"/>
      <c r="X430" s="33"/>
      <c r="Z430" s="33"/>
    </row>
    <row r="431" ht="12.75" customHeight="1">
      <c r="C431" s="33"/>
      <c r="D431" s="33"/>
      <c r="E431" s="29"/>
      <c r="F431" s="33"/>
      <c r="G431" s="33"/>
      <c r="H431" s="33"/>
      <c r="S431" s="33"/>
      <c r="T431" s="33"/>
      <c r="U431" s="33"/>
      <c r="X431" s="33"/>
      <c r="Z431" s="33"/>
    </row>
    <row r="432" ht="12.75" customHeight="1">
      <c r="C432" s="33"/>
      <c r="D432" s="33"/>
      <c r="E432" s="29"/>
      <c r="F432" s="33"/>
      <c r="G432" s="33"/>
      <c r="H432" s="33"/>
      <c r="S432" s="33"/>
      <c r="T432" s="33"/>
      <c r="U432" s="33"/>
      <c r="X432" s="33"/>
      <c r="Z432" s="33"/>
    </row>
    <row r="433" ht="12.75" customHeight="1">
      <c r="C433" s="33"/>
      <c r="D433" s="33"/>
      <c r="E433" s="29"/>
      <c r="F433" s="33"/>
      <c r="G433" s="33"/>
      <c r="H433" s="33"/>
      <c r="S433" s="33"/>
      <c r="T433" s="33"/>
      <c r="U433" s="33"/>
      <c r="X433" s="33"/>
      <c r="Z433" s="33"/>
    </row>
    <row r="434" ht="12.75" customHeight="1">
      <c r="C434" s="33"/>
      <c r="D434" s="33"/>
      <c r="E434" s="29"/>
      <c r="F434" s="33"/>
      <c r="G434" s="33"/>
      <c r="H434" s="33"/>
      <c r="S434" s="33"/>
      <c r="T434" s="33"/>
      <c r="U434" s="33"/>
      <c r="X434" s="33"/>
      <c r="Z434" s="33"/>
    </row>
    <row r="435" ht="12.75" customHeight="1">
      <c r="C435" s="33"/>
      <c r="D435" s="33"/>
      <c r="E435" s="29"/>
      <c r="F435" s="33"/>
      <c r="G435" s="33"/>
      <c r="H435" s="33"/>
      <c r="S435" s="33"/>
      <c r="T435" s="33"/>
      <c r="U435" s="33"/>
      <c r="X435" s="33"/>
      <c r="Z435" s="33"/>
    </row>
    <row r="436" ht="12.75" customHeight="1">
      <c r="C436" s="33"/>
      <c r="D436" s="33"/>
      <c r="E436" s="29"/>
      <c r="F436" s="33"/>
      <c r="G436" s="33"/>
      <c r="H436" s="33"/>
      <c r="S436" s="33"/>
      <c r="T436" s="33"/>
      <c r="U436" s="33"/>
      <c r="X436" s="33"/>
      <c r="Z436" s="33"/>
    </row>
    <row r="437" ht="12.75" customHeight="1">
      <c r="C437" s="33"/>
      <c r="D437" s="33"/>
      <c r="E437" s="29"/>
      <c r="F437" s="33"/>
      <c r="G437" s="33"/>
      <c r="H437" s="33"/>
      <c r="S437" s="33"/>
      <c r="T437" s="33"/>
      <c r="U437" s="33"/>
      <c r="X437" s="33"/>
      <c r="Z437" s="33"/>
    </row>
    <row r="438" ht="12.75" customHeight="1">
      <c r="C438" s="33"/>
      <c r="D438" s="33"/>
      <c r="E438" s="29"/>
      <c r="F438" s="33"/>
      <c r="G438" s="33"/>
      <c r="H438" s="33"/>
      <c r="S438" s="33"/>
      <c r="T438" s="33"/>
      <c r="U438" s="33"/>
      <c r="X438" s="33"/>
      <c r="Z438" s="33"/>
    </row>
    <row r="439" ht="12.75" customHeight="1">
      <c r="C439" s="33"/>
      <c r="D439" s="33"/>
      <c r="E439" s="29"/>
      <c r="F439" s="33"/>
      <c r="G439" s="33"/>
      <c r="H439" s="33"/>
      <c r="S439" s="33"/>
      <c r="T439" s="33"/>
      <c r="U439" s="33"/>
      <c r="X439" s="33"/>
      <c r="Z439" s="33"/>
    </row>
    <row r="440" ht="12.75" customHeight="1">
      <c r="C440" s="33"/>
      <c r="D440" s="33"/>
      <c r="E440" s="29"/>
      <c r="F440" s="33"/>
      <c r="G440" s="33"/>
      <c r="H440" s="33"/>
      <c r="S440" s="33"/>
      <c r="T440" s="33"/>
      <c r="U440" s="33"/>
      <c r="X440" s="33"/>
      <c r="Z440" s="33"/>
    </row>
    <row r="441" ht="12.75" customHeight="1">
      <c r="C441" s="33"/>
      <c r="D441" s="33"/>
      <c r="E441" s="29"/>
      <c r="F441" s="33"/>
      <c r="G441" s="33"/>
      <c r="H441" s="33"/>
      <c r="S441" s="33"/>
      <c r="T441" s="33"/>
      <c r="U441" s="33"/>
      <c r="X441" s="33"/>
      <c r="Z441" s="33"/>
    </row>
    <row r="442" ht="12.75" customHeight="1">
      <c r="C442" s="33"/>
      <c r="D442" s="33"/>
      <c r="E442" s="29"/>
      <c r="F442" s="33"/>
      <c r="G442" s="33"/>
      <c r="H442" s="33"/>
      <c r="S442" s="33"/>
      <c r="T442" s="33"/>
      <c r="U442" s="33"/>
      <c r="X442" s="33"/>
      <c r="Z442" s="33"/>
    </row>
    <row r="443" ht="12.75" customHeight="1">
      <c r="C443" s="33"/>
      <c r="D443" s="33"/>
      <c r="E443" s="29"/>
      <c r="F443" s="33"/>
      <c r="G443" s="33"/>
      <c r="H443" s="33"/>
      <c r="S443" s="33"/>
      <c r="T443" s="33"/>
      <c r="U443" s="33"/>
      <c r="X443" s="33"/>
      <c r="Z443" s="33"/>
    </row>
    <row r="444" ht="12.75" customHeight="1">
      <c r="C444" s="33"/>
      <c r="D444" s="33"/>
      <c r="E444" s="29"/>
      <c r="F444" s="33"/>
      <c r="G444" s="33"/>
      <c r="H444" s="33"/>
      <c r="S444" s="33"/>
      <c r="T444" s="33"/>
      <c r="U444" s="33"/>
      <c r="X444" s="33"/>
      <c r="Z444" s="33"/>
    </row>
    <row r="445" ht="12.75" customHeight="1">
      <c r="C445" s="33"/>
      <c r="D445" s="33"/>
      <c r="E445" s="29"/>
      <c r="F445" s="33"/>
      <c r="G445" s="33"/>
      <c r="H445" s="33"/>
      <c r="S445" s="33"/>
      <c r="T445" s="33"/>
      <c r="U445" s="33"/>
      <c r="X445" s="33"/>
      <c r="Z445" s="33"/>
    </row>
    <row r="446" ht="12.75" customHeight="1">
      <c r="C446" s="33"/>
      <c r="D446" s="33"/>
      <c r="E446" s="29"/>
      <c r="F446" s="33"/>
      <c r="G446" s="33"/>
      <c r="H446" s="33"/>
      <c r="S446" s="33"/>
      <c r="T446" s="33"/>
      <c r="U446" s="33"/>
      <c r="X446" s="33"/>
      <c r="Z446" s="33"/>
    </row>
    <row r="447" ht="12.75" customHeight="1">
      <c r="C447" s="33"/>
      <c r="D447" s="33"/>
      <c r="E447" s="29"/>
      <c r="F447" s="33"/>
      <c r="G447" s="33"/>
      <c r="H447" s="33"/>
      <c r="S447" s="33"/>
      <c r="T447" s="33"/>
      <c r="U447" s="33"/>
      <c r="X447" s="33"/>
      <c r="Z447" s="33"/>
    </row>
    <row r="448" ht="12.75" customHeight="1">
      <c r="C448" s="33"/>
      <c r="D448" s="33"/>
      <c r="E448" s="29"/>
      <c r="F448" s="33"/>
      <c r="G448" s="33"/>
      <c r="H448" s="33"/>
      <c r="S448" s="33"/>
      <c r="T448" s="33"/>
      <c r="U448" s="33"/>
      <c r="X448" s="33"/>
      <c r="Z448" s="33"/>
    </row>
    <row r="449" ht="12.75" customHeight="1">
      <c r="C449" s="33"/>
      <c r="D449" s="33"/>
      <c r="E449" s="29"/>
      <c r="F449" s="33"/>
      <c r="G449" s="33"/>
      <c r="H449" s="33"/>
      <c r="S449" s="33"/>
      <c r="T449" s="33"/>
      <c r="U449" s="33"/>
      <c r="X449" s="33"/>
      <c r="Z449" s="33"/>
    </row>
    <row r="450" ht="12.75" customHeight="1">
      <c r="C450" s="33"/>
      <c r="D450" s="33"/>
      <c r="E450" s="29"/>
      <c r="F450" s="33"/>
      <c r="G450" s="33"/>
      <c r="H450" s="33"/>
      <c r="S450" s="33"/>
      <c r="T450" s="33"/>
      <c r="U450" s="33"/>
      <c r="X450" s="33"/>
      <c r="Z450" s="33"/>
    </row>
    <row r="451" ht="12.75" customHeight="1">
      <c r="C451" s="33"/>
      <c r="D451" s="33"/>
      <c r="E451" s="29"/>
      <c r="F451" s="33"/>
      <c r="G451" s="33"/>
      <c r="H451" s="33"/>
      <c r="S451" s="33"/>
      <c r="T451" s="33"/>
      <c r="U451" s="33"/>
      <c r="X451" s="33"/>
      <c r="Z451" s="33"/>
    </row>
    <row r="452" ht="12.75" customHeight="1">
      <c r="C452" s="33"/>
      <c r="D452" s="33"/>
      <c r="E452" s="29"/>
      <c r="F452" s="33"/>
      <c r="G452" s="33"/>
      <c r="H452" s="33"/>
      <c r="S452" s="33"/>
      <c r="T452" s="33"/>
      <c r="U452" s="33"/>
      <c r="X452" s="33"/>
      <c r="Z452" s="33"/>
    </row>
    <row r="453" ht="12.75" customHeight="1">
      <c r="C453" s="33"/>
      <c r="D453" s="33"/>
      <c r="E453" s="29"/>
      <c r="F453" s="33"/>
      <c r="G453" s="33"/>
      <c r="H453" s="33"/>
      <c r="S453" s="33"/>
      <c r="T453" s="33"/>
      <c r="U453" s="33"/>
      <c r="X453" s="33"/>
      <c r="Z453" s="33"/>
    </row>
    <row r="454" ht="12.75" customHeight="1">
      <c r="C454" s="33"/>
      <c r="D454" s="33"/>
      <c r="E454" s="29"/>
      <c r="F454" s="33"/>
      <c r="G454" s="33"/>
      <c r="H454" s="33"/>
      <c r="S454" s="33"/>
      <c r="T454" s="33"/>
      <c r="U454" s="33"/>
      <c r="X454" s="33"/>
      <c r="Z454" s="33"/>
    </row>
    <row r="455" ht="12.75" customHeight="1">
      <c r="C455" s="33"/>
      <c r="D455" s="33"/>
      <c r="E455" s="29"/>
      <c r="F455" s="33"/>
      <c r="G455" s="33"/>
      <c r="H455" s="33"/>
      <c r="S455" s="33"/>
      <c r="T455" s="33"/>
      <c r="U455" s="33"/>
      <c r="X455" s="33"/>
      <c r="Z455" s="33"/>
    </row>
    <row r="456" ht="12.75" customHeight="1">
      <c r="C456" s="33"/>
      <c r="D456" s="33"/>
      <c r="E456" s="29"/>
      <c r="F456" s="33"/>
      <c r="G456" s="33"/>
      <c r="H456" s="33"/>
      <c r="S456" s="33"/>
      <c r="T456" s="33"/>
      <c r="U456" s="33"/>
      <c r="X456" s="33"/>
      <c r="Z456" s="33"/>
    </row>
    <row r="457" ht="12.75" customHeight="1">
      <c r="C457" s="33"/>
      <c r="D457" s="33"/>
      <c r="E457" s="29"/>
      <c r="F457" s="33"/>
      <c r="G457" s="33"/>
      <c r="H457" s="33"/>
      <c r="S457" s="33"/>
      <c r="T457" s="33"/>
      <c r="U457" s="33"/>
      <c r="X457" s="33"/>
      <c r="Z457" s="33"/>
    </row>
    <row r="458" ht="12.75" customHeight="1">
      <c r="C458" s="33"/>
      <c r="D458" s="33"/>
      <c r="E458" s="29"/>
      <c r="F458" s="33"/>
      <c r="G458" s="33"/>
      <c r="H458" s="33"/>
      <c r="S458" s="33"/>
      <c r="T458" s="33"/>
      <c r="U458" s="33"/>
      <c r="X458" s="33"/>
      <c r="Z458" s="33"/>
    </row>
    <row r="459" ht="12.75" customHeight="1">
      <c r="C459" s="33"/>
      <c r="D459" s="33"/>
      <c r="E459" s="29"/>
      <c r="F459" s="33"/>
      <c r="G459" s="33"/>
      <c r="H459" s="33"/>
      <c r="S459" s="33"/>
      <c r="T459" s="33"/>
      <c r="U459" s="33"/>
      <c r="X459" s="33"/>
      <c r="Z459" s="33"/>
    </row>
    <row r="460" ht="12.75" customHeight="1">
      <c r="C460" s="33"/>
      <c r="D460" s="33"/>
      <c r="E460" s="29"/>
      <c r="F460" s="33"/>
      <c r="G460" s="33"/>
      <c r="H460" s="33"/>
      <c r="S460" s="33"/>
      <c r="T460" s="33"/>
      <c r="U460" s="33"/>
      <c r="X460" s="33"/>
      <c r="Z460" s="33"/>
    </row>
    <row r="461" ht="12.75" customHeight="1">
      <c r="C461" s="33"/>
      <c r="D461" s="33"/>
      <c r="E461" s="29"/>
      <c r="F461" s="33"/>
      <c r="G461" s="33"/>
      <c r="H461" s="33"/>
      <c r="S461" s="33"/>
      <c r="T461" s="33"/>
      <c r="U461" s="33"/>
      <c r="X461" s="33"/>
      <c r="Z461" s="33"/>
    </row>
    <row r="462" ht="12.75" customHeight="1">
      <c r="C462" s="33"/>
      <c r="D462" s="33"/>
      <c r="E462" s="29"/>
      <c r="F462" s="33"/>
      <c r="G462" s="33"/>
      <c r="H462" s="33"/>
      <c r="S462" s="33"/>
      <c r="T462" s="33"/>
      <c r="U462" s="33"/>
      <c r="X462" s="33"/>
      <c r="Z462" s="33"/>
    </row>
    <row r="463" ht="12.75" customHeight="1">
      <c r="C463" s="33"/>
      <c r="D463" s="33"/>
      <c r="E463" s="29"/>
      <c r="F463" s="33"/>
      <c r="G463" s="33"/>
      <c r="H463" s="33"/>
      <c r="S463" s="33"/>
      <c r="T463" s="33"/>
      <c r="U463" s="33"/>
      <c r="X463" s="33"/>
      <c r="Z463" s="33"/>
    </row>
    <row r="464" ht="12.75" customHeight="1">
      <c r="C464" s="33"/>
      <c r="D464" s="33"/>
      <c r="E464" s="29"/>
      <c r="F464" s="33"/>
      <c r="G464" s="33"/>
      <c r="H464" s="33"/>
      <c r="S464" s="33"/>
      <c r="T464" s="33"/>
      <c r="U464" s="33"/>
      <c r="X464" s="33"/>
      <c r="Z464" s="33"/>
    </row>
    <row r="465" ht="12.75" customHeight="1">
      <c r="C465" s="33"/>
      <c r="D465" s="33"/>
      <c r="E465" s="29"/>
      <c r="F465" s="33"/>
      <c r="G465" s="33"/>
      <c r="H465" s="33"/>
      <c r="S465" s="33"/>
      <c r="T465" s="33"/>
      <c r="U465" s="33"/>
      <c r="X465" s="33"/>
      <c r="Z465" s="33"/>
    </row>
    <row r="466" ht="12.75" customHeight="1">
      <c r="C466" s="33"/>
      <c r="D466" s="33"/>
      <c r="E466" s="29"/>
      <c r="F466" s="33"/>
      <c r="G466" s="33"/>
      <c r="H466" s="33"/>
      <c r="S466" s="33"/>
      <c r="T466" s="33"/>
      <c r="U466" s="33"/>
      <c r="X466" s="33"/>
      <c r="Z466" s="33"/>
    </row>
    <row r="467" ht="12.75" customHeight="1">
      <c r="C467" s="33"/>
      <c r="D467" s="33"/>
      <c r="E467" s="29"/>
      <c r="F467" s="33"/>
      <c r="G467" s="33"/>
      <c r="H467" s="33"/>
      <c r="S467" s="33"/>
      <c r="T467" s="33"/>
      <c r="U467" s="33"/>
      <c r="X467" s="33"/>
      <c r="Z467" s="33"/>
    </row>
    <row r="468" ht="12.75" customHeight="1">
      <c r="C468" s="33"/>
      <c r="D468" s="33"/>
      <c r="E468" s="29"/>
      <c r="F468" s="33"/>
      <c r="G468" s="33"/>
      <c r="H468" s="33"/>
      <c r="S468" s="33"/>
      <c r="T468" s="33"/>
      <c r="U468" s="33"/>
      <c r="X468" s="33"/>
      <c r="Z468" s="33"/>
    </row>
    <row r="469" ht="12.75" customHeight="1">
      <c r="C469" s="33"/>
      <c r="D469" s="33"/>
      <c r="E469" s="29"/>
      <c r="F469" s="33"/>
      <c r="G469" s="33"/>
      <c r="H469" s="33"/>
      <c r="S469" s="33"/>
      <c r="T469" s="33"/>
      <c r="U469" s="33"/>
      <c r="X469" s="33"/>
      <c r="Z469" s="33"/>
    </row>
    <row r="470" ht="12.75" customHeight="1">
      <c r="C470" s="33"/>
      <c r="D470" s="33"/>
      <c r="E470" s="29"/>
      <c r="F470" s="33"/>
      <c r="G470" s="33"/>
      <c r="H470" s="33"/>
      <c r="S470" s="33"/>
      <c r="T470" s="33"/>
      <c r="U470" s="33"/>
      <c r="X470" s="33"/>
      <c r="Z470" s="33"/>
    </row>
    <row r="471" ht="12.75" customHeight="1">
      <c r="C471" s="33"/>
      <c r="D471" s="33"/>
      <c r="E471" s="29"/>
      <c r="F471" s="33"/>
      <c r="G471" s="33"/>
      <c r="H471" s="33"/>
      <c r="S471" s="33"/>
      <c r="T471" s="33"/>
      <c r="U471" s="33"/>
      <c r="X471" s="33"/>
      <c r="Z471" s="33"/>
    </row>
    <row r="472" ht="12.75" customHeight="1">
      <c r="C472" s="33"/>
      <c r="D472" s="33"/>
      <c r="E472" s="29"/>
      <c r="F472" s="33"/>
      <c r="G472" s="33"/>
      <c r="H472" s="33"/>
      <c r="S472" s="33"/>
      <c r="T472" s="33"/>
      <c r="U472" s="33"/>
      <c r="X472" s="33"/>
      <c r="Z472" s="33"/>
    </row>
    <row r="473" ht="12.75" customHeight="1">
      <c r="C473" s="33"/>
      <c r="D473" s="33"/>
      <c r="E473" s="29"/>
      <c r="F473" s="33"/>
      <c r="G473" s="33"/>
      <c r="H473" s="33"/>
      <c r="S473" s="33"/>
      <c r="T473" s="33"/>
      <c r="U473" s="33"/>
      <c r="X473" s="33"/>
      <c r="Z473" s="33"/>
    </row>
    <row r="474" ht="12.75" customHeight="1">
      <c r="C474" s="33"/>
      <c r="D474" s="33"/>
      <c r="E474" s="29"/>
      <c r="F474" s="33"/>
      <c r="G474" s="33"/>
      <c r="H474" s="33"/>
      <c r="S474" s="33"/>
      <c r="T474" s="33"/>
      <c r="U474" s="33"/>
      <c r="X474" s="33"/>
      <c r="Z474" s="33"/>
    </row>
    <row r="475" ht="12.75" customHeight="1">
      <c r="C475" s="33"/>
      <c r="D475" s="33"/>
      <c r="E475" s="29"/>
      <c r="F475" s="33"/>
      <c r="G475" s="33"/>
      <c r="H475" s="33"/>
      <c r="S475" s="33"/>
      <c r="T475" s="33"/>
      <c r="U475" s="33"/>
      <c r="X475" s="33"/>
      <c r="Z475" s="33"/>
    </row>
    <row r="476" ht="12.75" customHeight="1">
      <c r="C476" s="33"/>
      <c r="D476" s="33"/>
      <c r="E476" s="29"/>
      <c r="F476" s="33"/>
      <c r="G476" s="33"/>
      <c r="H476" s="33"/>
      <c r="S476" s="33"/>
      <c r="T476" s="33"/>
      <c r="U476" s="33"/>
      <c r="X476" s="33"/>
      <c r="Z476" s="33"/>
    </row>
    <row r="477" ht="12.75" customHeight="1">
      <c r="C477" s="33"/>
      <c r="D477" s="33"/>
      <c r="E477" s="29"/>
      <c r="F477" s="33"/>
      <c r="G477" s="33"/>
      <c r="H477" s="33"/>
      <c r="S477" s="33"/>
      <c r="T477" s="33"/>
      <c r="U477" s="33"/>
      <c r="X477" s="33"/>
      <c r="Z477" s="33"/>
    </row>
    <row r="478" ht="12.75" customHeight="1">
      <c r="C478" s="33"/>
      <c r="D478" s="33"/>
      <c r="E478" s="29"/>
      <c r="F478" s="33"/>
      <c r="G478" s="33"/>
      <c r="H478" s="33"/>
      <c r="S478" s="33"/>
      <c r="T478" s="33"/>
      <c r="U478" s="33"/>
      <c r="X478" s="33"/>
      <c r="Z478" s="33"/>
    </row>
    <row r="479" ht="12.75" customHeight="1">
      <c r="C479" s="33"/>
      <c r="D479" s="33"/>
      <c r="E479" s="29"/>
      <c r="F479" s="33"/>
      <c r="G479" s="33"/>
      <c r="H479" s="33"/>
      <c r="S479" s="33"/>
      <c r="T479" s="33"/>
      <c r="U479" s="33"/>
      <c r="X479" s="33"/>
      <c r="Z479" s="33"/>
    </row>
    <row r="480" ht="12.75" customHeight="1">
      <c r="C480" s="33"/>
      <c r="D480" s="33"/>
      <c r="E480" s="29"/>
      <c r="F480" s="33"/>
      <c r="G480" s="33"/>
      <c r="H480" s="33"/>
      <c r="S480" s="33"/>
      <c r="T480" s="33"/>
      <c r="U480" s="33"/>
      <c r="X480" s="33"/>
      <c r="Z480" s="33"/>
    </row>
    <row r="481" ht="12.75" customHeight="1">
      <c r="C481" s="33"/>
      <c r="D481" s="33"/>
      <c r="E481" s="29"/>
      <c r="F481" s="33"/>
      <c r="G481" s="33"/>
      <c r="H481" s="33"/>
      <c r="S481" s="33"/>
      <c r="T481" s="33"/>
      <c r="U481" s="33"/>
      <c r="X481" s="33"/>
      <c r="Z481" s="33"/>
    </row>
    <row r="482" ht="12.75" customHeight="1">
      <c r="C482" s="33"/>
      <c r="D482" s="33"/>
      <c r="E482" s="29"/>
      <c r="F482" s="33"/>
      <c r="G482" s="33"/>
      <c r="H482" s="33"/>
      <c r="S482" s="33"/>
      <c r="T482" s="33"/>
      <c r="U482" s="33"/>
      <c r="X482" s="33"/>
      <c r="Z482" s="33"/>
    </row>
    <row r="483" ht="12.75" customHeight="1">
      <c r="C483" s="33"/>
      <c r="D483" s="33"/>
      <c r="E483" s="29"/>
      <c r="F483" s="33"/>
      <c r="G483" s="33"/>
      <c r="H483" s="33"/>
      <c r="S483" s="33"/>
      <c r="T483" s="33"/>
      <c r="U483" s="33"/>
      <c r="X483" s="33"/>
      <c r="Z483" s="33"/>
    </row>
    <row r="484" ht="12.75" customHeight="1">
      <c r="C484" s="33"/>
      <c r="D484" s="33"/>
      <c r="E484" s="29"/>
      <c r="F484" s="33"/>
      <c r="G484" s="33"/>
      <c r="H484" s="33"/>
      <c r="S484" s="33"/>
      <c r="T484" s="33"/>
      <c r="U484" s="33"/>
      <c r="X484" s="33"/>
      <c r="Z484" s="33"/>
    </row>
    <row r="485" ht="12.75" customHeight="1">
      <c r="C485" s="33"/>
      <c r="D485" s="33"/>
      <c r="E485" s="29"/>
      <c r="F485" s="33"/>
      <c r="G485" s="33"/>
      <c r="H485" s="33"/>
      <c r="S485" s="33"/>
      <c r="T485" s="33"/>
      <c r="U485" s="33"/>
      <c r="X485" s="33"/>
      <c r="Z485" s="33"/>
    </row>
    <row r="486" ht="12.75" customHeight="1">
      <c r="C486" s="33"/>
      <c r="D486" s="33"/>
      <c r="E486" s="29"/>
      <c r="F486" s="33"/>
      <c r="G486" s="33"/>
      <c r="H486" s="33"/>
      <c r="S486" s="33"/>
      <c r="T486" s="33"/>
      <c r="U486" s="33"/>
      <c r="X486" s="33"/>
      <c r="Z486" s="33"/>
    </row>
    <row r="487" ht="12.75" customHeight="1">
      <c r="C487" s="33"/>
      <c r="D487" s="33"/>
      <c r="E487" s="29"/>
      <c r="F487" s="33"/>
      <c r="G487" s="33"/>
      <c r="H487" s="33"/>
      <c r="S487" s="33"/>
      <c r="T487" s="33"/>
      <c r="U487" s="33"/>
      <c r="X487" s="33"/>
      <c r="Z487" s="33"/>
    </row>
    <row r="488" ht="12.75" customHeight="1">
      <c r="C488" s="33"/>
      <c r="D488" s="33"/>
      <c r="E488" s="29"/>
      <c r="F488" s="33"/>
      <c r="G488" s="33"/>
      <c r="H488" s="33"/>
      <c r="S488" s="33"/>
      <c r="T488" s="33"/>
      <c r="U488" s="33"/>
      <c r="X488" s="33"/>
      <c r="Z488" s="33"/>
    </row>
    <row r="489" ht="12.75" customHeight="1">
      <c r="C489" s="33"/>
      <c r="D489" s="33"/>
      <c r="E489" s="29"/>
      <c r="F489" s="33"/>
      <c r="G489" s="33"/>
      <c r="H489" s="33"/>
      <c r="S489" s="33"/>
      <c r="T489" s="33"/>
      <c r="U489" s="33"/>
      <c r="X489" s="33"/>
      <c r="Z489" s="33"/>
    </row>
    <row r="490" ht="12.75" customHeight="1">
      <c r="C490" s="33"/>
      <c r="D490" s="33"/>
      <c r="E490" s="29"/>
      <c r="F490" s="33"/>
      <c r="G490" s="33"/>
      <c r="H490" s="33"/>
      <c r="S490" s="33"/>
      <c r="T490" s="33"/>
      <c r="U490" s="33"/>
      <c r="X490" s="33"/>
      <c r="Z490" s="33"/>
    </row>
    <row r="491" ht="12.75" customHeight="1">
      <c r="C491" s="33"/>
      <c r="D491" s="33"/>
      <c r="E491" s="29"/>
      <c r="F491" s="33"/>
      <c r="G491" s="33"/>
      <c r="H491" s="33"/>
      <c r="S491" s="33"/>
      <c r="T491" s="33"/>
      <c r="U491" s="33"/>
      <c r="X491" s="33"/>
      <c r="Z491" s="33"/>
    </row>
    <row r="492" ht="12.75" customHeight="1">
      <c r="C492" s="33"/>
      <c r="D492" s="33"/>
      <c r="E492" s="29"/>
      <c r="F492" s="33"/>
      <c r="G492" s="33"/>
      <c r="H492" s="33"/>
      <c r="S492" s="33"/>
      <c r="T492" s="33"/>
      <c r="U492" s="33"/>
      <c r="X492" s="33"/>
      <c r="Z492" s="33"/>
    </row>
    <row r="493" ht="12.75" customHeight="1">
      <c r="C493" s="33"/>
      <c r="D493" s="33"/>
      <c r="E493" s="29"/>
      <c r="F493" s="33"/>
      <c r="G493" s="33"/>
      <c r="H493" s="33"/>
      <c r="S493" s="33"/>
      <c r="T493" s="33"/>
      <c r="U493" s="33"/>
      <c r="X493" s="33"/>
      <c r="Z493" s="33"/>
    </row>
    <row r="494" ht="12.75" customHeight="1">
      <c r="C494" s="33"/>
      <c r="D494" s="33"/>
      <c r="E494" s="29"/>
      <c r="F494" s="33"/>
      <c r="G494" s="33"/>
      <c r="H494" s="33"/>
      <c r="S494" s="33"/>
      <c r="T494" s="33"/>
      <c r="U494" s="33"/>
      <c r="X494" s="33"/>
      <c r="Z494" s="33"/>
    </row>
    <row r="495" ht="12.75" customHeight="1">
      <c r="C495" s="33"/>
      <c r="D495" s="33"/>
      <c r="E495" s="29"/>
      <c r="F495" s="33"/>
      <c r="G495" s="33"/>
      <c r="H495" s="33"/>
      <c r="S495" s="33"/>
      <c r="T495" s="33"/>
      <c r="U495" s="33"/>
      <c r="X495" s="33"/>
      <c r="Z495" s="33"/>
    </row>
    <row r="496" ht="12.75" customHeight="1">
      <c r="C496" s="33"/>
      <c r="D496" s="33"/>
      <c r="E496" s="29"/>
      <c r="F496" s="33"/>
      <c r="G496" s="33"/>
      <c r="H496" s="33"/>
      <c r="S496" s="33"/>
      <c r="T496" s="33"/>
      <c r="U496" s="33"/>
      <c r="X496" s="33"/>
      <c r="Z496" s="33"/>
    </row>
    <row r="497" ht="12.75" customHeight="1">
      <c r="C497" s="33"/>
      <c r="D497" s="33"/>
      <c r="E497" s="29"/>
      <c r="F497" s="33"/>
      <c r="G497" s="33"/>
      <c r="H497" s="33"/>
      <c r="S497" s="33"/>
      <c r="T497" s="33"/>
      <c r="U497" s="33"/>
      <c r="X497" s="33"/>
      <c r="Z497" s="33"/>
    </row>
    <row r="498" ht="12.75" customHeight="1">
      <c r="C498" s="33"/>
      <c r="D498" s="33"/>
      <c r="E498" s="29"/>
      <c r="F498" s="33"/>
      <c r="G498" s="33"/>
      <c r="H498" s="33"/>
      <c r="S498" s="33"/>
      <c r="T498" s="33"/>
      <c r="U498" s="33"/>
      <c r="X498" s="33"/>
      <c r="Z498" s="33"/>
    </row>
    <row r="499" ht="12.75" customHeight="1">
      <c r="C499" s="33"/>
      <c r="D499" s="33"/>
      <c r="E499" s="29"/>
      <c r="F499" s="33"/>
      <c r="G499" s="33"/>
      <c r="H499" s="33"/>
      <c r="S499" s="33"/>
      <c r="T499" s="33"/>
      <c r="U499" s="33"/>
      <c r="X499" s="33"/>
      <c r="Z499" s="33"/>
    </row>
    <row r="500" ht="12.75" customHeight="1">
      <c r="C500" s="33"/>
      <c r="D500" s="33"/>
      <c r="E500" s="29"/>
      <c r="F500" s="33"/>
      <c r="G500" s="33"/>
      <c r="H500" s="33"/>
      <c r="S500" s="33"/>
      <c r="T500" s="33"/>
      <c r="U500" s="33"/>
      <c r="X500" s="33"/>
      <c r="Z500" s="33"/>
    </row>
    <row r="501" ht="12.75" customHeight="1">
      <c r="C501" s="33"/>
      <c r="D501" s="33"/>
      <c r="E501" s="29"/>
      <c r="F501" s="33"/>
      <c r="G501" s="33"/>
      <c r="H501" s="33"/>
      <c r="S501" s="33"/>
      <c r="T501" s="33"/>
      <c r="U501" s="33"/>
      <c r="X501" s="33"/>
      <c r="Z501" s="33"/>
    </row>
    <row r="502" ht="12.75" customHeight="1">
      <c r="C502" s="33"/>
      <c r="D502" s="33"/>
      <c r="E502" s="29"/>
      <c r="F502" s="33"/>
      <c r="G502" s="33"/>
      <c r="H502" s="33"/>
      <c r="S502" s="33"/>
      <c r="T502" s="33"/>
      <c r="U502" s="33"/>
      <c r="X502" s="33"/>
      <c r="Z502" s="33"/>
    </row>
    <row r="503" ht="12.75" customHeight="1">
      <c r="C503" s="33"/>
      <c r="D503" s="33"/>
      <c r="E503" s="29"/>
      <c r="F503" s="33"/>
      <c r="G503" s="33"/>
      <c r="H503" s="33"/>
      <c r="S503" s="33"/>
      <c r="T503" s="33"/>
      <c r="U503" s="33"/>
      <c r="X503" s="33"/>
      <c r="Z503" s="33"/>
    </row>
    <row r="504" ht="12.75" customHeight="1">
      <c r="C504" s="33"/>
      <c r="D504" s="33"/>
      <c r="E504" s="29"/>
      <c r="F504" s="33"/>
      <c r="G504" s="33"/>
      <c r="H504" s="33"/>
      <c r="S504" s="33"/>
      <c r="T504" s="33"/>
      <c r="U504" s="33"/>
      <c r="X504" s="33"/>
      <c r="Z504" s="33"/>
    </row>
    <row r="505" ht="12.75" customHeight="1">
      <c r="C505" s="33"/>
      <c r="D505" s="33"/>
      <c r="E505" s="29"/>
      <c r="F505" s="33"/>
      <c r="G505" s="33"/>
      <c r="H505" s="33"/>
      <c r="S505" s="33"/>
      <c r="T505" s="33"/>
      <c r="U505" s="33"/>
      <c r="X505" s="33"/>
      <c r="Z505" s="33"/>
    </row>
    <row r="506" ht="12.75" customHeight="1">
      <c r="C506" s="33"/>
      <c r="D506" s="33"/>
      <c r="E506" s="29"/>
      <c r="F506" s="33"/>
      <c r="G506" s="33"/>
      <c r="H506" s="33"/>
      <c r="S506" s="33"/>
      <c r="T506" s="33"/>
      <c r="U506" s="33"/>
      <c r="X506" s="33"/>
      <c r="Z506" s="33"/>
    </row>
    <row r="507" ht="12.75" customHeight="1">
      <c r="C507" s="33"/>
      <c r="D507" s="33"/>
      <c r="E507" s="29"/>
      <c r="F507" s="33"/>
      <c r="G507" s="33"/>
      <c r="H507" s="33"/>
      <c r="S507" s="33"/>
      <c r="T507" s="33"/>
      <c r="U507" s="33"/>
      <c r="X507" s="33"/>
      <c r="Z507" s="33"/>
    </row>
    <row r="508" ht="12.75" customHeight="1">
      <c r="C508" s="33"/>
      <c r="D508" s="33"/>
      <c r="E508" s="29"/>
      <c r="F508" s="33"/>
      <c r="G508" s="33"/>
      <c r="H508" s="33"/>
      <c r="S508" s="33"/>
      <c r="T508" s="33"/>
      <c r="U508" s="33"/>
      <c r="X508" s="33"/>
      <c r="Z508" s="33"/>
    </row>
    <row r="509" ht="12.75" customHeight="1">
      <c r="C509" s="33"/>
      <c r="D509" s="33"/>
      <c r="E509" s="29"/>
      <c r="F509" s="33"/>
      <c r="G509" s="33"/>
      <c r="H509" s="33"/>
      <c r="S509" s="33"/>
      <c r="T509" s="33"/>
      <c r="U509" s="33"/>
      <c r="X509" s="33"/>
      <c r="Z509" s="33"/>
    </row>
    <row r="510" ht="12.75" customHeight="1">
      <c r="C510" s="33"/>
      <c r="D510" s="33"/>
      <c r="E510" s="29"/>
      <c r="F510" s="33"/>
      <c r="G510" s="33"/>
      <c r="H510" s="33"/>
      <c r="S510" s="33"/>
      <c r="T510" s="33"/>
      <c r="U510" s="33"/>
      <c r="X510" s="33"/>
      <c r="Z510" s="33"/>
    </row>
    <row r="511" ht="12.75" customHeight="1">
      <c r="C511" s="33"/>
      <c r="D511" s="33"/>
      <c r="E511" s="29"/>
      <c r="F511" s="33"/>
      <c r="G511" s="33"/>
      <c r="H511" s="33"/>
      <c r="S511" s="33"/>
      <c r="T511" s="33"/>
      <c r="U511" s="33"/>
      <c r="X511" s="33"/>
      <c r="Z511" s="33"/>
    </row>
    <row r="512" ht="12.75" customHeight="1">
      <c r="C512" s="33"/>
      <c r="D512" s="33"/>
      <c r="E512" s="29"/>
      <c r="F512" s="33"/>
      <c r="G512" s="33"/>
      <c r="H512" s="33"/>
      <c r="S512" s="33"/>
      <c r="T512" s="33"/>
      <c r="U512" s="33"/>
      <c r="X512" s="33"/>
      <c r="Z512" s="33"/>
    </row>
    <row r="513" ht="12.75" customHeight="1">
      <c r="C513" s="33"/>
      <c r="D513" s="33"/>
      <c r="E513" s="29"/>
      <c r="F513" s="33"/>
      <c r="G513" s="33"/>
      <c r="H513" s="33"/>
      <c r="S513" s="33"/>
      <c r="T513" s="33"/>
      <c r="U513" s="33"/>
      <c r="X513" s="33"/>
      <c r="Z513" s="33"/>
    </row>
    <row r="514" ht="12.75" customHeight="1">
      <c r="C514" s="33"/>
      <c r="D514" s="33"/>
      <c r="E514" s="29"/>
      <c r="F514" s="33"/>
      <c r="G514" s="33"/>
      <c r="H514" s="33"/>
      <c r="S514" s="33"/>
      <c r="T514" s="33"/>
      <c r="U514" s="33"/>
      <c r="X514" s="33"/>
      <c r="Z514" s="33"/>
    </row>
    <row r="515" ht="12.75" customHeight="1">
      <c r="C515" s="33"/>
      <c r="D515" s="33"/>
      <c r="E515" s="29"/>
      <c r="F515" s="33"/>
      <c r="G515" s="33"/>
      <c r="H515" s="33"/>
      <c r="S515" s="33"/>
      <c r="T515" s="33"/>
      <c r="U515" s="33"/>
      <c r="X515" s="33"/>
      <c r="Z515" s="33"/>
    </row>
    <row r="516" ht="12.75" customHeight="1">
      <c r="C516" s="33"/>
      <c r="D516" s="33"/>
      <c r="E516" s="29"/>
      <c r="F516" s="33"/>
      <c r="G516" s="33"/>
      <c r="H516" s="33"/>
      <c r="S516" s="33"/>
      <c r="T516" s="33"/>
      <c r="U516" s="33"/>
      <c r="X516" s="33"/>
      <c r="Z516" s="33"/>
    </row>
    <row r="517" ht="12.75" customHeight="1">
      <c r="C517" s="33"/>
      <c r="D517" s="33"/>
      <c r="E517" s="29"/>
      <c r="F517" s="33"/>
      <c r="G517" s="33"/>
      <c r="H517" s="33"/>
      <c r="S517" s="33"/>
      <c r="T517" s="33"/>
      <c r="U517" s="33"/>
      <c r="X517" s="33"/>
      <c r="Z517" s="33"/>
    </row>
    <row r="518" ht="12.75" customHeight="1">
      <c r="C518" s="33"/>
      <c r="D518" s="33"/>
      <c r="E518" s="29"/>
      <c r="F518" s="33"/>
      <c r="G518" s="33"/>
      <c r="H518" s="33"/>
      <c r="S518" s="33"/>
      <c r="T518" s="33"/>
      <c r="U518" s="33"/>
      <c r="X518" s="33"/>
      <c r="Z518" s="33"/>
    </row>
    <row r="519" ht="12.75" customHeight="1">
      <c r="C519" s="33"/>
      <c r="D519" s="33"/>
      <c r="E519" s="29"/>
      <c r="F519" s="33"/>
      <c r="G519" s="33"/>
      <c r="H519" s="33"/>
      <c r="S519" s="33"/>
      <c r="T519" s="33"/>
      <c r="U519" s="33"/>
      <c r="X519" s="33"/>
      <c r="Z519" s="33"/>
    </row>
    <row r="520" ht="12.75" customHeight="1">
      <c r="C520" s="33"/>
      <c r="D520" s="33"/>
      <c r="E520" s="29"/>
      <c r="F520" s="33"/>
      <c r="G520" s="33"/>
      <c r="H520" s="33"/>
      <c r="S520" s="33"/>
      <c r="T520" s="33"/>
      <c r="U520" s="33"/>
      <c r="X520" s="33"/>
      <c r="Z520" s="33"/>
    </row>
    <row r="521" ht="12.75" customHeight="1">
      <c r="C521" s="33"/>
      <c r="D521" s="33"/>
      <c r="E521" s="29"/>
      <c r="F521" s="33"/>
      <c r="G521" s="33"/>
      <c r="H521" s="33"/>
      <c r="S521" s="33"/>
      <c r="T521" s="33"/>
      <c r="U521" s="33"/>
      <c r="X521" s="33"/>
      <c r="Z521" s="33"/>
    </row>
    <row r="522" ht="12.75" customHeight="1">
      <c r="C522" s="33"/>
      <c r="D522" s="33"/>
      <c r="E522" s="29"/>
      <c r="F522" s="33"/>
      <c r="G522" s="33"/>
      <c r="H522" s="33"/>
      <c r="S522" s="33"/>
      <c r="T522" s="33"/>
      <c r="U522" s="33"/>
      <c r="X522" s="33"/>
      <c r="Z522" s="33"/>
    </row>
    <row r="523" ht="12.75" customHeight="1">
      <c r="C523" s="33"/>
      <c r="D523" s="33"/>
      <c r="E523" s="29"/>
      <c r="F523" s="33"/>
      <c r="G523" s="33"/>
      <c r="H523" s="33"/>
      <c r="S523" s="33"/>
      <c r="T523" s="33"/>
      <c r="U523" s="33"/>
      <c r="X523" s="33"/>
      <c r="Z523" s="33"/>
    </row>
    <row r="524" ht="12.75" customHeight="1">
      <c r="C524" s="33"/>
      <c r="D524" s="33"/>
      <c r="E524" s="29"/>
      <c r="F524" s="33"/>
      <c r="G524" s="33"/>
      <c r="H524" s="33"/>
      <c r="S524" s="33"/>
      <c r="T524" s="33"/>
      <c r="U524" s="33"/>
      <c r="X524" s="33"/>
      <c r="Z524" s="33"/>
    </row>
    <row r="525" ht="12.75" customHeight="1">
      <c r="C525" s="33"/>
      <c r="D525" s="33"/>
      <c r="E525" s="29"/>
      <c r="F525" s="33"/>
      <c r="G525" s="33"/>
      <c r="H525" s="33"/>
      <c r="S525" s="33"/>
      <c r="T525" s="33"/>
      <c r="U525" s="33"/>
      <c r="X525" s="33"/>
      <c r="Z525" s="33"/>
    </row>
    <row r="526" ht="12.75" customHeight="1">
      <c r="C526" s="33"/>
      <c r="D526" s="33"/>
      <c r="E526" s="29"/>
      <c r="F526" s="33"/>
      <c r="G526" s="33"/>
      <c r="H526" s="33"/>
      <c r="S526" s="33"/>
      <c r="T526" s="33"/>
      <c r="U526" s="33"/>
      <c r="X526" s="33"/>
      <c r="Z526" s="33"/>
    </row>
    <row r="527" ht="12.75" customHeight="1">
      <c r="C527" s="33"/>
      <c r="D527" s="33"/>
      <c r="E527" s="29"/>
      <c r="F527" s="33"/>
      <c r="G527" s="33"/>
      <c r="H527" s="33"/>
      <c r="S527" s="33"/>
      <c r="T527" s="33"/>
      <c r="U527" s="33"/>
      <c r="X527" s="33"/>
      <c r="Z527" s="33"/>
    </row>
    <row r="528" ht="12.75" customHeight="1">
      <c r="C528" s="33"/>
      <c r="D528" s="33"/>
      <c r="E528" s="29"/>
      <c r="F528" s="33"/>
      <c r="G528" s="33"/>
      <c r="H528" s="33"/>
      <c r="S528" s="33"/>
      <c r="T528" s="33"/>
      <c r="U528" s="33"/>
      <c r="X528" s="33"/>
      <c r="Z528" s="33"/>
    </row>
    <row r="529" ht="12.75" customHeight="1">
      <c r="C529" s="33"/>
      <c r="D529" s="33"/>
      <c r="E529" s="29"/>
      <c r="F529" s="33"/>
      <c r="G529" s="33"/>
      <c r="H529" s="33"/>
      <c r="S529" s="33"/>
      <c r="T529" s="33"/>
      <c r="U529" s="33"/>
      <c r="X529" s="33"/>
      <c r="Z529" s="33"/>
    </row>
    <row r="530" ht="12.75" customHeight="1">
      <c r="C530" s="33"/>
      <c r="D530" s="33"/>
      <c r="E530" s="29"/>
      <c r="F530" s="33"/>
      <c r="G530" s="33"/>
      <c r="H530" s="33"/>
      <c r="S530" s="33"/>
      <c r="T530" s="33"/>
      <c r="U530" s="33"/>
      <c r="X530" s="33"/>
      <c r="Z530" s="33"/>
    </row>
    <row r="531" ht="12.75" customHeight="1">
      <c r="C531" s="33"/>
      <c r="D531" s="33"/>
      <c r="E531" s="29"/>
      <c r="F531" s="33"/>
      <c r="G531" s="33"/>
      <c r="H531" s="33"/>
      <c r="S531" s="33"/>
      <c r="T531" s="33"/>
      <c r="U531" s="33"/>
      <c r="X531" s="33"/>
      <c r="Z531" s="33"/>
    </row>
    <row r="532" ht="12.75" customHeight="1">
      <c r="C532" s="33"/>
      <c r="D532" s="33"/>
      <c r="E532" s="29"/>
      <c r="F532" s="33"/>
      <c r="G532" s="33"/>
      <c r="H532" s="33"/>
      <c r="S532" s="33"/>
      <c r="T532" s="33"/>
      <c r="U532" s="33"/>
      <c r="X532" s="33"/>
      <c r="Z532" s="33"/>
    </row>
    <row r="533" ht="12.75" customHeight="1">
      <c r="C533" s="33"/>
      <c r="D533" s="33"/>
      <c r="E533" s="29"/>
      <c r="F533" s="33"/>
      <c r="G533" s="33"/>
      <c r="H533" s="33"/>
      <c r="S533" s="33"/>
      <c r="T533" s="33"/>
      <c r="U533" s="33"/>
      <c r="X533" s="33"/>
      <c r="Z533" s="33"/>
    </row>
    <row r="534" ht="12.75" customHeight="1">
      <c r="C534" s="33"/>
      <c r="D534" s="33"/>
      <c r="E534" s="29"/>
      <c r="F534" s="33"/>
      <c r="G534" s="33"/>
      <c r="H534" s="33"/>
      <c r="S534" s="33"/>
      <c r="T534" s="33"/>
      <c r="U534" s="33"/>
      <c r="X534" s="33"/>
      <c r="Z534" s="33"/>
    </row>
    <row r="535" ht="12.75" customHeight="1">
      <c r="C535" s="33"/>
      <c r="D535" s="33"/>
      <c r="E535" s="29"/>
      <c r="F535" s="33"/>
      <c r="G535" s="33"/>
      <c r="H535" s="33"/>
      <c r="S535" s="33"/>
      <c r="T535" s="33"/>
      <c r="U535" s="33"/>
      <c r="X535" s="33"/>
      <c r="Z535" s="33"/>
    </row>
    <row r="536" ht="12.75" customHeight="1">
      <c r="C536" s="33"/>
      <c r="D536" s="33"/>
      <c r="E536" s="29"/>
      <c r="F536" s="33"/>
      <c r="G536" s="33"/>
      <c r="H536" s="33"/>
      <c r="S536" s="33"/>
      <c r="T536" s="33"/>
      <c r="U536" s="33"/>
      <c r="X536" s="33"/>
      <c r="Z536" s="33"/>
    </row>
    <row r="537" ht="12.75" customHeight="1">
      <c r="C537" s="33"/>
      <c r="D537" s="33"/>
      <c r="E537" s="29"/>
      <c r="F537" s="33"/>
      <c r="G537" s="33"/>
      <c r="H537" s="33"/>
      <c r="S537" s="33"/>
      <c r="T537" s="33"/>
      <c r="U537" s="33"/>
      <c r="X537" s="33"/>
      <c r="Z537" s="33"/>
    </row>
    <row r="538" ht="12.75" customHeight="1">
      <c r="C538" s="33"/>
      <c r="D538" s="33"/>
      <c r="E538" s="29"/>
      <c r="F538" s="33"/>
      <c r="G538" s="33"/>
      <c r="H538" s="33"/>
      <c r="S538" s="33"/>
      <c r="T538" s="33"/>
      <c r="U538" s="33"/>
      <c r="X538" s="33"/>
      <c r="Z538" s="33"/>
    </row>
    <row r="539" ht="12.75" customHeight="1">
      <c r="C539" s="33"/>
      <c r="D539" s="33"/>
      <c r="E539" s="29"/>
      <c r="F539" s="33"/>
      <c r="G539" s="33"/>
      <c r="H539" s="33"/>
      <c r="S539" s="33"/>
      <c r="T539" s="33"/>
      <c r="U539" s="33"/>
      <c r="X539" s="33"/>
      <c r="Z539" s="33"/>
    </row>
    <row r="540" ht="12.75" customHeight="1">
      <c r="C540" s="33"/>
      <c r="D540" s="33"/>
      <c r="E540" s="29"/>
      <c r="F540" s="33"/>
      <c r="G540" s="33"/>
      <c r="H540" s="33"/>
      <c r="S540" s="33"/>
      <c r="T540" s="33"/>
      <c r="U540" s="33"/>
      <c r="X540" s="33"/>
      <c r="Z540" s="33"/>
    </row>
    <row r="541" ht="12.75" customHeight="1">
      <c r="C541" s="33"/>
      <c r="D541" s="33"/>
      <c r="E541" s="29"/>
      <c r="F541" s="33"/>
      <c r="G541" s="33"/>
      <c r="H541" s="33"/>
      <c r="S541" s="33"/>
      <c r="T541" s="33"/>
      <c r="U541" s="33"/>
      <c r="X541" s="33"/>
      <c r="Z541" s="33"/>
    </row>
    <row r="542" ht="12.75" customHeight="1">
      <c r="C542" s="33"/>
      <c r="D542" s="33"/>
      <c r="E542" s="29"/>
      <c r="F542" s="33"/>
      <c r="G542" s="33"/>
      <c r="H542" s="33"/>
      <c r="S542" s="33"/>
      <c r="T542" s="33"/>
      <c r="U542" s="33"/>
      <c r="X542" s="33"/>
      <c r="Z542" s="33"/>
    </row>
    <row r="543" ht="12.75" customHeight="1">
      <c r="C543" s="33"/>
      <c r="D543" s="33"/>
      <c r="E543" s="29"/>
      <c r="F543" s="33"/>
      <c r="G543" s="33"/>
      <c r="H543" s="33"/>
      <c r="S543" s="33"/>
      <c r="T543" s="33"/>
      <c r="U543" s="33"/>
      <c r="X543" s="33"/>
      <c r="Z543" s="33"/>
    </row>
    <row r="544" ht="12.75" customHeight="1">
      <c r="C544" s="33"/>
      <c r="D544" s="33"/>
      <c r="E544" s="29"/>
      <c r="F544" s="33"/>
      <c r="G544" s="33"/>
      <c r="H544" s="33"/>
      <c r="S544" s="33"/>
      <c r="T544" s="33"/>
      <c r="U544" s="33"/>
      <c r="X544" s="33"/>
      <c r="Z544" s="33"/>
    </row>
    <row r="545" ht="12.75" customHeight="1">
      <c r="C545" s="33"/>
      <c r="D545" s="33"/>
      <c r="E545" s="29"/>
      <c r="F545" s="33"/>
      <c r="G545" s="33"/>
      <c r="H545" s="33"/>
      <c r="S545" s="33"/>
      <c r="T545" s="33"/>
      <c r="U545" s="33"/>
      <c r="X545" s="33"/>
      <c r="Z545" s="33"/>
    </row>
    <row r="546" ht="12.75" customHeight="1">
      <c r="C546" s="33"/>
      <c r="D546" s="33"/>
      <c r="E546" s="29"/>
      <c r="F546" s="33"/>
      <c r="G546" s="33"/>
      <c r="H546" s="33"/>
      <c r="S546" s="33"/>
      <c r="T546" s="33"/>
      <c r="U546" s="33"/>
      <c r="X546" s="33"/>
      <c r="Z546" s="33"/>
    </row>
    <row r="547" ht="12.75" customHeight="1">
      <c r="C547" s="33"/>
      <c r="D547" s="33"/>
      <c r="E547" s="29"/>
      <c r="F547" s="33"/>
      <c r="G547" s="33"/>
      <c r="H547" s="33"/>
      <c r="S547" s="33"/>
      <c r="T547" s="33"/>
      <c r="U547" s="33"/>
      <c r="X547" s="33"/>
      <c r="Z547" s="33"/>
    </row>
    <row r="548" ht="12.75" customHeight="1">
      <c r="C548" s="33"/>
      <c r="D548" s="33"/>
      <c r="E548" s="29"/>
      <c r="F548" s="33"/>
      <c r="G548" s="33"/>
      <c r="H548" s="33"/>
      <c r="S548" s="33"/>
      <c r="T548" s="33"/>
      <c r="U548" s="33"/>
      <c r="X548" s="33"/>
      <c r="Z548" s="33"/>
    </row>
    <row r="549" ht="12.75" customHeight="1">
      <c r="C549" s="33"/>
      <c r="D549" s="33"/>
      <c r="E549" s="29"/>
      <c r="F549" s="33"/>
      <c r="G549" s="33"/>
      <c r="H549" s="33"/>
      <c r="S549" s="33"/>
      <c r="T549" s="33"/>
      <c r="U549" s="33"/>
      <c r="X549" s="33"/>
      <c r="Z549" s="33"/>
    </row>
    <row r="550" ht="12.75" customHeight="1">
      <c r="C550" s="33"/>
      <c r="D550" s="33"/>
      <c r="E550" s="29"/>
      <c r="F550" s="33"/>
      <c r="G550" s="33"/>
      <c r="H550" s="33"/>
      <c r="S550" s="33"/>
      <c r="T550" s="33"/>
      <c r="U550" s="33"/>
      <c r="X550" s="33"/>
      <c r="Z550" s="33"/>
    </row>
    <row r="551" ht="12.75" customHeight="1">
      <c r="C551" s="33"/>
      <c r="D551" s="33"/>
      <c r="E551" s="29"/>
      <c r="F551" s="33"/>
      <c r="G551" s="33"/>
      <c r="H551" s="33"/>
      <c r="S551" s="33"/>
      <c r="T551" s="33"/>
      <c r="U551" s="33"/>
      <c r="X551" s="33"/>
      <c r="Z551" s="33"/>
    </row>
    <row r="552" ht="12.75" customHeight="1">
      <c r="C552" s="33"/>
      <c r="D552" s="33"/>
      <c r="E552" s="29"/>
      <c r="F552" s="33"/>
      <c r="G552" s="33"/>
      <c r="H552" s="33"/>
      <c r="S552" s="33"/>
      <c r="T552" s="33"/>
      <c r="U552" s="33"/>
      <c r="X552" s="33"/>
      <c r="Z552" s="33"/>
    </row>
    <row r="553" ht="12.75" customHeight="1">
      <c r="C553" s="33"/>
      <c r="D553" s="33"/>
      <c r="E553" s="29"/>
      <c r="F553" s="33"/>
      <c r="G553" s="33"/>
      <c r="H553" s="33"/>
      <c r="S553" s="33"/>
      <c r="T553" s="33"/>
      <c r="U553" s="33"/>
      <c r="X553" s="33"/>
      <c r="Z553" s="33"/>
    </row>
    <row r="554" ht="12.75" customHeight="1">
      <c r="C554" s="33"/>
      <c r="D554" s="33"/>
      <c r="E554" s="29"/>
      <c r="F554" s="33"/>
      <c r="G554" s="33"/>
      <c r="H554" s="33"/>
      <c r="S554" s="33"/>
      <c r="T554" s="33"/>
      <c r="U554" s="33"/>
      <c r="X554" s="33"/>
      <c r="Z554" s="33"/>
    </row>
    <row r="555" ht="12.75" customHeight="1">
      <c r="C555" s="33"/>
      <c r="D555" s="33"/>
      <c r="E555" s="29"/>
      <c r="F555" s="33"/>
      <c r="G555" s="33"/>
      <c r="H555" s="33"/>
      <c r="S555" s="33"/>
      <c r="T555" s="33"/>
      <c r="U555" s="33"/>
      <c r="X555" s="33"/>
      <c r="Z555" s="33"/>
    </row>
    <row r="556" ht="12.75" customHeight="1">
      <c r="C556" s="33"/>
      <c r="D556" s="33"/>
      <c r="E556" s="29"/>
      <c r="F556" s="33"/>
      <c r="G556" s="33"/>
      <c r="H556" s="33"/>
      <c r="S556" s="33"/>
      <c r="T556" s="33"/>
      <c r="U556" s="33"/>
      <c r="X556" s="33"/>
      <c r="Z556" s="33"/>
    </row>
    <row r="557" ht="12.75" customHeight="1">
      <c r="C557" s="33"/>
      <c r="D557" s="33"/>
      <c r="E557" s="29"/>
      <c r="F557" s="33"/>
      <c r="G557" s="33"/>
      <c r="H557" s="33"/>
      <c r="S557" s="33"/>
      <c r="T557" s="33"/>
      <c r="U557" s="33"/>
      <c r="X557" s="33"/>
      <c r="Z557" s="33"/>
    </row>
    <row r="558" ht="12.75" customHeight="1">
      <c r="C558" s="33"/>
      <c r="D558" s="33"/>
      <c r="E558" s="29"/>
      <c r="F558" s="33"/>
      <c r="G558" s="33"/>
      <c r="H558" s="33"/>
      <c r="S558" s="33"/>
      <c r="T558" s="33"/>
      <c r="U558" s="33"/>
      <c r="X558" s="33"/>
      <c r="Z558" s="33"/>
    </row>
    <row r="559" ht="12.75" customHeight="1">
      <c r="C559" s="33"/>
      <c r="D559" s="33"/>
      <c r="E559" s="29"/>
      <c r="F559" s="33"/>
      <c r="G559" s="33"/>
      <c r="H559" s="33"/>
      <c r="S559" s="33"/>
      <c r="T559" s="33"/>
      <c r="U559" s="33"/>
      <c r="X559" s="33"/>
      <c r="Z559" s="33"/>
    </row>
    <row r="560" ht="12.75" customHeight="1">
      <c r="C560" s="33"/>
      <c r="D560" s="33"/>
      <c r="E560" s="29"/>
      <c r="F560" s="33"/>
      <c r="G560" s="33"/>
      <c r="H560" s="33"/>
      <c r="S560" s="33"/>
      <c r="T560" s="33"/>
      <c r="U560" s="33"/>
      <c r="X560" s="33"/>
      <c r="Z560" s="33"/>
    </row>
    <row r="561" ht="12.75" customHeight="1">
      <c r="C561" s="33"/>
      <c r="D561" s="33"/>
      <c r="E561" s="29"/>
      <c r="F561" s="33"/>
      <c r="G561" s="33"/>
      <c r="H561" s="33"/>
      <c r="S561" s="33"/>
      <c r="T561" s="33"/>
      <c r="U561" s="33"/>
      <c r="X561" s="33"/>
      <c r="Z561" s="33"/>
    </row>
    <row r="562" ht="12.75" customHeight="1">
      <c r="C562" s="33"/>
      <c r="D562" s="33"/>
      <c r="E562" s="29"/>
      <c r="F562" s="33"/>
      <c r="G562" s="33"/>
      <c r="H562" s="33"/>
      <c r="S562" s="33"/>
      <c r="T562" s="33"/>
      <c r="U562" s="33"/>
      <c r="X562" s="33"/>
      <c r="Z562" s="33"/>
    </row>
    <row r="563" ht="12.75" customHeight="1">
      <c r="C563" s="33"/>
      <c r="D563" s="33"/>
      <c r="E563" s="29"/>
      <c r="F563" s="33"/>
      <c r="G563" s="33"/>
      <c r="H563" s="33"/>
      <c r="S563" s="33"/>
      <c r="T563" s="33"/>
      <c r="U563" s="33"/>
      <c r="X563" s="33"/>
      <c r="Z563" s="33"/>
    </row>
    <row r="564" ht="12.75" customHeight="1">
      <c r="C564" s="33"/>
      <c r="D564" s="33"/>
      <c r="E564" s="29"/>
      <c r="F564" s="33"/>
      <c r="G564" s="33"/>
      <c r="H564" s="33"/>
      <c r="S564" s="33"/>
      <c r="T564" s="33"/>
      <c r="U564" s="33"/>
      <c r="X564" s="33"/>
      <c r="Z564" s="33"/>
    </row>
    <row r="565" ht="12.75" customHeight="1">
      <c r="C565" s="33"/>
      <c r="D565" s="33"/>
      <c r="E565" s="29"/>
      <c r="F565" s="33"/>
      <c r="G565" s="33"/>
      <c r="H565" s="33"/>
      <c r="S565" s="33"/>
      <c r="T565" s="33"/>
      <c r="U565" s="33"/>
      <c r="X565" s="33"/>
      <c r="Z565" s="33"/>
    </row>
    <row r="566" ht="12.75" customHeight="1">
      <c r="C566" s="33"/>
      <c r="D566" s="33"/>
      <c r="E566" s="29"/>
      <c r="F566" s="33"/>
      <c r="G566" s="33"/>
      <c r="H566" s="33"/>
      <c r="S566" s="33"/>
      <c r="T566" s="33"/>
      <c r="U566" s="33"/>
      <c r="X566" s="33"/>
      <c r="Z566" s="33"/>
    </row>
    <row r="567" ht="12.75" customHeight="1">
      <c r="C567" s="33"/>
      <c r="D567" s="33"/>
      <c r="E567" s="29"/>
      <c r="F567" s="33"/>
      <c r="G567" s="33"/>
      <c r="H567" s="33"/>
      <c r="S567" s="33"/>
      <c r="T567" s="33"/>
      <c r="U567" s="33"/>
      <c r="X567" s="33"/>
      <c r="Z567" s="33"/>
    </row>
    <row r="568" ht="12.75" customHeight="1">
      <c r="C568" s="33"/>
      <c r="D568" s="33"/>
      <c r="E568" s="29"/>
      <c r="F568" s="33"/>
      <c r="G568" s="33"/>
      <c r="H568" s="33"/>
      <c r="S568" s="33"/>
      <c r="T568" s="33"/>
      <c r="U568" s="33"/>
      <c r="X568" s="33"/>
      <c r="Z568" s="33"/>
    </row>
    <row r="569" ht="12.75" customHeight="1">
      <c r="C569" s="33"/>
      <c r="D569" s="33"/>
      <c r="E569" s="29"/>
      <c r="F569" s="33"/>
      <c r="G569" s="33"/>
      <c r="H569" s="33"/>
      <c r="S569" s="33"/>
      <c r="T569" s="33"/>
      <c r="U569" s="33"/>
      <c r="X569" s="33"/>
      <c r="Z569" s="33"/>
    </row>
    <row r="570" ht="12.75" customHeight="1">
      <c r="C570" s="33"/>
      <c r="D570" s="33"/>
      <c r="E570" s="29"/>
      <c r="F570" s="33"/>
      <c r="G570" s="33"/>
      <c r="H570" s="33"/>
      <c r="S570" s="33"/>
      <c r="T570" s="33"/>
      <c r="U570" s="33"/>
      <c r="X570" s="33"/>
      <c r="Z570" s="33"/>
    </row>
    <row r="571" ht="12.75" customHeight="1">
      <c r="C571" s="33"/>
      <c r="D571" s="33"/>
      <c r="E571" s="29"/>
      <c r="F571" s="33"/>
      <c r="G571" s="33"/>
      <c r="H571" s="33"/>
      <c r="S571" s="33"/>
      <c r="T571" s="33"/>
      <c r="U571" s="33"/>
      <c r="X571" s="33"/>
      <c r="Z571" s="33"/>
    </row>
    <row r="572" ht="12.75" customHeight="1">
      <c r="C572" s="33"/>
      <c r="D572" s="33"/>
      <c r="E572" s="29"/>
      <c r="F572" s="33"/>
      <c r="G572" s="33"/>
      <c r="H572" s="33"/>
      <c r="S572" s="33"/>
      <c r="T572" s="33"/>
      <c r="U572" s="33"/>
      <c r="X572" s="33"/>
      <c r="Z572" s="33"/>
    </row>
    <row r="573" ht="12.75" customHeight="1">
      <c r="C573" s="33"/>
      <c r="D573" s="33"/>
      <c r="E573" s="29"/>
      <c r="F573" s="33"/>
      <c r="G573" s="33"/>
      <c r="H573" s="33"/>
      <c r="S573" s="33"/>
      <c r="T573" s="33"/>
      <c r="U573" s="33"/>
      <c r="X573" s="33"/>
      <c r="Z573" s="33"/>
    </row>
    <row r="574" ht="12.75" customHeight="1">
      <c r="C574" s="33"/>
      <c r="D574" s="33"/>
      <c r="E574" s="29"/>
      <c r="F574" s="33"/>
      <c r="G574" s="33"/>
      <c r="H574" s="33"/>
      <c r="S574" s="33"/>
      <c r="T574" s="33"/>
      <c r="U574" s="33"/>
      <c r="X574" s="33"/>
      <c r="Z574" s="33"/>
    </row>
    <row r="575" ht="12.75" customHeight="1">
      <c r="C575" s="33"/>
      <c r="D575" s="33"/>
      <c r="E575" s="29"/>
      <c r="F575" s="33"/>
      <c r="G575" s="33"/>
      <c r="H575" s="33"/>
      <c r="S575" s="33"/>
      <c r="T575" s="33"/>
      <c r="U575" s="33"/>
      <c r="X575" s="33"/>
      <c r="Z575" s="33"/>
    </row>
    <row r="576" ht="12.75" customHeight="1">
      <c r="C576" s="33"/>
      <c r="D576" s="33"/>
      <c r="E576" s="29"/>
      <c r="F576" s="33"/>
      <c r="G576" s="33"/>
      <c r="H576" s="33"/>
      <c r="S576" s="33"/>
      <c r="T576" s="33"/>
      <c r="U576" s="33"/>
      <c r="X576" s="33"/>
      <c r="Z576" s="33"/>
    </row>
    <row r="577" ht="12.75" customHeight="1">
      <c r="C577" s="33"/>
      <c r="D577" s="33"/>
      <c r="E577" s="29"/>
      <c r="F577" s="33"/>
      <c r="G577" s="33"/>
      <c r="H577" s="33"/>
      <c r="S577" s="33"/>
      <c r="T577" s="33"/>
      <c r="U577" s="33"/>
      <c r="X577" s="33"/>
      <c r="Z577" s="33"/>
    </row>
    <row r="578" ht="12.75" customHeight="1">
      <c r="C578" s="33"/>
      <c r="D578" s="33"/>
      <c r="E578" s="29"/>
      <c r="F578" s="33"/>
      <c r="G578" s="33"/>
      <c r="H578" s="33"/>
      <c r="S578" s="33"/>
      <c r="T578" s="33"/>
      <c r="U578" s="33"/>
      <c r="X578" s="33"/>
      <c r="Z578" s="33"/>
    </row>
    <row r="579" ht="12.75" customHeight="1">
      <c r="C579" s="33"/>
      <c r="D579" s="33"/>
      <c r="E579" s="29"/>
      <c r="F579" s="33"/>
      <c r="G579" s="33"/>
      <c r="H579" s="33"/>
      <c r="S579" s="33"/>
      <c r="T579" s="33"/>
      <c r="U579" s="33"/>
      <c r="X579" s="33"/>
      <c r="Z579" s="33"/>
    </row>
    <row r="580" ht="12.75" customHeight="1">
      <c r="C580" s="33"/>
      <c r="D580" s="33"/>
      <c r="E580" s="29"/>
      <c r="F580" s="33"/>
      <c r="G580" s="33"/>
      <c r="H580" s="33"/>
      <c r="S580" s="33"/>
      <c r="T580" s="33"/>
      <c r="U580" s="33"/>
      <c r="X580" s="33"/>
      <c r="Z580" s="33"/>
    </row>
    <row r="581" ht="12.75" customHeight="1">
      <c r="C581" s="33"/>
      <c r="D581" s="33"/>
      <c r="E581" s="29"/>
      <c r="F581" s="33"/>
      <c r="G581" s="33"/>
      <c r="H581" s="33"/>
      <c r="S581" s="33"/>
      <c r="T581" s="33"/>
      <c r="U581" s="33"/>
      <c r="X581" s="33"/>
      <c r="Z581" s="33"/>
    </row>
    <row r="582" ht="12.75" customHeight="1">
      <c r="C582" s="33"/>
      <c r="D582" s="33"/>
      <c r="E582" s="29"/>
      <c r="F582" s="33"/>
      <c r="G582" s="33"/>
      <c r="H582" s="33"/>
      <c r="S582" s="33"/>
      <c r="T582" s="33"/>
      <c r="U582" s="33"/>
      <c r="X582" s="33"/>
      <c r="Z582" s="33"/>
    </row>
    <row r="583" ht="12.75" customHeight="1">
      <c r="C583" s="33"/>
      <c r="D583" s="33"/>
      <c r="E583" s="29"/>
      <c r="F583" s="33"/>
      <c r="G583" s="33"/>
      <c r="H583" s="33"/>
      <c r="S583" s="33"/>
      <c r="T583" s="33"/>
      <c r="U583" s="33"/>
      <c r="X583" s="33"/>
      <c r="Z583" s="33"/>
    </row>
    <row r="584" ht="12.75" customHeight="1">
      <c r="C584" s="33"/>
      <c r="D584" s="33"/>
      <c r="E584" s="29"/>
      <c r="F584" s="33"/>
      <c r="G584" s="33"/>
      <c r="H584" s="33"/>
      <c r="S584" s="33"/>
      <c r="T584" s="33"/>
      <c r="U584" s="33"/>
      <c r="X584" s="33"/>
      <c r="Z584" s="33"/>
    </row>
    <row r="585" ht="12.75" customHeight="1">
      <c r="C585" s="33"/>
      <c r="D585" s="33"/>
      <c r="E585" s="29"/>
      <c r="F585" s="33"/>
      <c r="G585" s="33"/>
      <c r="H585" s="33"/>
      <c r="S585" s="33"/>
      <c r="T585" s="33"/>
      <c r="U585" s="33"/>
      <c r="X585" s="33"/>
      <c r="Z585" s="33"/>
    </row>
    <row r="586" ht="12.75" customHeight="1">
      <c r="C586" s="33"/>
      <c r="D586" s="33"/>
      <c r="E586" s="29"/>
      <c r="F586" s="33"/>
      <c r="G586" s="33"/>
      <c r="H586" s="33"/>
      <c r="S586" s="33"/>
      <c r="T586" s="33"/>
      <c r="U586" s="33"/>
      <c r="X586" s="33"/>
      <c r="Z586" s="33"/>
    </row>
    <row r="587" ht="12.75" customHeight="1">
      <c r="C587" s="33"/>
      <c r="D587" s="33"/>
      <c r="E587" s="29"/>
      <c r="F587" s="33"/>
      <c r="G587" s="33"/>
      <c r="H587" s="33"/>
      <c r="S587" s="33"/>
      <c r="T587" s="33"/>
      <c r="U587" s="33"/>
      <c r="X587" s="33"/>
      <c r="Z587" s="33"/>
    </row>
    <row r="588" ht="12.75" customHeight="1">
      <c r="C588" s="33"/>
      <c r="D588" s="33"/>
      <c r="E588" s="29"/>
      <c r="F588" s="33"/>
      <c r="G588" s="33"/>
      <c r="H588" s="33"/>
      <c r="S588" s="33"/>
      <c r="T588" s="33"/>
      <c r="U588" s="33"/>
      <c r="X588" s="33"/>
      <c r="Z588" s="33"/>
    </row>
    <row r="589" ht="12.75" customHeight="1">
      <c r="C589" s="33"/>
      <c r="D589" s="33"/>
      <c r="E589" s="29"/>
      <c r="F589" s="33"/>
      <c r="G589" s="33"/>
      <c r="H589" s="33"/>
      <c r="S589" s="33"/>
      <c r="T589" s="33"/>
      <c r="U589" s="33"/>
      <c r="X589" s="33"/>
      <c r="Z589" s="33"/>
    </row>
    <row r="590" ht="12.75" customHeight="1">
      <c r="C590" s="33"/>
      <c r="D590" s="33"/>
      <c r="E590" s="29"/>
      <c r="F590" s="33"/>
      <c r="G590" s="33"/>
      <c r="H590" s="33"/>
      <c r="S590" s="33"/>
      <c r="T590" s="33"/>
      <c r="U590" s="33"/>
      <c r="X590" s="33"/>
      <c r="Z590" s="33"/>
    </row>
    <row r="591" ht="12.75" customHeight="1">
      <c r="C591" s="33"/>
      <c r="D591" s="33"/>
      <c r="E591" s="29"/>
      <c r="F591" s="33"/>
      <c r="G591" s="33"/>
      <c r="H591" s="33"/>
      <c r="S591" s="33"/>
      <c r="T591" s="33"/>
      <c r="U591" s="33"/>
      <c r="X591" s="33"/>
      <c r="Z591" s="33"/>
    </row>
    <row r="592" ht="12.75" customHeight="1">
      <c r="C592" s="33"/>
      <c r="D592" s="33"/>
      <c r="E592" s="29"/>
      <c r="F592" s="33"/>
      <c r="G592" s="33"/>
      <c r="H592" s="33"/>
      <c r="S592" s="33"/>
      <c r="T592" s="33"/>
      <c r="U592" s="33"/>
      <c r="X592" s="33"/>
      <c r="Z592" s="33"/>
    </row>
    <row r="593" ht="12.75" customHeight="1">
      <c r="C593" s="33"/>
      <c r="D593" s="33"/>
      <c r="E593" s="29"/>
      <c r="F593" s="33"/>
      <c r="G593" s="33"/>
      <c r="H593" s="33"/>
      <c r="S593" s="33"/>
      <c r="T593" s="33"/>
      <c r="U593" s="33"/>
      <c r="X593" s="33"/>
      <c r="Z593" s="33"/>
    </row>
    <row r="594" ht="12.75" customHeight="1">
      <c r="C594" s="33"/>
      <c r="D594" s="33"/>
      <c r="E594" s="29"/>
      <c r="F594" s="33"/>
      <c r="G594" s="33"/>
      <c r="H594" s="33"/>
      <c r="S594" s="33"/>
      <c r="T594" s="33"/>
      <c r="U594" s="33"/>
      <c r="X594" s="33"/>
      <c r="Z594" s="33"/>
    </row>
    <row r="595" ht="12.75" customHeight="1">
      <c r="C595" s="33"/>
      <c r="D595" s="33"/>
      <c r="E595" s="29"/>
      <c r="F595" s="33"/>
      <c r="G595" s="33"/>
      <c r="H595" s="33"/>
      <c r="S595" s="33"/>
      <c r="T595" s="33"/>
      <c r="U595" s="33"/>
      <c r="X595" s="33"/>
      <c r="Z595" s="33"/>
    </row>
    <row r="596" ht="12.75" customHeight="1">
      <c r="C596" s="33"/>
      <c r="D596" s="33"/>
      <c r="E596" s="29"/>
      <c r="F596" s="33"/>
      <c r="G596" s="33"/>
      <c r="H596" s="33"/>
      <c r="S596" s="33"/>
      <c r="T596" s="33"/>
      <c r="U596" s="33"/>
      <c r="X596" s="33"/>
      <c r="Z596" s="33"/>
    </row>
    <row r="597" ht="12.75" customHeight="1">
      <c r="C597" s="33"/>
      <c r="D597" s="33"/>
      <c r="E597" s="29"/>
      <c r="F597" s="33"/>
      <c r="G597" s="33"/>
      <c r="H597" s="33"/>
      <c r="S597" s="33"/>
      <c r="T597" s="33"/>
      <c r="U597" s="33"/>
      <c r="X597" s="33"/>
      <c r="Z597" s="33"/>
    </row>
    <row r="598" ht="12.75" customHeight="1">
      <c r="C598" s="33"/>
      <c r="D598" s="33"/>
      <c r="E598" s="29"/>
      <c r="F598" s="33"/>
      <c r="G598" s="33"/>
      <c r="H598" s="33"/>
      <c r="S598" s="33"/>
      <c r="T598" s="33"/>
      <c r="U598" s="33"/>
      <c r="X598" s="33"/>
      <c r="Z598" s="33"/>
    </row>
    <row r="599" ht="12.75" customHeight="1">
      <c r="C599" s="33"/>
      <c r="D599" s="33"/>
      <c r="E599" s="29"/>
      <c r="F599" s="33"/>
      <c r="G599" s="33"/>
      <c r="H599" s="33"/>
      <c r="S599" s="33"/>
      <c r="T599" s="33"/>
      <c r="U599" s="33"/>
      <c r="X599" s="33"/>
      <c r="Z599" s="33"/>
    </row>
    <row r="600" ht="12.75" customHeight="1">
      <c r="C600" s="33"/>
      <c r="D600" s="33"/>
      <c r="E600" s="29"/>
      <c r="F600" s="33"/>
      <c r="G600" s="33"/>
      <c r="H600" s="33"/>
      <c r="S600" s="33"/>
      <c r="T600" s="33"/>
      <c r="U600" s="33"/>
      <c r="X600" s="33"/>
      <c r="Z600" s="33"/>
    </row>
    <row r="601" ht="12.75" customHeight="1">
      <c r="C601" s="33"/>
      <c r="D601" s="33"/>
      <c r="E601" s="29"/>
      <c r="F601" s="33"/>
      <c r="G601" s="33"/>
      <c r="H601" s="33"/>
      <c r="S601" s="33"/>
      <c r="T601" s="33"/>
      <c r="U601" s="33"/>
      <c r="X601" s="33"/>
      <c r="Z601" s="33"/>
    </row>
    <row r="602" ht="12.75" customHeight="1">
      <c r="C602" s="33"/>
      <c r="D602" s="33"/>
      <c r="E602" s="29"/>
      <c r="F602" s="33"/>
      <c r="G602" s="33"/>
      <c r="H602" s="33"/>
      <c r="S602" s="33"/>
      <c r="T602" s="33"/>
      <c r="U602" s="33"/>
      <c r="X602" s="33"/>
      <c r="Z602" s="33"/>
    </row>
    <row r="603" ht="12.75" customHeight="1">
      <c r="C603" s="33"/>
      <c r="D603" s="33"/>
      <c r="E603" s="29"/>
      <c r="F603" s="33"/>
      <c r="G603" s="33"/>
      <c r="H603" s="33"/>
      <c r="S603" s="33"/>
      <c r="T603" s="33"/>
      <c r="U603" s="33"/>
      <c r="X603" s="33"/>
      <c r="Z603" s="33"/>
    </row>
    <row r="604" ht="12.75" customHeight="1">
      <c r="C604" s="33"/>
      <c r="D604" s="33"/>
      <c r="E604" s="29"/>
      <c r="F604" s="33"/>
      <c r="G604" s="33"/>
      <c r="H604" s="33"/>
      <c r="S604" s="33"/>
      <c r="T604" s="33"/>
      <c r="U604" s="33"/>
      <c r="X604" s="33"/>
      <c r="Z604" s="33"/>
    </row>
    <row r="605" ht="12.75" customHeight="1">
      <c r="C605" s="33"/>
      <c r="D605" s="33"/>
      <c r="E605" s="29"/>
      <c r="F605" s="33"/>
      <c r="G605" s="33"/>
      <c r="H605" s="33"/>
      <c r="S605" s="33"/>
      <c r="T605" s="33"/>
      <c r="U605" s="33"/>
      <c r="X605" s="33"/>
      <c r="Z605" s="33"/>
    </row>
    <row r="606" ht="12.75" customHeight="1">
      <c r="C606" s="33"/>
      <c r="D606" s="33"/>
      <c r="E606" s="29"/>
      <c r="F606" s="33"/>
      <c r="G606" s="33"/>
      <c r="H606" s="33"/>
      <c r="S606" s="33"/>
      <c r="T606" s="33"/>
      <c r="U606" s="33"/>
      <c r="X606" s="33"/>
      <c r="Z606" s="33"/>
    </row>
    <row r="607" ht="12.75" customHeight="1">
      <c r="C607" s="33"/>
      <c r="D607" s="33"/>
      <c r="E607" s="29"/>
      <c r="F607" s="33"/>
      <c r="G607" s="33"/>
      <c r="H607" s="33"/>
      <c r="S607" s="33"/>
      <c r="T607" s="33"/>
      <c r="U607" s="33"/>
      <c r="X607" s="33"/>
      <c r="Z607" s="33"/>
    </row>
    <row r="608" ht="12.75" customHeight="1">
      <c r="C608" s="33"/>
      <c r="D608" s="33"/>
      <c r="E608" s="29"/>
      <c r="F608" s="33"/>
      <c r="G608" s="33"/>
      <c r="H608" s="33"/>
      <c r="S608" s="33"/>
      <c r="T608" s="33"/>
      <c r="U608" s="33"/>
      <c r="X608" s="33"/>
      <c r="Z608" s="33"/>
    </row>
    <row r="609" ht="12.75" customHeight="1">
      <c r="C609" s="33"/>
      <c r="D609" s="33"/>
      <c r="E609" s="29"/>
      <c r="F609" s="33"/>
      <c r="G609" s="33"/>
      <c r="H609" s="33"/>
      <c r="S609" s="33"/>
      <c r="T609" s="33"/>
      <c r="U609" s="33"/>
      <c r="X609" s="33"/>
      <c r="Z609" s="33"/>
    </row>
    <row r="610" ht="12.75" customHeight="1">
      <c r="C610" s="33"/>
      <c r="D610" s="33"/>
      <c r="E610" s="29"/>
      <c r="F610" s="33"/>
      <c r="G610" s="33"/>
      <c r="H610" s="33"/>
      <c r="S610" s="33"/>
      <c r="T610" s="33"/>
      <c r="U610" s="33"/>
      <c r="X610" s="33"/>
      <c r="Z610" s="33"/>
    </row>
    <row r="611" ht="12.75" customHeight="1">
      <c r="C611" s="33"/>
      <c r="D611" s="33"/>
      <c r="E611" s="29"/>
      <c r="F611" s="33"/>
      <c r="G611" s="33"/>
      <c r="H611" s="33"/>
      <c r="S611" s="33"/>
      <c r="T611" s="33"/>
      <c r="U611" s="33"/>
      <c r="X611" s="33"/>
      <c r="Z611" s="33"/>
    </row>
    <row r="612" ht="12.75" customHeight="1">
      <c r="C612" s="33"/>
      <c r="D612" s="33"/>
      <c r="E612" s="29"/>
      <c r="F612" s="33"/>
      <c r="G612" s="33"/>
      <c r="H612" s="33"/>
      <c r="S612" s="33"/>
      <c r="T612" s="33"/>
      <c r="U612" s="33"/>
      <c r="X612" s="33"/>
      <c r="Z612" s="33"/>
    </row>
    <row r="613" ht="12.75" customHeight="1">
      <c r="C613" s="33"/>
      <c r="D613" s="33"/>
      <c r="E613" s="29"/>
      <c r="F613" s="33"/>
      <c r="G613" s="33"/>
      <c r="H613" s="33"/>
      <c r="S613" s="33"/>
      <c r="T613" s="33"/>
      <c r="U613" s="33"/>
      <c r="X613" s="33"/>
      <c r="Z613" s="33"/>
    </row>
    <row r="614" ht="12.75" customHeight="1">
      <c r="C614" s="33"/>
      <c r="D614" s="33"/>
      <c r="E614" s="29"/>
      <c r="F614" s="33"/>
      <c r="G614" s="33"/>
      <c r="H614" s="33"/>
      <c r="S614" s="33"/>
      <c r="T614" s="33"/>
      <c r="U614" s="33"/>
      <c r="X614" s="33"/>
      <c r="Z614" s="33"/>
    </row>
    <row r="615" ht="12.75" customHeight="1">
      <c r="C615" s="33"/>
      <c r="D615" s="33"/>
      <c r="E615" s="29"/>
      <c r="F615" s="33"/>
      <c r="G615" s="33"/>
      <c r="H615" s="33"/>
      <c r="S615" s="33"/>
      <c r="T615" s="33"/>
      <c r="U615" s="33"/>
      <c r="X615" s="33"/>
      <c r="Z615" s="33"/>
    </row>
    <row r="616" ht="12.75" customHeight="1">
      <c r="C616" s="33"/>
      <c r="D616" s="33"/>
      <c r="E616" s="29"/>
      <c r="F616" s="33"/>
      <c r="G616" s="33"/>
      <c r="H616" s="33"/>
      <c r="S616" s="33"/>
      <c r="T616" s="33"/>
      <c r="U616" s="33"/>
      <c r="X616" s="33"/>
      <c r="Z616" s="33"/>
    </row>
    <row r="617" ht="12.75" customHeight="1">
      <c r="C617" s="33"/>
      <c r="D617" s="33"/>
      <c r="E617" s="29"/>
      <c r="F617" s="33"/>
      <c r="G617" s="33"/>
      <c r="H617" s="33"/>
      <c r="S617" s="33"/>
      <c r="T617" s="33"/>
      <c r="U617" s="33"/>
      <c r="X617" s="33"/>
      <c r="Z617" s="33"/>
    </row>
    <row r="618" ht="12.75" customHeight="1">
      <c r="C618" s="33"/>
      <c r="D618" s="33"/>
      <c r="E618" s="29"/>
      <c r="F618" s="33"/>
      <c r="G618" s="33"/>
      <c r="H618" s="33"/>
      <c r="S618" s="33"/>
      <c r="T618" s="33"/>
      <c r="U618" s="33"/>
      <c r="X618" s="33"/>
      <c r="Z618" s="33"/>
    </row>
    <row r="619" ht="12.75" customHeight="1">
      <c r="C619" s="33"/>
      <c r="D619" s="33"/>
      <c r="E619" s="29"/>
      <c r="F619" s="33"/>
      <c r="G619" s="33"/>
      <c r="H619" s="33"/>
      <c r="S619" s="33"/>
      <c r="T619" s="33"/>
      <c r="U619" s="33"/>
      <c r="X619" s="33"/>
      <c r="Z619" s="33"/>
    </row>
    <row r="620" ht="12.75" customHeight="1">
      <c r="C620" s="33"/>
      <c r="D620" s="33"/>
      <c r="E620" s="29"/>
      <c r="F620" s="33"/>
      <c r="G620" s="33"/>
      <c r="H620" s="33"/>
      <c r="S620" s="33"/>
      <c r="T620" s="33"/>
      <c r="U620" s="33"/>
      <c r="X620" s="33"/>
      <c r="Z620" s="33"/>
    </row>
    <row r="621" ht="12.75" customHeight="1">
      <c r="C621" s="33"/>
      <c r="D621" s="33"/>
      <c r="E621" s="29"/>
      <c r="F621" s="33"/>
      <c r="G621" s="33"/>
      <c r="H621" s="33"/>
      <c r="S621" s="33"/>
      <c r="T621" s="33"/>
      <c r="U621" s="33"/>
      <c r="X621" s="33"/>
      <c r="Z621" s="33"/>
    </row>
    <row r="622" ht="12.75" customHeight="1">
      <c r="C622" s="33"/>
      <c r="D622" s="33"/>
      <c r="E622" s="29"/>
      <c r="F622" s="33"/>
      <c r="G622" s="33"/>
      <c r="H622" s="33"/>
      <c r="S622" s="33"/>
      <c r="T622" s="33"/>
      <c r="U622" s="33"/>
      <c r="X622" s="33"/>
      <c r="Z622" s="33"/>
    </row>
    <row r="623" ht="12.75" customHeight="1">
      <c r="C623" s="33"/>
      <c r="D623" s="33"/>
      <c r="E623" s="29"/>
      <c r="F623" s="33"/>
      <c r="G623" s="33"/>
      <c r="H623" s="33"/>
      <c r="S623" s="33"/>
      <c r="T623" s="33"/>
      <c r="U623" s="33"/>
      <c r="X623" s="33"/>
      <c r="Z623" s="33"/>
    </row>
    <row r="624" ht="12.75" customHeight="1">
      <c r="C624" s="33"/>
      <c r="D624" s="33"/>
      <c r="E624" s="29"/>
      <c r="F624" s="33"/>
      <c r="G624" s="33"/>
      <c r="H624" s="33"/>
      <c r="S624" s="33"/>
      <c r="T624" s="33"/>
      <c r="U624" s="33"/>
      <c r="X624" s="33"/>
      <c r="Z624" s="33"/>
    </row>
    <row r="625" ht="12.75" customHeight="1">
      <c r="C625" s="33"/>
      <c r="D625" s="33"/>
      <c r="E625" s="29"/>
      <c r="F625" s="33"/>
      <c r="G625" s="33"/>
      <c r="H625" s="33"/>
      <c r="S625" s="33"/>
      <c r="T625" s="33"/>
      <c r="U625" s="33"/>
      <c r="X625" s="33"/>
      <c r="Z625" s="33"/>
    </row>
    <row r="626" ht="12.75" customHeight="1">
      <c r="C626" s="33"/>
      <c r="D626" s="33"/>
      <c r="E626" s="29"/>
      <c r="F626" s="33"/>
      <c r="G626" s="33"/>
      <c r="H626" s="33"/>
      <c r="S626" s="33"/>
      <c r="T626" s="33"/>
      <c r="U626" s="33"/>
      <c r="X626" s="33"/>
      <c r="Z626" s="33"/>
    </row>
    <row r="627" ht="12.75" customHeight="1">
      <c r="C627" s="33"/>
      <c r="D627" s="33"/>
      <c r="E627" s="29"/>
      <c r="F627" s="33"/>
      <c r="G627" s="33"/>
      <c r="H627" s="33"/>
      <c r="S627" s="33"/>
      <c r="T627" s="33"/>
      <c r="U627" s="33"/>
      <c r="X627" s="33"/>
      <c r="Z627" s="33"/>
    </row>
    <row r="628" ht="12.75" customHeight="1">
      <c r="C628" s="33"/>
      <c r="D628" s="33"/>
      <c r="E628" s="29"/>
      <c r="F628" s="33"/>
      <c r="G628" s="33"/>
      <c r="H628" s="33"/>
      <c r="S628" s="33"/>
      <c r="T628" s="33"/>
      <c r="U628" s="33"/>
      <c r="X628" s="33"/>
      <c r="Z628" s="33"/>
    </row>
    <row r="629" ht="12.75" customHeight="1">
      <c r="C629" s="33"/>
      <c r="D629" s="33"/>
      <c r="E629" s="29"/>
      <c r="F629" s="33"/>
      <c r="G629" s="33"/>
      <c r="H629" s="33"/>
      <c r="S629" s="33"/>
      <c r="T629" s="33"/>
      <c r="U629" s="33"/>
      <c r="X629" s="33"/>
      <c r="Z629" s="33"/>
    </row>
    <row r="630" ht="12.75" customHeight="1">
      <c r="C630" s="33"/>
      <c r="D630" s="33"/>
      <c r="E630" s="29"/>
      <c r="F630" s="33"/>
      <c r="G630" s="33"/>
      <c r="H630" s="33"/>
      <c r="S630" s="33"/>
      <c r="T630" s="33"/>
      <c r="U630" s="33"/>
      <c r="X630" s="33"/>
      <c r="Z630" s="33"/>
    </row>
    <row r="631" ht="12.75" customHeight="1">
      <c r="C631" s="33"/>
      <c r="D631" s="33"/>
      <c r="E631" s="29"/>
      <c r="F631" s="33"/>
      <c r="G631" s="33"/>
      <c r="H631" s="33"/>
      <c r="S631" s="33"/>
      <c r="T631" s="33"/>
      <c r="U631" s="33"/>
      <c r="X631" s="33"/>
      <c r="Z631" s="33"/>
    </row>
    <row r="632" ht="12.75" customHeight="1">
      <c r="C632" s="33"/>
      <c r="D632" s="33"/>
      <c r="E632" s="29"/>
      <c r="F632" s="33"/>
      <c r="G632" s="33"/>
      <c r="H632" s="33"/>
      <c r="S632" s="33"/>
      <c r="T632" s="33"/>
      <c r="U632" s="33"/>
      <c r="X632" s="33"/>
      <c r="Z632" s="33"/>
    </row>
    <row r="633" ht="12.75" customHeight="1">
      <c r="C633" s="33"/>
      <c r="D633" s="33"/>
      <c r="E633" s="29"/>
      <c r="F633" s="33"/>
      <c r="G633" s="33"/>
      <c r="H633" s="33"/>
      <c r="S633" s="33"/>
      <c r="T633" s="33"/>
      <c r="U633" s="33"/>
      <c r="X633" s="33"/>
      <c r="Z633" s="33"/>
    </row>
    <row r="634" ht="12.75" customHeight="1">
      <c r="C634" s="33"/>
      <c r="D634" s="33"/>
      <c r="E634" s="29"/>
      <c r="F634" s="33"/>
      <c r="G634" s="33"/>
      <c r="H634" s="33"/>
      <c r="S634" s="33"/>
      <c r="T634" s="33"/>
      <c r="U634" s="33"/>
      <c r="X634" s="33"/>
      <c r="Z634" s="33"/>
    </row>
    <row r="635" ht="12.75" customHeight="1">
      <c r="C635" s="33"/>
      <c r="D635" s="33"/>
      <c r="E635" s="29"/>
      <c r="F635" s="33"/>
      <c r="G635" s="33"/>
      <c r="H635" s="33"/>
      <c r="S635" s="33"/>
      <c r="T635" s="33"/>
      <c r="U635" s="33"/>
      <c r="X635" s="33"/>
      <c r="Z635" s="33"/>
    </row>
    <row r="636" ht="12.75" customHeight="1">
      <c r="C636" s="33"/>
      <c r="D636" s="33"/>
      <c r="E636" s="29"/>
      <c r="F636" s="33"/>
      <c r="G636" s="33"/>
      <c r="H636" s="33"/>
      <c r="S636" s="33"/>
      <c r="T636" s="33"/>
      <c r="U636" s="33"/>
      <c r="X636" s="33"/>
      <c r="Z636" s="33"/>
    </row>
    <row r="637" ht="12.75" customHeight="1">
      <c r="C637" s="33"/>
      <c r="D637" s="33"/>
      <c r="E637" s="29"/>
      <c r="F637" s="33"/>
      <c r="G637" s="33"/>
      <c r="H637" s="33"/>
      <c r="S637" s="33"/>
      <c r="T637" s="33"/>
      <c r="U637" s="33"/>
      <c r="X637" s="33"/>
      <c r="Z637" s="33"/>
    </row>
    <row r="638" ht="12.75" customHeight="1">
      <c r="C638" s="33"/>
      <c r="D638" s="33"/>
      <c r="E638" s="29"/>
      <c r="F638" s="33"/>
      <c r="G638" s="33"/>
      <c r="H638" s="33"/>
      <c r="S638" s="33"/>
      <c r="T638" s="33"/>
      <c r="U638" s="33"/>
      <c r="X638" s="33"/>
      <c r="Z638" s="33"/>
    </row>
    <row r="639" ht="12.75" customHeight="1">
      <c r="C639" s="33"/>
      <c r="D639" s="33"/>
      <c r="E639" s="29"/>
      <c r="F639" s="33"/>
      <c r="G639" s="33"/>
      <c r="H639" s="33"/>
      <c r="S639" s="33"/>
      <c r="T639" s="33"/>
      <c r="U639" s="33"/>
      <c r="X639" s="33"/>
      <c r="Z639" s="33"/>
    </row>
    <row r="640" ht="12.75" customHeight="1">
      <c r="C640" s="33"/>
      <c r="D640" s="33"/>
      <c r="E640" s="29"/>
      <c r="F640" s="33"/>
      <c r="G640" s="33"/>
      <c r="H640" s="33"/>
      <c r="S640" s="33"/>
      <c r="T640" s="33"/>
      <c r="U640" s="33"/>
      <c r="X640" s="33"/>
      <c r="Z640" s="33"/>
    </row>
    <row r="641" ht="12.75" customHeight="1">
      <c r="C641" s="33"/>
      <c r="D641" s="33"/>
      <c r="E641" s="29"/>
      <c r="F641" s="33"/>
      <c r="G641" s="33"/>
      <c r="H641" s="33"/>
      <c r="S641" s="33"/>
      <c r="T641" s="33"/>
      <c r="U641" s="33"/>
      <c r="X641" s="33"/>
      <c r="Z641" s="33"/>
    </row>
    <row r="642" ht="12.75" customHeight="1">
      <c r="C642" s="33"/>
      <c r="D642" s="33"/>
      <c r="E642" s="29"/>
      <c r="F642" s="33"/>
      <c r="G642" s="33"/>
      <c r="H642" s="33"/>
      <c r="S642" s="33"/>
      <c r="T642" s="33"/>
      <c r="U642" s="33"/>
      <c r="X642" s="33"/>
      <c r="Z642" s="33"/>
    </row>
    <row r="643" ht="12.75" customHeight="1">
      <c r="C643" s="33"/>
      <c r="D643" s="33"/>
      <c r="E643" s="29"/>
      <c r="F643" s="33"/>
      <c r="G643" s="33"/>
      <c r="H643" s="33"/>
      <c r="S643" s="33"/>
      <c r="T643" s="33"/>
      <c r="U643" s="33"/>
      <c r="X643" s="33"/>
      <c r="Z643" s="33"/>
    </row>
    <row r="644" ht="12.75" customHeight="1">
      <c r="C644" s="33"/>
      <c r="D644" s="33"/>
      <c r="E644" s="29"/>
      <c r="F644" s="33"/>
      <c r="G644" s="33"/>
      <c r="H644" s="33"/>
      <c r="S644" s="33"/>
      <c r="T644" s="33"/>
      <c r="U644" s="33"/>
      <c r="X644" s="33"/>
      <c r="Z644" s="33"/>
    </row>
    <row r="645" ht="12.75" customHeight="1">
      <c r="C645" s="33"/>
      <c r="D645" s="33"/>
      <c r="E645" s="29"/>
      <c r="F645" s="33"/>
      <c r="G645" s="33"/>
      <c r="H645" s="33"/>
      <c r="S645" s="33"/>
      <c r="T645" s="33"/>
      <c r="U645" s="33"/>
      <c r="X645" s="33"/>
      <c r="Z645" s="33"/>
    </row>
    <row r="646" ht="12.75" customHeight="1">
      <c r="C646" s="33"/>
      <c r="D646" s="33"/>
      <c r="E646" s="29"/>
      <c r="F646" s="33"/>
      <c r="G646" s="33"/>
      <c r="H646" s="33"/>
      <c r="S646" s="33"/>
      <c r="T646" s="33"/>
      <c r="U646" s="33"/>
      <c r="X646" s="33"/>
      <c r="Z646" s="33"/>
    </row>
    <row r="647" ht="12.75" customHeight="1">
      <c r="C647" s="33"/>
      <c r="D647" s="33"/>
      <c r="E647" s="29"/>
      <c r="F647" s="33"/>
      <c r="G647" s="33"/>
      <c r="H647" s="33"/>
      <c r="S647" s="33"/>
      <c r="T647" s="33"/>
      <c r="U647" s="33"/>
      <c r="X647" s="33"/>
      <c r="Z647" s="33"/>
    </row>
    <row r="648" ht="12.75" customHeight="1">
      <c r="C648" s="33"/>
      <c r="D648" s="33"/>
      <c r="E648" s="29"/>
      <c r="F648" s="33"/>
      <c r="G648" s="33"/>
      <c r="H648" s="33"/>
      <c r="S648" s="33"/>
      <c r="T648" s="33"/>
      <c r="U648" s="33"/>
      <c r="X648" s="33"/>
      <c r="Z648" s="33"/>
    </row>
    <row r="649" ht="12.75" customHeight="1">
      <c r="C649" s="33"/>
      <c r="D649" s="33"/>
      <c r="E649" s="29"/>
      <c r="F649" s="33"/>
      <c r="G649" s="33"/>
      <c r="H649" s="33"/>
      <c r="S649" s="33"/>
      <c r="T649" s="33"/>
      <c r="U649" s="33"/>
      <c r="X649" s="33"/>
      <c r="Z649" s="33"/>
    </row>
    <row r="650" ht="12.75" customHeight="1">
      <c r="C650" s="33"/>
      <c r="D650" s="33"/>
      <c r="E650" s="29"/>
      <c r="F650" s="33"/>
      <c r="G650" s="33"/>
      <c r="H650" s="33"/>
      <c r="S650" s="33"/>
      <c r="T650" s="33"/>
      <c r="U650" s="33"/>
      <c r="X650" s="33"/>
      <c r="Z650" s="33"/>
    </row>
    <row r="651" ht="12.75" customHeight="1">
      <c r="C651" s="33"/>
      <c r="D651" s="33"/>
      <c r="E651" s="29"/>
      <c r="F651" s="33"/>
      <c r="G651" s="33"/>
      <c r="H651" s="33"/>
      <c r="S651" s="33"/>
      <c r="T651" s="33"/>
      <c r="U651" s="33"/>
      <c r="X651" s="33"/>
      <c r="Z651" s="33"/>
    </row>
    <row r="652" ht="12.75" customHeight="1">
      <c r="C652" s="33"/>
      <c r="D652" s="33"/>
      <c r="E652" s="29"/>
      <c r="F652" s="33"/>
      <c r="G652" s="33"/>
      <c r="H652" s="33"/>
      <c r="S652" s="33"/>
      <c r="T652" s="33"/>
      <c r="U652" s="33"/>
      <c r="X652" s="33"/>
      <c r="Z652" s="33"/>
    </row>
    <row r="653" ht="12.75" customHeight="1">
      <c r="C653" s="33"/>
      <c r="D653" s="33"/>
      <c r="E653" s="29"/>
      <c r="F653" s="33"/>
      <c r="G653" s="33"/>
      <c r="H653" s="33"/>
      <c r="S653" s="33"/>
      <c r="T653" s="33"/>
      <c r="U653" s="33"/>
      <c r="X653" s="33"/>
      <c r="Z653" s="33"/>
    </row>
    <row r="654" ht="12.75" customHeight="1">
      <c r="C654" s="33"/>
      <c r="D654" s="33"/>
      <c r="E654" s="29"/>
      <c r="F654" s="33"/>
      <c r="G654" s="33"/>
      <c r="H654" s="33"/>
      <c r="S654" s="33"/>
      <c r="T654" s="33"/>
      <c r="U654" s="33"/>
      <c r="X654" s="33"/>
      <c r="Z654" s="33"/>
    </row>
    <row r="655" ht="12.75" customHeight="1">
      <c r="C655" s="33"/>
      <c r="D655" s="33"/>
      <c r="E655" s="29"/>
      <c r="F655" s="33"/>
      <c r="G655" s="33"/>
      <c r="H655" s="33"/>
      <c r="S655" s="33"/>
      <c r="T655" s="33"/>
      <c r="U655" s="33"/>
      <c r="X655" s="33"/>
      <c r="Z655" s="33"/>
    </row>
    <row r="656" ht="12.75" customHeight="1">
      <c r="C656" s="33"/>
      <c r="D656" s="33"/>
      <c r="E656" s="29"/>
      <c r="F656" s="33"/>
      <c r="G656" s="33"/>
      <c r="H656" s="33"/>
      <c r="S656" s="33"/>
      <c r="T656" s="33"/>
      <c r="U656" s="33"/>
      <c r="X656" s="33"/>
      <c r="Z656" s="33"/>
    </row>
    <row r="657" ht="12.75" customHeight="1">
      <c r="C657" s="33"/>
      <c r="D657" s="33"/>
      <c r="E657" s="29"/>
      <c r="F657" s="33"/>
      <c r="G657" s="33"/>
      <c r="H657" s="33"/>
      <c r="S657" s="33"/>
      <c r="T657" s="33"/>
      <c r="U657" s="33"/>
      <c r="X657" s="33"/>
      <c r="Z657" s="33"/>
    </row>
    <row r="658" ht="12.75" customHeight="1">
      <c r="C658" s="33"/>
      <c r="D658" s="33"/>
      <c r="E658" s="29"/>
      <c r="F658" s="33"/>
      <c r="G658" s="33"/>
      <c r="H658" s="33"/>
      <c r="S658" s="33"/>
      <c r="T658" s="33"/>
      <c r="U658" s="33"/>
      <c r="X658" s="33"/>
      <c r="Z658" s="33"/>
    </row>
    <row r="659" ht="12.75" customHeight="1">
      <c r="C659" s="33"/>
      <c r="D659" s="33"/>
      <c r="E659" s="29"/>
      <c r="F659" s="33"/>
      <c r="G659" s="33"/>
      <c r="H659" s="33"/>
      <c r="S659" s="33"/>
      <c r="T659" s="33"/>
      <c r="U659" s="33"/>
      <c r="X659" s="33"/>
      <c r="Z659" s="33"/>
    </row>
    <row r="660" ht="12.75" customHeight="1">
      <c r="C660" s="33"/>
      <c r="D660" s="33"/>
      <c r="E660" s="29"/>
      <c r="F660" s="33"/>
      <c r="G660" s="33"/>
      <c r="H660" s="33"/>
      <c r="S660" s="33"/>
      <c r="T660" s="33"/>
      <c r="U660" s="33"/>
      <c r="X660" s="33"/>
      <c r="Z660" s="33"/>
    </row>
    <row r="661" ht="12.75" customHeight="1">
      <c r="C661" s="33"/>
      <c r="D661" s="33"/>
      <c r="E661" s="29"/>
      <c r="F661" s="33"/>
      <c r="G661" s="33"/>
      <c r="H661" s="33"/>
      <c r="S661" s="33"/>
      <c r="T661" s="33"/>
      <c r="U661" s="33"/>
      <c r="X661" s="33"/>
      <c r="Z661" s="33"/>
    </row>
    <row r="662" ht="12.75" customHeight="1">
      <c r="C662" s="33"/>
      <c r="D662" s="33"/>
      <c r="E662" s="29"/>
      <c r="F662" s="33"/>
      <c r="G662" s="33"/>
      <c r="H662" s="33"/>
      <c r="S662" s="33"/>
      <c r="T662" s="33"/>
      <c r="U662" s="33"/>
      <c r="X662" s="33"/>
      <c r="Z662" s="33"/>
    </row>
    <row r="663" ht="12.75" customHeight="1">
      <c r="C663" s="33"/>
      <c r="D663" s="33"/>
      <c r="E663" s="29"/>
      <c r="F663" s="33"/>
      <c r="G663" s="33"/>
      <c r="H663" s="33"/>
      <c r="S663" s="33"/>
      <c r="T663" s="33"/>
      <c r="U663" s="33"/>
      <c r="X663" s="33"/>
      <c r="Z663" s="33"/>
    </row>
    <row r="664" ht="12.75" customHeight="1">
      <c r="C664" s="33"/>
      <c r="D664" s="33"/>
      <c r="E664" s="29"/>
      <c r="F664" s="33"/>
      <c r="G664" s="33"/>
      <c r="H664" s="33"/>
      <c r="S664" s="33"/>
      <c r="T664" s="33"/>
      <c r="U664" s="33"/>
      <c r="X664" s="33"/>
      <c r="Z664" s="33"/>
    </row>
    <row r="665" ht="12.75" customHeight="1">
      <c r="C665" s="33"/>
      <c r="D665" s="33"/>
      <c r="E665" s="29"/>
      <c r="F665" s="33"/>
      <c r="G665" s="33"/>
      <c r="H665" s="33"/>
      <c r="S665" s="33"/>
      <c r="T665" s="33"/>
      <c r="U665" s="33"/>
      <c r="X665" s="33"/>
      <c r="Z665" s="33"/>
    </row>
    <row r="666" ht="12.75" customHeight="1">
      <c r="C666" s="33"/>
      <c r="D666" s="33"/>
      <c r="E666" s="29"/>
      <c r="F666" s="33"/>
      <c r="G666" s="33"/>
      <c r="H666" s="33"/>
      <c r="S666" s="33"/>
      <c r="T666" s="33"/>
      <c r="U666" s="33"/>
      <c r="X666" s="33"/>
      <c r="Z666" s="33"/>
    </row>
    <row r="667" ht="12.75" customHeight="1">
      <c r="C667" s="33"/>
      <c r="D667" s="33"/>
      <c r="E667" s="29"/>
      <c r="F667" s="33"/>
      <c r="G667" s="33"/>
      <c r="H667" s="33"/>
      <c r="S667" s="33"/>
      <c r="T667" s="33"/>
      <c r="U667" s="33"/>
      <c r="X667" s="33"/>
      <c r="Z667" s="33"/>
    </row>
    <row r="668" ht="12.75" customHeight="1">
      <c r="C668" s="33"/>
      <c r="D668" s="33"/>
      <c r="E668" s="29"/>
      <c r="F668" s="33"/>
      <c r="G668" s="33"/>
      <c r="H668" s="33"/>
      <c r="S668" s="33"/>
      <c r="T668" s="33"/>
      <c r="U668" s="33"/>
      <c r="X668" s="33"/>
      <c r="Z668" s="33"/>
    </row>
    <row r="669" ht="12.75" customHeight="1">
      <c r="C669" s="33"/>
      <c r="D669" s="33"/>
      <c r="E669" s="29"/>
      <c r="F669" s="33"/>
      <c r="G669" s="33"/>
      <c r="H669" s="33"/>
      <c r="S669" s="33"/>
      <c r="T669" s="33"/>
      <c r="U669" s="33"/>
      <c r="X669" s="33"/>
      <c r="Z669" s="33"/>
    </row>
    <row r="670" ht="12.75" customHeight="1">
      <c r="C670" s="33"/>
      <c r="D670" s="33"/>
      <c r="E670" s="29"/>
      <c r="F670" s="33"/>
      <c r="G670" s="33"/>
      <c r="H670" s="33"/>
      <c r="S670" s="33"/>
      <c r="T670" s="33"/>
      <c r="U670" s="33"/>
      <c r="X670" s="33"/>
      <c r="Z670" s="33"/>
    </row>
    <row r="671" ht="12.75" customHeight="1">
      <c r="C671" s="33"/>
      <c r="D671" s="33"/>
      <c r="E671" s="29"/>
      <c r="F671" s="33"/>
      <c r="G671" s="33"/>
      <c r="H671" s="33"/>
      <c r="S671" s="33"/>
      <c r="T671" s="33"/>
      <c r="U671" s="33"/>
      <c r="X671" s="33"/>
      <c r="Z671" s="33"/>
    </row>
    <row r="672" ht="12.75" customHeight="1">
      <c r="C672" s="33"/>
      <c r="D672" s="33"/>
      <c r="E672" s="29"/>
      <c r="F672" s="33"/>
      <c r="G672" s="33"/>
      <c r="H672" s="33"/>
      <c r="S672" s="33"/>
      <c r="T672" s="33"/>
      <c r="U672" s="33"/>
      <c r="X672" s="33"/>
      <c r="Z672" s="33"/>
    </row>
    <row r="673" ht="12.75" customHeight="1">
      <c r="C673" s="33"/>
      <c r="D673" s="33"/>
      <c r="E673" s="29"/>
      <c r="F673" s="33"/>
      <c r="G673" s="33"/>
      <c r="H673" s="33"/>
      <c r="S673" s="33"/>
      <c r="T673" s="33"/>
      <c r="U673" s="33"/>
      <c r="X673" s="33"/>
      <c r="Z673" s="33"/>
    </row>
    <row r="674" ht="12.75" customHeight="1">
      <c r="C674" s="33"/>
      <c r="D674" s="33"/>
      <c r="E674" s="29"/>
      <c r="F674" s="33"/>
      <c r="G674" s="33"/>
      <c r="H674" s="33"/>
      <c r="S674" s="33"/>
      <c r="T674" s="33"/>
      <c r="U674" s="33"/>
      <c r="X674" s="33"/>
      <c r="Z674" s="33"/>
    </row>
    <row r="675" ht="12.75" customHeight="1">
      <c r="C675" s="33"/>
      <c r="D675" s="33"/>
      <c r="E675" s="29"/>
      <c r="F675" s="33"/>
      <c r="G675" s="33"/>
      <c r="H675" s="33"/>
      <c r="S675" s="33"/>
      <c r="T675" s="33"/>
      <c r="U675" s="33"/>
      <c r="X675" s="33"/>
      <c r="Z675" s="33"/>
    </row>
    <row r="676" ht="12.75" customHeight="1">
      <c r="C676" s="33"/>
      <c r="D676" s="33"/>
      <c r="E676" s="29"/>
      <c r="F676" s="33"/>
      <c r="G676" s="33"/>
      <c r="H676" s="33"/>
      <c r="S676" s="33"/>
      <c r="T676" s="33"/>
      <c r="U676" s="33"/>
      <c r="X676" s="33"/>
      <c r="Z676" s="33"/>
    </row>
    <row r="677" ht="12.75" customHeight="1">
      <c r="C677" s="33"/>
      <c r="D677" s="33"/>
      <c r="E677" s="29"/>
      <c r="F677" s="33"/>
      <c r="G677" s="33"/>
      <c r="H677" s="33"/>
      <c r="S677" s="33"/>
      <c r="T677" s="33"/>
      <c r="U677" s="33"/>
      <c r="X677" s="33"/>
      <c r="Z677" s="33"/>
    </row>
    <row r="678" ht="12.75" customHeight="1">
      <c r="C678" s="33"/>
      <c r="D678" s="33"/>
      <c r="E678" s="29"/>
      <c r="F678" s="33"/>
      <c r="G678" s="33"/>
      <c r="H678" s="33"/>
      <c r="S678" s="33"/>
      <c r="T678" s="33"/>
      <c r="U678" s="33"/>
      <c r="X678" s="33"/>
      <c r="Z678" s="33"/>
    </row>
    <row r="679" ht="12.75" customHeight="1">
      <c r="C679" s="33"/>
      <c r="D679" s="33"/>
      <c r="E679" s="29"/>
      <c r="F679" s="33"/>
      <c r="G679" s="33"/>
      <c r="H679" s="33"/>
      <c r="S679" s="33"/>
      <c r="T679" s="33"/>
      <c r="U679" s="33"/>
      <c r="X679" s="33"/>
      <c r="Z679" s="33"/>
    </row>
    <row r="680" ht="12.75" customHeight="1">
      <c r="C680" s="33"/>
      <c r="D680" s="33"/>
      <c r="E680" s="29"/>
      <c r="F680" s="33"/>
      <c r="G680" s="33"/>
      <c r="H680" s="33"/>
      <c r="S680" s="33"/>
      <c r="T680" s="33"/>
      <c r="U680" s="33"/>
      <c r="X680" s="33"/>
      <c r="Z680" s="33"/>
    </row>
    <row r="681" ht="12.75" customHeight="1">
      <c r="C681" s="33"/>
      <c r="D681" s="33"/>
      <c r="E681" s="29"/>
      <c r="F681" s="33"/>
      <c r="G681" s="33"/>
      <c r="H681" s="33"/>
      <c r="S681" s="33"/>
      <c r="T681" s="33"/>
      <c r="U681" s="33"/>
      <c r="X681" s="33"/>
      <c r="Z681" s="33"/>
    </row>
    <row r="682" ht="12.75" customHeight="1">
      <c r="C682" s="33"/>
      <c r="D682" s="33"/>
      <c r="E682" s="29"/>
      <c r="F682" s="33"/>
      <c r="G682" s="33"/>
      <c r="H682" s="33"/>
      <c r="S682" s="33"/>
      <c r="T682" s="33"/>
      <c r="U682" s="33"/>
      <c r="X682" s="33"/>
      <c r="Z682" s="33"/>
    </row>
    <row r="683" ht="12.75" customHeight="1">
      <c r="C683" s="33"/>
      <c r="D683" s="33"/>
      <c r="E683" s="29"/>
      <c r="F683" s="33"/>
      <c r="G683" s="33"/>
      <c r="H683" s="33"/>
      <c r="S683" s="33"/>
      <c r="T683" s="33"/>
      <c r="U683" s="33"/>
      <c r="X683" s="33"/>
      <c r="Z683" s="33"/>
    </row>
    <row r="684" ht="12.75" customHeight="1">
      <c r="C684" s="33"/>
      <c r="D684" s="33"/>
      <c r="E684" s="29"/>
      <c r="F684" s="33"/>
      <c r="G684" s="33"/>
      <c r="H684" s="33"/>
      <c r="S684" s="33"/>
      <c r="T684" s="33"/>
      <c r="U684" s="33"/>
      <c r="X684" s="33"/>
      <c r="Z684" s="33"/>
    </row>
    <row r="685" ht="12.75" customHeight="1">
      <c r="C685" s="33"/>
      <c r="D685" s="33"/>
      <c r="E685" s="29"/>
      <c r="F685" s="33"/>
      <c r="G685" s="33"/>
      <c r="H685" s="33"/>
      <c r="S685" s="33"/>
      <c r="T685" s="33"/>
      <c r="U685" s="33"/>
      <c r="X685" s="33"/>
      <c r="Z685" s="33"/>
    </row>
    <row r="686" ht="12.75" customHeight="1">
      <c r="C686" s="33"/>
      <c r="D686" s="33"/>
      <c r="E686" s="29"/>
      <c r="F686" s="33"/>
      <c r="G686" s="33"/>
      <c r="H686" s="33"/>
      <c r="S686" s="33"/>
      <c r="T686" s="33"/>
      <c r="U686" s="33"/>
      <c r="X686" s="33"/>
      <c r="Z686" s="33"/>
    </row>
    <row r="687" ht="12.75" customHeight="1">
      <c r="C687" s="33"/>
      <c r="D687" s="33"/>
      <c r="E687" s="29"/>
      <c r="F687" s="33"/>
      <c r="G687" s="33"/>
      <c r="H687" s="33"/>
      <c r="S687" s="33"/>
      <c r="T687" s="33"/>
      <c r="U687" s="33"/>
      <c r="X687" s="33"/>
      <c r="Z687" s="33"/>
    </row>
    <row r="688" ht="12.75" customHeight="1">
      <c r="C688" s="33"/>
      <c r="D688" s="33"/>
      <c r="E688" s="29"/>
      <c r="F688" s="33"/>
      <c r="G688" s="33"/>
      <c r="H688" s="33"/>
      <c r="S688" s="33"/>
      <c r="T688" s="33"/>
      <c r="U688" s="33"/>
      <c r="X688" s="33"/>
      <c r="Z688" s="33"/>
    </row>
    <row r="689" ht="12.75" customHeight="1">
      <c r="C689" s="33"/>
      <c r="D689" s="33"/>
      <c r="E689" s="29"/>
      <c r="F689" s="33"/>
      <c r="G689" s="33"/>
      <c r="H689" s="33"/>
      <c r="S689" s="33"/>
      <c r="T689" s="33"/>
      <c r="U689" s="33"/>
      <c r="X689" s="33"/>
      <c r="Z689" s="33"/>
    </row>
    <row r="690" ht="12.75" customHeight="1">
      <c r="C690" s="33"/>
      <c r="D690" s="33"/>
      <c r="E690" s="29"/>
      <c r="F690" s="33"/>
      <c r="G690" s="33"/>
      <c r="H690" s="33"/>
      <c r="S690" s="33"/>
      <c r="T690" s="33"/>
      <c r="U690" s="33"/>
      <c r="X690" s="33"/>
      <c r="Z690" s="33"/>
    </row>
    <row r="691" ht="12.75" customHeight="1">
      <c r="C691" s="33"/>
      <c r="D691" s="33"/>
      <c r="E691" s="29"/>
      <c r="F691" s="33"/>
      <c r="G691" s="33"/>
      <c r="H691" s="33"/>
      <c r="S691" s="33"/>
      <c r="T691" s="33"/>
      <c r="U691" s="33"/>
      <c r="X691" s="33"/>
      <c r="Z691" s="33"/>
    </row>
    <row r="692" ht="12.75" customHeight="1">
      <c r="C692" s="33"/>
      <c r="D692" s="33"/>
      <c r="E692" s="29"/>
      <c r="F692" s="33"/>
      <c r="G692" s="33"/>
      <c r="H692" s="33"/>
      <c r="S692" s="33"/>
      <c r="T692" s="33"/>
      <c r="U692" s="33"/>
      <c r="X692" s="33"/>
      <c r="Z692" s="33"/>
    </row>
    <row r="693" ht="12.75" customHeight="1">
      <c r="C693" s="33"/>
      <c r="D693" s="33"/>
      <c r="E693" s="29"/>
      <c r="F693" s="33"/>
      <c r="G693" s="33"/>
      <c r="H693" s="33"/>
      <c r="S693" s="33"/>
      <c r="T693" s="33"/>
      <c r="U693" s="33"/>
      <c r="X693" s="33"/>
      <c r="Z693" s="33"/>
    </row>
    <row r="694" ht="12.75" customHeight="1">
      <c r="C694" s="33"/>
      <c r="D694" s="33"/>
      <c r="E694" s="29"/>
      <c r="F694" s="33"/>
      <c r="G694" s="33"/>
      <c r="H694" s="33"/>
      <c r="S694" s="33"/>
      <c r="T694" s="33"/>
      <c r="U694" s="33"/>
      <c r="X694" s="33"/>
      <c r="Z694" s="33"/>
    </row>
    <row r="695" ht="12.75" customHeight="1">
      <c r="C695" s="33"/>
      <c r="D695" s="33"/>
      <c r="E695" s="29"/>
      <c r="F695" s="33"/>
      <c r="G695" s="33"/>
      <c r="H695" s="33"/>
      <c r="S695" s="33"/>
      <c r="T695" s="33"/>
      <c r="U695" s="33"/>
      <c r="X695" s="33"/>
      <c r="Z695" s="33"/>
    </row>
    <row r="696" ht="12.75" customHeight="1">
      <c r="C696" s="33"/>
      <c r="D696" s="33"/>
      <c r="E696" s="29"/>
      <c r="F696" s="33"/>
      <c r="G696" s="33"/>
      <c r="H696" s="33"/>
      <c r="S696" s="33"/>
      <c r="T696" s="33"/>
      <c r="U696" s="33"/>
      <c r="X696" s="33"/>
      <c r="Z696" s="33"/>
    </row>
    <row r="697" ht="12.75" customHeight="1">
      <c r="C697" s="33"/>
      <c r="D697" s="33"/>
      <c r="E697" s="29"/>
      <c r="F697" s="33"/>
      <c r="G697" s="33"/>
      <c r="H697" s="33"/>
      <c r="S697" s="33"/>
      <c r="T697" s="33"/>
      <c r="U697" s="33"/>
      <c r="X697" s="33"/>
      <c r="Z697" s="33"/>
    </row>
    <row r="698" ht="12.75" customHeight="1">
      <c r="C698" s="33"/>
      <c r="D698" s="33"/>
      <c r="E698" s="29"/>
      <c r="F698" s="33"/>
      <c r="G698" s="33"/>
      <c r="H698" s="33"/>
      <c r="S698" s="33"/>
      <c r="T698" s="33"/>
      <c r="U698" s="33"/>
      <c r="X698" s="33"/>
      <c r="Z698" s="33"/>
    </row>
    <row r="699" ht="12.75" customHeight="1">
      <c r="C699" s="33"/>
      <c r="D699" s="33"/>
      <c r="E699" s="29"/>
      <c r="F699" s="33"/>
      <c r="G699" s="33"/>
      <c r="H699" s="33"/>
      <c r="S699" s="33"/>
      <c r="T699" s="33"/>
      <c r="U699" s="33"/>
      <c r="X699" s="33"/>
      <c r="Z699" s="33"/>
    </row>
    <row r="700" ht="12.75" customHeight="1">
      <c r="C700" s="33"/>
      <c r="D700" s="33"/>
      <c r="E700" s="29"/>
      <c r="F700" s="33"/>
      <c r="G700" s="33"/>
      <c r="H700" s="33"/>
      <c r="S700" s="33"/>
      <c r="T700" s="33"/>
      <c r="U700" s="33"/>
      <c r="X700" s="33"/>
      <c r="Z700" s="33"/>
    </row>
    <row r="701" ht="12.75" customHeight="1">
      <c r="C701" s="33"/>
      <c r="D701" s="33"/>
      <c r="E701" s="29"/>
      <c r="F701" s="33"/>
      <c r="G701" s="33"/>
      <c r="H701" s="33"/>
      <c r="S701" s="33"/>
      <c r="T701" s="33"/>
      <c r="U701" s="33"/>
      <c r="X701" s="33"/>
      <c r="Z701" s="33"/>
    </row>
    <row r="702" ht="12.75" customHeight="1">
      <c r="C702" s="33"/>
      <c r="D702" s="33"/>
      <c r="E702" s="29"/>
      <c r="F702" s="33"/>
      <c r="G702" s="33"/>
      <c r="H702" s="33"/>
      <c r="S702" s="33"/>
      <c r="T702" s="33"/>
      <c r="U702" s="33"/>
      <c r="X702" s="33"/>
      <c r="Z702" s="33"/>
    </row>
    <row r="703" ht="12.75" customHeight="1">
      <c r="C703" s="33"/>
      <c r="D703" s="33"/>
      <c r="E703" s="29"/>
      <c r="F703" s="33"/>
      <c r="G703" s="33"/>
      <c r="H703" s="33"/>
      <c r="S703" s="33"/>
      <c r="T703" s="33"/>
      <c r="U703" s="33"/>
      <c r="X703" s="33"/>
      <c r="Z703" s="33"/>
    </row>
    <row r="704" ht="12.75" customHeight="1">
      <c r="C704" s="33"/>
      <c r="D704" s="33"/>
      <c r="E704" s="29"/>
      <c r="F704" s="33"/>
      <c r="G704" s="33"/>
      <c r="H704" s="33"/>
      <c r="S704" s="33"/>
      <c r="T704" s="33"/>
      <c r="U704" s="33"/>
      <c r="X704" s="33"/>
      <c r="Z704" s="33"/>
    </row>
    <row r="705" ht="12.75" customHeight="1">
      <c r="C705" s="33"/>
      <c r="D705" s="33"/>
      <c r="E705" s="29"/>
      <c r="F705" s="33"/>
      <c r="G705" s="33"/>
      <c r="H705" s="33"/>
      <c r="S705" s="33"/>
      <c r="T705" s="33"/>
      <c r="U705" s="33"/>
      <c r="X705" s="33"/>
      <c r="Z705" s="33"/>
    </row>
    <row r="706" ht="12.75" customHeight="1">
      <c r="C706" s="33"/>
      <c r="D706" s="33"/>
      <c r="E706" s="29"/>
      <c r="F706" s="33"/>
      <c r="G706" s="33"/>
      <c r="H706" s="33"/>
      <c r="S706" s="33"/>
      <c r="T706" s="33"/>
      <c r="U706" s="33"/>
      <c r="X706" s="33"/>
      <c r="Z706" s="33"/>
    </row>
    <row r="707" ht="12.75" customHeight="1">
      <c r="C707" s="33"/>
      <c r="D707" s="33"/>
      <c r="E707" s="29"/>
      <c r="F707" s="33"/>
      <c r="G707" s="33"/>
      <c r="H707" s="33"/>
      <c r="S707" s="33"/>
      <c r="T707" s="33"/>
      <c r="U707" s="33"/>
      <c r="X707" s="33"/>
      <c r="Z707" s="33"/>
    </row>
    <row r="708" ht="12.75" customHeight="1">
      <c r="C708" s="33"/>
      <c r="D708" s="33"/>
      <c r="E708" s="29"/>
      <c r="F708" s="33"/>
      <c r="G708" s="33"/>
      <c r="H708" s="33"/>
      <c r="S708" s="33"/>
      <c r="T708" s="33"/>
      <c r="U708" s="33"/>
      <c r="X708" s="33"/>
      <c r="Z708" s="33"/>
    </row>
    <row r="709" ht="12.75" customHeight="1">
      <c r="C709" s="33"/>
      <c r="D709" s="33"/>
      <c r="E709" s="29"/>
      <c r="F709" s="33"/>
      <c r="G709" s="33"/>
      <c r="H709" s="33"/>
      <c r="S709" s="33"/>
      <c r="T709" s="33"/>
      <c r="U709" s="33"/>
      <c r="X709" s="33"/>
      <c r="Z709" s="33"/>
    </row>
    <row r="710" ht="12.75" customHeight="1">
      <c r="C710" s="33"/>
      <c r="D710" s="33"/>
      <c r="E710" s="29"/>
      <c r="F710" s="33"/>
      <c r="G710" s="33"/>
      <c r="H710" s="33"/>
      <c r="S710" s="33"/>
      <c r="T710" s="33"/>
      <c r="U710" s="33"/>
      <c r="X710" s="33"/>
      <c r="Z710" s="33"/>
    </row>
    <row r="711" ht="12.75" customHeight="1">
      <c r="C711" s="33"/>
      <c r="D711" s="33"/>
      <c r="E711" s="29"/>
      <c r="F711" s="33"/>
      <c r="G711" s="33"/>
      <c r="H711" s="33"/>
      <c r="S711" s="33"/>
      <c r="T711" s="33"/>
      <c r="U711" s="33"/>
      <c r="X711" s="33"/>
      <c r="Z711" s="33"/>
    </row>
    <row r="712" ht="12.75" customHeight="1">
      <c r="C712" s="33"/>
      <c r="D712" s="33"/>
      <c r="E712" s="29"/>
      <c r="F712" s="33"/>
      <c r="G712" s="33"/>
      <c r="H712" s="33"/>
      <c r="S712" s="33"/>
      <c r="T712" s="33"/>
      <c r="U712" s="33"/>
      <c r="X712" s="33"/>
      <c r="Z712" s="33"/>
    </row>
    <row r="713" ht="12.75" customHeight="1">
      <c r="C713" s="33"/>
      <c r="D713" s="33"/>
      <c r="E713" s="29"/>
      <c r="F713" s="33"/>
      <c r="G713" s="33"/>
      <c r="H713" s="33"/>
      <c r="S713" s="33"/>
      <c r="T713" s="33"/>
      <c r="U713" s="33"/>
      <c r="X713" s="33"/>
      <c r="Z713" s="33"/>
    </row>
    <row r="714" ht="12.75" customHeight="1">
      <c r="C714" s="33"/>
      <c r="D714" s="33"/>
      <c r="E714" s="29"/>
      <c r="F714" s="33"/>
      <c r="G714" s="33"/>
      <c r="H714" s="33"/>
      <c r="S714" s="33"/>
      <c r="T714" s="33"/>
      <c r="U714" s="33"/>
      <c r="X714" s="33"/>
      <c r="Z714" s="33"/>
    </row>
    <row r="715" ht="12.75" customHeight="1">
      <c r="C715" s="33"/>
      <c r="D715" s="33"/>
      <c r="E715" s="29"/>
      <c r="F715" s="33"/>
      <c r="G715" s="33"/>
      <c r="H715" s="33"/>
      <c r="S715" s="33"/>
      <c r="T715" s="33"/>
      <c r="U715" s="33"/>
      <c r="X715" s="33"/>
      <c r="Z715" s="33"/>
    </row>
    <row r="716" ht="12.75" customHeight="1">
      <c r="C716" s="33"/>
      <c r="D716" s="33"/>
      <c r="E716" s="29"/>
      <c r="F716" s="33"/>
      <c r="G716" s="33"/>
      <c r="H716" s="33"/>
      <c r="S716" s="33"/>
      <c r="T716" s="33"/>
      <c r="U716" s="33"/>
      <c r="X716" s="33"/>
      <c r="Z716" s="33"/>
    </row>
    <row r="717" ht="12.75" customHeight="1">
      <c r="C717" s="33"/>
      <c r="D717" s="33"/>
      <c r="E717" s="29"/>
      <c r="F717" s="33"/>
      <c r="G717" s="33"/>
      <c r="H717" s="33"/>
      <c r="S717" s="33"/>
      <c r="T717" s="33"/>
      <c r="U717" s="33"/>
      <c r="X717" s="33"/>
      <c r="Z717" s="33"/>
    </row>
    <row r="718" ht="12.75" customHeight="1">
      <c r="C718" s="33"/>
      <c r="D718" s="33"/>
      <c r="E718" s="29"/>
      <c r="F718" s="33"/>
      <c r="G718" s="33"/>
      <c r="H718" s="33"/>
      <c r="S718" s="33"/>
      <c r="T718" s="33"/>
      <c r="U718" s="33"/>
      <c r="X718" s="33"/>
      <c r="Z718" s="33"/>
    </row>
    <row r="719" ht="12.75" customHeight="1">
      <c r="C719" s="33"/>
      <c r="D719" s="33"/>
      <c r="E719" s="29"/>
      <c r="F719" s="33"/>
      <c r="G719" s="33"/>
      <c r="H719" s="33"/>
      <c r="S719" s="33"/>
      <c r="T719" s="33"/>
      <c r="U719" s="33"/>
      <c r="X719" s="33"/>
      <c r="Z719" s="33"/>
    </row>
    <row r="720" ht="12.75" customHeight="1">
      <c r="C720" s="33"/>
      <c r="D720" s="33"/>
      <c r="E720" s="29"/>
      <c r="F720" s="33"/>
      <c r="G720" s="33"/>
      <c r="H720" s="33"/>
      <c r="S720" s="33"/>
      <c r="T720" s="33"/>
      <c r="U720" s="33"/>
      <c r="X720" s="33"/>
      <c r="Z720" s="33"/>
    </row>
    <row r="721" ht="12.75" customHeight="1">
      <c r="C721" s="33"/>
      <c r="D721" s="33"/>
      <c r="E721" s="29"/>
      <c r="F721" s="33"/>
      <c r="G721" s="33"/>
      <c r="H721" s="33"/>
      <c r="S721" s="33"/>
      <c r="T721" s="33"/>
      <c r="U721" s="33"/>
      <c r="X721" s="33"/>
      <c r="Z721" s="33"/>
    </row>
    <row r="722" ht="12.75" customHeight="1">
      <c r="C722" s="33"/>
      <c r="D722" s="33"/>
      <c r="E722" s="29"/>
      <c r="F722" s="33"/>
      <c r="G722" s="33"/>
      <c r="H722" s="33"/>
      <c r="S722" s="33"/>
      <c r="T722" s="33"/>
      <c r="U722" s="33"/>
      <c r="X722" s="33"/>
      <c r="Z722" s="33"/>
    </row>
    <row r="723" ht="12.75" customHeight="1">
      <c r="C723" s="33"/>
      <c r="D723" s="33"/>
      <c r="E723" s="29"/>
      <c r="F723" s="33"/>
      <c r="G723" s="33"/>
      <c r="H723" s="33"/>
      <c r="S723" s="33"/>
      <c r="T723" s="33"/>
      <c r="U723" s="33"/>
      <c r="X723" s="33"/>
      <c r="Z723" s="33"/>
    </row>
    <row r="724" ht="12.75" customHeight="1">
      <c r="C724" s="33"/>
      <c r="D724" s="33"/>
      <c r="E724" s="29"/>
      <c r="F724" s="33"/>
      <c r="G724" s="33"/>
      <c r="H724" s="33"/>
      <c r="S724" s="33"/>
      <c r="T724" s="33"/>
      <c r="U724" s="33"/>
      <c r="X724" s="33"/>
      <c r="Z724" s="33"/>
    </row>
    <row r="725" ht="12.75" customHeight="1">
      <c r="C725" s="33"/>
      <c r="D725" s="33"/>
      <c r="E725" s="29"/>
      <c r="F725" s="33"/>
      <c r="G725" s="33"/>
      <c r="H725" s="33"/>
      <c r="S725" s="33"/>
      <c r="T725" s="33"/>
      <c r="U725" s="33"/>
      <c r="X725" s="33"/>
      <c r="Z725" s="33"/>
    </row>
    <row r="726" ht="12.75" customHeight="1">
      <c r="C726" s="33"/>
      <c r="D726" s="33"/>
      <c r="E726" s="29"/>
      <c r="F726" s="33"/>
      <c r="G726" s="33"/>
      <c r="H726" s="33"/>
      <c r="S726" s="33"/>
      <c r="T726" s="33"/>
      <c r="U726" s="33"/>
      <c r="X726" s="33"/>
      <c r="Z726" s="33"/>
    </row>
    <row r="727" ht="12.75" customHeight="1">
      <c r="C727" s="33"/>
      <c r="D727" s="33"/>
      <c r="E727" s="29"/>
      <c r="F727" s="33"/>
      <c r="G727" s="33"/>
      <c r="H727" s="33"/>
      <c r="S727" s="33"/>
      <c r="T727" s="33"/>
      <c r="U727" s="33"/>
      <c r="X727" s="33"/>
      <c r="Z727" s="33"/>
    </row>
    <row r="728" ht="12.75" customHeight="1">
      <c r="C728" s="33"/>
      <c r="D728" s="33"/>
      <c r="E728" s="29"/>
      <c r="F728" s="33"/>
      <c r="G728" s="33"/>
      <c r="H728" s="33"/>
      <c r="S728" s="33"/>
      <c r="T728" s="33"/>
      <c r="U728" s="33"/>
      <c r="X728" s="33"/>
      <c r="Z728" s="33"/>
    </row>
    <row r="729" ht="12.75" customHeight="1">
      <c r="C729" s="33"/>
      <c r="D729" s="33"/>
      <c r="E729" s="29"/>
      <c r="F729" s="33"/>
      <c r="G729" s="33"/>
      <c r="H729" s="33"/>
      <c r="S729" s="33"/>
      <c r="T729" s="33"/>
      <c r="U729" s="33"/>
      <c r="X729" s="33"/>
      <c r="Z729" s="33"/>
    </row>
    <row r="730" ht="12.75" customHeight="1">
      <c r="C730" s="33"/>
      <c r="D730" s="33"/>
      <c r="E730" s="29"/>
      <c r="F730" s="33"/>
      <c r="G730" s="33"/>
      <c r="H730" s="33"/>
      <c r="S730" s="33"/>
      <c r="T730" s="33"/>
      <c r="U730" s="33"/>
      <c r="X730" s="33"/>
      <c r="Z730" s="33"/>
    </row>
    <row r="731" ht="12.75" customHeight="1">
      <c r="C731" s="33"/>
      <c r="D731" s="33"/>
      <c r="E731" s="29"/>
      <c r="F731" s="33"/>
      <c r="G731" s="33"/>
      <c r="H731" s="33"/>
      <c r="S731" s="33"/>
      <c r="T731" s="33"/>
      <c r="U731" s="33"/>
      <c r="X731" s="33"/>
      <c r="Z731" s="33"/>
    </row>
    <row r="732" ht="12.75" customHeight="1">
      <c r="C732" s="33"/>
      <c r="D732" s="33"/>
      <c r="E732" s="29"/>
      <c r="F732" s="33"/>
      <c r="G732" s="33"/>
      <c r="H732" s="33"/>
      <c r="S732" s="33"/>
      <c r="T732" s="33"/>
      <c r="U732" s="33"/>
      <c r="X732" s="33"/>
      <c r="Z732" s="33"/>
    </row>
    <row r="733" ht="12.75" customHeight="1">
      <c r="C733" s="33"/>
      <c r="D733" s="33"/>
      <c r="E733" s="29"/>
      <c r="F733" s="33"/>
      <c r="G733" s="33"/>
      <c r="H733" s="33"/>
      <c r="S733" s="33"/>
      <c r="T733" s="33"/>
      <c r="U733" s="33"/>
      <c r="X733" s="33"/>
      <c r="Z733" s="33"/>
    </row>
    <row r="734" ht="12.75" customHeight="1">
      <c r="C734" s="33"/>
      <c r="D734" s="33"/>
      <c r="E734" s="29"/>
      <c r="F734" s="33"/>
      <c r="G734" s="33"/>
      <c r="H734" s="33"/>
      <c r="S734" s="33"/>
      <c r="T734" s="33"/>
      <c r="U734" s="33"/>
      <c r="X734" s="33"/>
      <c r="Z734" s="33"/>
    </row>
    <row r="735" ht="12.75" customHeight="1">
      <c r="C735" s="33"/>
      <c r="D735" s="33"/>
      <c r="E735" s="29"/>
      <c r="F735" s="33"/>
      <c r="G735" s="33"/>
      <c r="H735" s="33"/>
      <c r="S735" s="33"/>
      <c r="T735" s="33"/>
      <c r="U735" s="33"/>
      <c r="X735" s="33"/>
      <c r="Z735" s="33"/>
    </row>
    <row r="736" ht="12.75" customHeight="1">
      <c r="C736" s="33"/>
      <c r="D736" s="33"/>
      <c r="E736" s="29"/>
      <c r="F736" s="33"/>
      <c r="G736" s="33"/>
      <c r="H736" s="33"/>
      <c r="S736" s="33"/>
      <c r="T736" s="33"/>
      <c r="U736" s="33"/>
      <c r="X736" s="33"/>
      <c r="Z736" s="33"/>
    </row>
    <row r="737" ht="12.75" customHeight="1">
      <c r="C737" s="33"/>
      <c r="D737" s="33"/>
      <c r="E737" s="29"/>
      <c r="F737" s="33"/>
      <c r="G737" s="33"/>
      <c r="H737" s="33"/>
      <c r="S737" s="33"/>
      <c r="T737" s="33"/>
      <c r="U737" s="33"/>
      <c r="X737" s="33"/>
      <c r="Z737" s="33"/>
    </row>
    <row r="738" ht="12.75" customHeight="1">
      <c r="C738" s="33"/>
      <c r="D738" s="33"/>
      <c r="E738" s="29"/>
      <c r="F738" s="33"/>
      <c r="G738" s="33"/>
      <c r="H738" s="33"/>
      <c r="S738" s="33"/>
      <c r="T738" s="33"/>
      <c r="U738" s="33"/>
      <c r="X738" s="33"/>
      <c r="Z738" s="33"/>
    </row>
    <row r="739" ht="12.75" customHeight="1">
      <c r="C739" s="33"/>
      <c r="D739" s="33"/>
      <c r="E739" s="29"/>
      <c r="F739" s="33"/>
      <c r="G739" s="33"/>
      <c r="H739" s="33"/>
      <c r="S739" s="33"/>
      <c r="T739" s="33"/>
      <c r="U739" s="33"/>
      <c r="X739" s="33"/>
      <c r="Z739" s="33"/>
    </row>
    <row r="740" ht="12.75" customHeight="1">
      <c r="C740" s="33"/>
      <c r="D740" s="33"/>
      <c r="E740" s="29"/>
      <c r="F740" s="33"/>
      <c r="G740" s="33"/>
      <c r="H740" s="33"/>
      <c r="S740" s="33"/>
      <c r="T740" s="33"/>
      <c r="U740" s="33"/>
      <c r="X740" s="33"/>
      <c r="Z740" s="33"/>
    </row>
    <row r="741" ht="12.75" customHeight="1">
      <c r="C741" s="33"/>
      <c r="D741" s="33"/>
      <c r="E741" s="29"/>
      <c r="F741" s="33"/>
      <c r="G741" s="33"/>
      <c r="H741" s="33"/>
      <c r="S741" s="33"/>
      <c r="T741" s="33"/>
      <c r="U741" s="33"/>
      <c r="X741" s="33"/>
      <c r="Z741" s="33"/>
    </row>
    <row r="742" ht="12.75" customHeight="1">
      <c r="C742" s="33"/>
      <c r="D742" s="33"/>
      <c r="E742" s="29"/>
      <c r="F742" s="33"/>
      <c r="G742" s="33"/>
      <c r="H742" s="33"/>
      <c r="S742" s="33"/>
      <c r="T742" s="33"/>
      <c r="U742" s="33"/>
      <c r="X742" s="33"/>
      <c r="Z742" s="33"/>
    </row>
    <row r="743" ht="12.75" customHeight="1">
      <c r="C743" s="33"/>
      <c r="D743" s="33"/>
      <c r="E743" s="29"/>
      <c r="F743" s="33"/>
      <c r="G743" s="33"/>
      <c r="H743" s="33"/>
      <c r="S743" s="33"/>
      <c r="T743" s="33"/>
      <c r="U743" s="33"/>
      <c r="X743" s="33"/>
      <c r="Z743" s="33"/>
    </row>
    <row r="744" ht="12.75" customHeight="1">
      <c r="C744" s="33"/>
      <c r="D744" s="33"/>
      <c r="E744" s="29"/>
      <c r="F744" s="33"/>
      <c r="G744" s="33"/>
      <c r="H744" s="33"/>
      <c r="S744" s="33"/>
      <c r="T744" s="33"/>
      <c r="U744" s="33"/>
      <c r="X744" s="33"/>
      <c r="Z744" s="33"/>
    </row>
    <row r="745" ht="12.75" customHeight="1">
      <c r="C745" s="33"/>
      <c r="D745" s="33"/>
      <c r="E745" s="29"/>
      <c r="F745" s="33"/>
      <c r="G745" s="33"/>
      <c r="H745" s="33"/>
      <c r="S745" s="33"/>
      <c r="T745" s="33"/>
      <c r="U745" s="33"/>
      <c r="X745" s="33"/>
      <c r="Z745" s="33"/>
    </row>
    <row r="746" ht="12.75" customHeight="1">
      <c r="C746" s="33"/>
      <c r="D746" s="33"/>
      <c r="E746" s="29"/>
      <c r="F746" s="33"/>
      <c r="G746" s="33"/>
      <c r="H746" s="33"/>
      <c r="S746" s="33"/>
      <c r="T746" s="33"/>
      <c r="U746" s="33"/>
      <c r="X746" s="33"/>
      <c r="Z746" s="33"/>
    </row>
    <row r="747" ht="12.75" customHeight="1">
      <c r="C747" s="33"/>
      <c r="D747" s="33"/>
      <c r="E747" s="29"/>
      <c r="F747" s="33"/>
      <c r="G747" s="33"/>
      <c r="H747" s="33"/>
      <c r="S747" s="33"/>
      <c r="T747" s="33"/>
      <c r="U747" s="33"/>
      <c r="X747" s="33"/>
      <c r="Z747" s="33"/>
    </row>
    <row r="748" ht="12.75" customHeight="1">
      <c r="C748" s="33"/>
      <c r="D748" s="33"/>
      <c r="E748" s="29"/>
      <c r="F748" s="33"/>
      <c r="G748" s="33"/>
      <c r="H748" s="33"/>
      <c r="S748" s="33"/>
      <c r="T748" s="33"/>
      <c r="U748" s="33"/>
      <c r="X748" s="33"/>
      <c r="Z748" s="33"/>
    </row>
    <row r="749" ht="12.75" customHeight="1">
      <c r="C749" s="33"/>
      <c r="D749" s="33"/>
      <c r="E749" s="29"/>
      <c r="F749" s="33"/>
      <c r="G749" s="33"/>
      <c r="H749" s="33"/>
      <c r="S749" s="33"/>
      <c r="T749" s="33"/>
      <c r="U749" s="33"/>
      <c r="X749" s="33"/>
      <c r="Z749" s="33"/>
    </row>
    <row r="750" ht="12.75" customHeight="1">
      <c r="C750" s="33"/>
      <c r="D750" s="33"/>
      <c r="E750" s="29"/>
      <c r="F750" s="33"/>
      <c r="G750" s="33"/>
      <c r="H750" s="33"/>
      <c r="S750" s="33"/>
      <c r="T750" s="33"/>
      <c r="U750" s="33"/>
      <c r="X750" s="33"/>
      <c r="Z750" s="33"/>
    </row>
    <row r="751" ht="12.75" customHeight="1">
      <c r="C751" s="33"/>
      <c r="D751" s="33"/>
      <c r="E751" s="29"/>
      <c r="F751" s="33"/>
      <c r="G751" s="33"/>
      <c r="H751" s="33"/>
      <c r="S751" s="33"/>
      <c r="T751" s="33"/>
      <c r="U751" s="33"/>
      <c r="X751" s="33"/>
      <c r="Z751" s="33"/>
    </row>
    <row r="752" ht="12.75" customHeight="1">
      <c r="C752" s="33"/>
      <c r="D752" s="33"/>
      <c r="E752" s="29"/>
      <c r="F752" s="33"/>
      <c r="G752" s="33"/>
      <c r="H752" s="33"/>
      <c r="S752" s="33"/>
      <c r="T752" s="33"/>
      <c r="U752" s="33"/>
      <c r="X752" s="33"/>
      <c r="Z752" s="33"/>
    </row>
    <row r="753" ht="12.75" customHeight="1">
      <c r="C753" s="33"/>
      <c r="D753" s="33"/>
      <c r="E753" s="29"/>
      <c r="F753" s="33"/>
      <c r="G753" s="33"/>
      <c r="H753" s="33"/>
      <c r="S753" s="33"/>
      <c r="T753" s="33"/>
      <c r="U753" s="33"/>
      <c r="X753" s="33"/>
      <c r="Z753" s="33"/>
    </row>
    <row r="754" ht="12.75" customHeight="1">
      <c r="C754" s="33"/>
      <c r="D754" s="33"/>
      <c r="E754" s="29"/>
      <c r="F754" s="33"/>
      <c r="G754" s="33"/>
      <c r="H754" s="33"/>
      <c r="S754" s="33"/>
      <c r="T754" s="33"/>
      <c r="U754" s="33"/>
      <c r="X754" s="33"/>
      <c r="Z754" s="33"/>
    </row>
    <row r="755" ht="12.75" customHeight="1">
      <c r="C755" s="33"/>
      <c r="D755" s="33"/>
      <c r="E755" s="29"/>
      <c r="F755" s="33"/>
      <c r="G755" s="33"/>
      <c r="H755" s="33"/>
      <c r="S755" s="33"/>
      <c r="T755" s="33"/>
      <c r="U755" s="33"/>
      <c r="X755" s="33"/>
      <c r="Z755" s="33"/>
    </row>
    <row r="756" ht="12.75" customHeight="1">
      <c r="C756" s="33"/>
      <c r="D756" s="33"/>
      <c r="E756" s="29"/>
      <c r="F756" s="33"/>
      <c r="G756" s="33"/>
      <c r="H756" s="33"/>
      <c r="S756" s="33"/>
      <c r="T756" s="33"/>
      <c r="U756" s="33"/>
      <c r="X756" s="33"/>
      <c r="Z756" s="33"/>
    </row>
    <row r="757" ht="12.75" customHeight="1">
      <c r="C757" s="33"/>
      <c r="D757" s="33"/>
      <c r="E757" s="29"/>
      <c r="F757" s="33"/>
      <c r="G757" s="33"/>
      <c r="H757" s="33"/>
      <c r="S757" s="33"/>
      <c r="T757" s="33"/>
      <c r="U757" s="33"/>
      <c r="X757" s="33"/>
      <c r="Z757" s="33"/>
    </row>
    <row r="758" ht="12.75" customHeight="1">
      <c r="C758" s="33"/>
      <c r="D758" s="33"/>
      <c r="E758" s="29"/>
      <c r="F758" s="33"/>
      <c r="G758" s="33"/>
      <c r="H758" s="33"/>
      <c r="S758" s="33"/>
      <c r="T758" s="33"/>
      <c r="U758" s="33"/>
      <c r="X758" s="33"/>
      <c r="Z758" s="33"/>
    </row>
    <row r="759" ht="12.75" customHeight="1">
      <c r="C759" s="33"/>
      <c r="D759" s="33"/>
      <c r="E759" s="29"/>
      <c r="F759" s="33"/>
      <c r="G759" s="33"/>
      <c r="H759" s="33"/>
      <c r="S759" s="33"/>
      <c r="T759" s="33"/>
      <c r="U759" s="33"/>
      <c r="X759" s="33"/>
      <c r="Z759" s="33"/>
    </row>
    <row r="760" ht="12.75" customHeight="1">
      <c r="C760" s="33"/>
      <c r="D760" s="33"/>
      <c r="E760" s="29"/>
      <c r="F760" s="33"/>
      <c r="G760" s="33"/>
      <c r="H760" s="33"/>
      <c r="S760" s="33"/>
      <c r="T760" s="33"/>
      <c r="U760" s="33"/>
      <c r="X760" s="33"/>
      <c r="Z760" s="33"/>
    </row>
    <row r="761" ht="12.75" customHeight="1">
      <c r="C761" s="33"/>
      <c r="D761" s="33"/>
      <c r="E761" s="29"/>
      <c r="F761" s="33"/>
      <c r="G761" s="33"/>
      <c r="H761" s="33"/>
      <c r="S761" s="33"/>
      <c r="T761" s="33"/>
      <c r="U761" s="33"/>
      <c r="X761" s="33"/>
      <c r="Z761" s="33"/>
    </row>
    <row r="762" ht="12.75" customHeight="1">
      <c r="C762" s="33"/>
      <c r="D762" s="33"/>
      <c r="E762" s="29"/>
      <c r="F762" s="33"/>
      <c r="G762" s="33"/>
      <c r="H762" s="33"/>
      <c r="S762" s="33"/>
      <c r="T762" s="33"/>
      <c r="U762" s="33"/>
      <c r="X762" s="33"/>
      <c r="Z762" s="33"/>
    </row>
    <row r="763" ht="12.75" customHeight="1">
      <c r="C763" s="33"/>
      <c r="D763" s="33"/>
      <c r="E763" s="29"/>
      <c r="F763" s="33"/>
      <c r="G763" s="33"/>
      <c r="H763" s="33"/>
      <c r="S763" s="33"/>
      <c r="T763" s="33"/>
      <c r="U763" s="33"/>
      <c r="X763" s="33"/>
      <c r="Z763" s="33"/>
    </row>
    <row r="764" ht="12.75" customHeight="1">
      <c r="C764" s="33"/>
      <c r="D764" s="33"/>
      <c r="E764" s="29"/>
      <c r="F764" s="33"/>
      <c r="G764" s="33"/>
      <c r="H764" s="33"/>
      <c r="S764" s="33"/>
      <c r="T764" s="33"/>
      <c r="U764" s="33"/>
      <c r="X764" s="33"/>
      <c r="Z764" s="33"/>
    </row>
    <row r="765" ht="12.75" customHeight="1">
      <c r="C765" s="33"/>
      <c r="D765" s="33"/>
      <c r="E765" s="29"/>
      <c r="F765" s="33"/>
      <c r="G765" s="33"/>
      <c r="H765" s="33"/>
      <c r="S765" s="33"/>
      <c r="T765" s="33"/>
      <c r="U765" s="33"/>
      <c r="X765" s="33"/>
      <c r="Z765" s="33"/>
    </row>
    <row r="766" ht="12.75" customHeight="1">
      <c r="C766" s="33"/>
      <c r="D766" s="33"/>
      <c r="E766" s="29"/>
      <c r="F766" s="33"/>
      <c r="G766" s="33"/>
      <c r="H766" s="33"/>
      <c r="S766" s="33"/>
      <c r="T766" s="33"/>
      <c r="U766" s="33"/>
      <c r="X766" s="33"/>
      <c r="Z766" s="33"/>
    </row>
    <row r="767" ht="12.75" customHeight="1">
      <c r="C767" s="33"/>
      <c r="D767" s="33"/>
      <c r="E767" s="29"/>
      <c r="F767" s="33"/>
      <c r="G767" s="33"/>
      <c r="H767" s="33"/>
      <c r="S767" s="33"/>
      <c r="T767" s="33"/>
      <c r="U767" s="33"/>
      <c r="X767" s="33"/>
      <c r="Z767" s="33"/>
    </row>
    <row r="768" ht="12.75" customHeight="1">
      <c r="C768" s="33"/>
      <c r="D768" s="33"/>
      <c r="E768" s="29"/>
      <c r="F768" s="33"/>
      <c r="G768" s="33"/>
      <c r="H768" s="33"/>
      <c r="S768" s="33"/>
      <c r="T768" s="33"/>
      <c r="U768" s="33"/>
      <c r="X768" s="33"/>
      <c r="Z768" s="33"/>
    </row>
    <row r="769" ht="12.75" customHeight="1">
      <c r="C769" s="33"/>
      <c r="D769" s="33"/>
      <c r="E769" s="29"/>
      <c r="F769" s="33"/>
      <c r="G769" s="33"/>
      <c r="H769" s="33"/>
      <c r="S769" s="33"/>
      <c r="T769" s="33"/>
      <c r="U769" s="33"/>
      <c r="X769" s="33"/>
      <c r="Z769" s="33"/>
    </row>
    <row r="770" ht="12.75" customHeight="1">
      <c r="C770" s="33"/>
      <c r="D770" s="33"/>
      <c r="E770" s="29"/>
      <c r="F770" s="33"/>
      <c r="G770" s="33"/>
      <c r="H770" s="33"/>
      <c r="S770" s="33"/>
      <c r="T770" s="33"/>
      <c r="U770" s="33"/>
      <c r="X770" s="33"/>
      <c r="Z770" s="33"/>
    </row>
    <row r="771" ht="12.75" customHeight="1">
      <c r="C771" s="33"/>
      <c r="D771" s="33"/>
      <c r="E771" s="29"/>
      <c r="F771" s="33"/>
      <c r="G771" s="33"/>
      <c r="H771" s="33"/>
      <c r="S771" s="33"/>
      <c r="T771" s="33"/>
      <c r="U771" s="33"/>
      <c r="X771" s="33"/>
      <c r="Z771" s="33"/>
    </row>
    <row r="772" ht="12.75" customHeight="1">
      <c r="C772" s="33"/>
      <c r="D772" s="33"/>
      <c r="E772" s="29"/>
      <c r="F772" s="33"/>
      <c r="G772" s="33"/>
      <c r="H772" s="33"/>
      <c r="S772" s="33"/>
      <c r="T772" s="33"/>
      <c r="U772" s="33"/>
      <c r="X772" s="33"/>
      <c r="Z772" s="33"/>
    </row>
    <row r="773" ht="12.75" customHeight="1">
      <c r="C773" s="33"/>
      <c r="D773" s="33"/>
      <c r="E773" s="29"/>
      <c r="F773" s="33"/>
      <c r="G773" s="33"/>
      <c r="H773" s="33"/>
      <c r="S773" s="33"/>
      <c r="T773" s="33"/>
      <c r="U773" s="33"/>
      <c r="X773" s="33"/>
      <c r="Z773" s="33"/>
    </row>
    <row r="774" ht="12.75" customHeight="1">
      <c r="C774" s="33"/>
      <c r="D774" s="33"/>
      <c r="E774" s="29"/>
      <c r="F774" s="33"/>
      <c r="G774" s="33"/>
      <c r="H774" s="33"/>
      <c r="S774" s="33"/>
      <c r="T774" s="33"/>
      <c r="U774" s="33"/>
      <c r="X774" s="33"/>
      <c r="Z774" s="33"/>
    </row>
    <row r="775" ht="12.75" customHeight="1">
      <c r="C775" s="33"/>
      <c r="D775" s="33"/>
      <c r="E775" s="29"/>
      <c r="F775" s="33"/>
      <c r="G775" s="33"/>
      <c r="H775" s="33"/>
      <c r="S775" s="33"/>
      <c r="T775" s="33"/>
      <c r="U775" s="33"/>
      <c r="X775" s="33"/>
      <c r="Z775" s="33"/>
    </row>
    <row r="776" ht="12.75" customHeight="1">
      <c r="C776" s="33"/>
      <c r="D776" s="33"/>
      <c r="E776" s="29"/>
      <c r="F776" s="33"/>
      <c r="G776" s="33"/>
      <c r="H776" s="33"/>
      <c r="S776" s="33"/>
      <c r="T776" s="33"/>
      <c r="U776" s="33"/>
      <c r="X776" s="33"/>
      <c r="Z776" s="33"/>
    </row>
    <row r="777" ht="12.75" customHeight="1">
      <c r="C777" s="33"/>
      <c r="D777" s="33"/>
      <c r="E777" s="29"/>
      <c r="F777" s="33"/>
      <c r="G777" s="33"/>
      <c r="H777" s="33"/>
      <c r="S777" s="33"/>
      <c r="T777" s="33"/>
      <c r="U777" s="33"/>
      <c r="X777" s="33"/>
      <c r="Z777" s="33"/>
    </row>
    <row r="778" ht="12.75" customHeight="1">
      <c r="C778" s="33"/>
      <c r="D778" s="33"/>
      <c r="E778" s="29"/>
      <c r="F778" s="33"/>
      <c r="G778" s="33"/>
      <c r="H778" s="33"/>
      <c r="S778" s="33"/>
      <c r="T778" s="33"/>
      <c r="U778" s="33"/>
      <c r="X778" s="33"/>
      <c r="Z778" s="33"/>
    </row>
    <row r="779" ht="12.75" customHeight="1">
      <c r="C779" s="33"/>
      <c r="D779" s="33"/>
      <c r="E779" s="29"/>
      <c r="F779" s="33"/>
      <c r="G779" s="33"/>
      <c r="H779" s="33"/>
      <c r="S779" s="33"/>
      <c r="T779" s="33"/>
      <c r="U779" s="33"/>
      <c r="X779" s="33"/>
      <c r="Z779" s="33"/>
    </row>
    <row r="780" ht="12.75" customHeight="1">
      <c r="C780" s="33"/>
      <c r="D780" s="33"/>
      <c r="E780" s="29"/>
      <c r="F780" s="33"/>
      <c r="G780" s="33"/>
      <c r="H780" s="33"/>
      <c r="S780" s="33"/>
      <c r="T780" s="33"/>
      <c r="U780" s="33"/>
      <c r="X780" s="33"/>
      <c r="Z780" s="33"/>
    </row>
    <row r="781" ht="12.75" customHeight="1">
      <c r="C781" s="33"/>
      <c r="D781" s="33"/>
      <c r="E781" s="29"/>
      <c r="F781" s="33"/>
      <c r="G781" s="33"/>
      <c r="H781" s="33"/>
      <c r="S781" s="33"/>
      <c r="T781" s="33"/>
      <c r="U781" s="33"/>
      <c r="X781" s="33"/>
      <c r="Z781" s="33"/>
    </row>
    <row r="782" ht="12.75" customHeight="1">
      <c r="C782" s="33"/>
      <c r="D782" s="33"/>
      <c r="E782" s="29"/>
      <c r="F782" s="33"/>
      <c r="G782" s="33"/>
      <c r="H782" s="33"/>
      <c r="S782" s="33"/>
      <c r="T782" s="33"/>
      <c r="U782" s="33"/>
      <c r="X782" s="33"/>
      <c r="Z782" s="33"/>
    </row>
    <row r="783" ht="12.75" customHeight="1">
      <c r="C783" s="33"/>
      <c r="D783" s="33"/>
      <c r="E783" s="29"/>
      <c r="F783" s="33"/>
      <c r="G783" s="33"/>
      <c r="H783" s="33"/>
      <c r="S783" s="33"/>
      <c r="T783" s="33"/>
      <c r="U783" s="33"/>
      <c r="X783" s="33"/>
      <c r="Z783" s="33"/>
    </row>
    <row r="784" ht="12.75" customHeight="1">
      <c r="C784" s="33"/>
      <c r="D784" s="33"/>
      <c r="E784" s="29"/>
      <c r="F784" s="33"/>
      <c r="G784" s="33"/>
      <c r="H784" s="33"/>
      <c r="S784" s="33"/>
      <c r="T784" s="33"/>
      <c r="U784" s="33"/>
      <c r="X784" s="33"/>
      <c r="Z784" s="33"/>
    </row>
    <row r="785" ht="12.75" customHeight="1">
      <c r="C785" s="33"/>
      <c r="D785" s="33"/>
      <c r="E785" s="29"/>
      <c r="F785" s="33"/>
      <c r="G785" s="33"/>
      <c r="H785" s="33"/>
      <c r="S785" s="33"/>
      <c r="T785" s="33"/>
      <c r="U785" s="33"/>
      <c r="X785" s="33"/>
      <c r="Z785" s="33"/>
    </row>
    <row r="786" ht="12.75" customHeight="1">
      <c r="C786" s="33"/>
      <c r="D786" s="33"/>
      <c r="E786" s="29"/>
      <c r="F786" s="33"/>
      <c r="G786" s="33"/>
      <c r="H786" s="33"/>
      <c r="S786" s="33"/>
      <c r="T786" s="33"/>
      <c r="U786" s="33"/>
      <c r="X786" s="33"/>
      <c r="Z786" s="33"/>
    </row>
    <row r="787" ht="12.75" customHeight="1">
      <c r="C787" s="33"/>
      <c r="D787" s="33"/>
      <c r="E787" s="29"/>
      <c r="F787" s="33"/>
      <c r="G787" s="33"/>
      <c r="H787" s="33"/>
      <c r="S787" s="33"/>
      <c r="T787" s="33"/>
      <c r="U787" s="33"/>
      <c r="X787" s="33"/>
      <c r="Z787" s="33"/>
    </row>
    <row r="788" ht="12.75" customHeight="1">
      <c r="C788" s="33"/>
      <c r="D788" s="33"/>
      <c r="E788" s="29"/>
      <c r="F788" s="33"/>
      <c r="G788" s="33"/>
      <c r="H788" s="33"/>
      <c r="S788" s="33"/>
      <c r="T788" s="33"/>
      <c r="U788" s="33"/>
      <c r="X788" s="33"/>
      <c r="Z788" s="33"/>
    </row>
    <row r="789" ht="12.75" customHeight="1">
      <c r="C789" s="33"/>
      <c r="D789" s="33"/>
      <c r="E789" s="29"/>
      <c r="F789" s="33"/>
      <c r="G789" s="33"/>
      <c r="H789" s="33"/>
      <c r="S789" s="33"/>
      <c r="T789" s="33"/>
      <c r="U789" s="33"/>
      <c r="X789" s="33"/>
      <c r="Z789" s="33"/>
    </row>
    <row r="790" ht="12.75" customHeight="1">
      <c r="C790" s="33"/>
      <c r="D790" s="33"/>
      <c r="E790" s="29"/>
      <c r="F790" s="33"/>
      <c r="G790" s="33"/>
      <c r="H790" s="33"/>
      <c r="S790" s="33"/>
      <c r="T790" s="33"/>
      <c r="U790" s="33"/>
      <c r="X790" s="33"/>
      <c r="Z790" s="33"/>
    </row>
    <row r="791" ht="12.75" customHeight="1">
      <c r="C791" s="33"/>
      <c r="D791" s="33"/>
      <c r="E791" s="29"/>
      <c r="F791" s="33"/>
      <c r="G791" s="33"/>
      <c r="H791" s="33"/>
      <c r="S791" s="33"/>
      <c r="T791" s="33"/>
      <c r="U791" s="33"/>
      <c r="X791" s="33"/>
      <c r="Z791" s="33"/>
    </row>
    <row r="792" ht="12.75" customHeight="1">
      <c r="C792" s="33"/>
      <c r="D792" s="33"/>
      <c r="E792" s="29"/>
      <c r="F792" s="33"/>
      <c r="G792" s="33"/>
      <c r="H792" s="33"/>
      <c r="S792" s="33"/>
      <c r="T792" s="33"/>
      <c r="U792" s="33"/>
      <c r="X792" s="33"/>
      <c r="Z792" s="33"/>
    </row>
    <row r="793" ht="12.75" customHeight="1">
      <c r="C793" s="33"/>
      <c r="D793" s="33"/>
      <c r="E793" s="29"/>
      <c r="F793" s="33"/>
      <c r="G793" s="33"/>
      <c r="H793" s="33"/>
      <c r="S793" s="33"/>
      <c r="T793" s="33"/>
      <c r="U793" s="33"/>
      <c r="X793" s="33"/>
      <c r="Z793" s="33"/>
    </row>
    <row r="794" ht="12.75" customHeight="1">
      <c r="C794" s="33"/>
      <c r="D794" s="33"/>
      <c r="E794" s="29"/>
      <c r="F794" s="33"/>
      <c r="G794" s="33"/>
      <c r="H794" s="33"/>
      <c r="S794" s="33"/>
      <c r="T794" s="33"/>
      <c r="U794" s="33"/>
      <c r="X794" s="33"/>
      <c r="Z794" s="33"/>
    </row>
    <row r="795" ht="12.75" customHeight="1">
      <c r="C795" s="33"/>
      <c r="D795" s="33"/>
      <c r="E795" s="29"/>
      <c r="F795" s="33"/>
      <c r="G795" s="33"/>
      <c r="H795" s="33"/>
      <c r="S795" s="33"/>
      <c r="T795" s="33"/>
      <c r="U795" s="33"/>
      <c r="X795" s="33"/>
      <c r="Z795" s="33"/>
    </row>
    <row r="796" ht="12.75" customHeight="1">
      <c r="C796" s="33"/>
      <c r="D796" s="33"/>
      <c r="E796" s="29"/>
      <c r="F796" s="33"/>
      <c r="G796" s="33"/>
      <c r="H796" s="33"/>
      <c r="S796" s="33"/>
      <c r="T796" s="33"/>
      <c r="U796" s="33"/>
      <c r="X796" s="33"/>
      <c r="Z796" s="33"/>
    </row>
    <row r="797" ht="12.75" customHeight="1">
      <c r="C797" s="33"/>
      <c r="D797" s="33"/>
      <c r="E797" s="29"/>
      <c r="F797" s="33"/>
      <c r="G797" s="33"/>
      <c r="H797" s="33"/>
      <c r="S797" s="33"/>
      <c r="T797" s="33"/>
      <c r="U797" s="33"/>
      <c r="X797" s="33"/>
      <c r="Z797" s="33"/>
    </row>
    <row r="798" ht="12.75" customHeight="1">
      <c r="C798" s="33"/>
      <c r="D798" s="33"/>
      <c r="E798" s="29"/>
      <c r="F798" s="33"/>
      <c r="G798" s="33"/>
      <c r="H798" s="33"/>
      <c r="S798" s="33"/>
      <c r="T798" s="33"/>
      <c r="U798" s="33"/>
      <c r="X798" s="33"/>
      <c r="Z798" s="33"/>
    </row>
    <row r="799" ht="12.75" customHeight="1">
      <c r="C799" s="33"/>
      <c r="D799" s="33"/>
      <c r="E799" s="29"/>
      <c r="F799" s="33"/>
      <c r="G799" s="33"/>
      <c r="H799" s="33"/>
      <c r="S799" s="33"/>
      <c r="T799" s="33"/>
      <c r="U799" s="33"/>
      <c r="X799" s="33"/>
      <c r="Z799" s="33"/>
    </row>
    <row r="800" ht="12.75" customHeight="1">
      <c r="C800" s="33"/>
      <c r="D800" s="33"/>
      <c r="E800" s="29"/>
      <c r="F800" s="33"/>
      <c r="G800" s="33"/>
      <c r="H800" s="33"/>
      <c r="S800" s="33"/>
      <c r="T800" s="33"/>
      <c r="U800" s="33"/>
      <c r="X800" s="33"/>
      <c r="Z800" s="33"/>
    </row>
    <row r="801" ht="12.75" customHeight="1">
      <c r="C801" s="33"/>
      <c r="D801" s="33"/>
      <c r="E801" s="29"/>
      <c r="F801" s="33"/>
      <c r="G801" s="33"/>
      <c r="H801" s="33"/>
      <c r="S801" s="33"/>
      <c r="T801" s="33"/>
      <c r="U801" s="33"/>
      <c r="X801" s="33"/>
      <c r="Z801" s="33"/>
    </row>
    <row r="802" ht="12.75" customHeight="1">
      <c r="C802" s="33"/>
      <c r="D802" s="33"/>
      <c r="E802" s="29"/>
      <c r="F802" s="33"/>
      <c r="G802" s="33"/>
      <c r="H802" s="33"/>
      <c r="S802" s="33"/>
      <c r="T802" s="33"/>
      <c r="U802" s="33"/>
      <c r="X802" s="33"/>
      <c r="Z802" s="33"/>
    </row>
    <row r="803" ht="12.75" customHeight="1">
      <c r="C803" s="33"/>
      <c r="D803" s="33"/>
      <c r="E803" s="29"/>
      <c r="F803" s="33"/>
      <c r="G803" s="33"/>
      <c r="H803" s="33"/>
      <c r="S803" s="33"/>
      <c r="T803" s="33"/>
      <c r="U803" s="33"/>
      <c r="X803" s="33"/>
      <c r="Z803" s="33"/>
    </row>
    <row r="804" ht="12.75" customHeight="1">
      <c r="C804" s="33"/>
      <c r="D804" s="33"/>
      <c r="E804" s="29"/>
      <c r="F804" s="33"/>
      <c r="G804" s="33"/>
      <c r="H804" s="33"/>
      <c r="S804" s="33"/>
      <c r="T804" s="33"/>
      <c r="U804" s="33"/>
      <c r="X804" s="33"/>
      <c r="Z804" s="33"/>
    </row>
    <row r="805" ht="12.75" customHeight="1">
      <c r="C805" s="33"/>
      <c r="D805" s="33"/>
      <c r="E805" s="29"/>
      <c r="F805" s="33"/>
      <c r="G805" s="33"/>
      <c r="H805" s="33"/>
      <c r="S805" s="33"/>
      <c r="T805" s="33"/>
      <c r="U805" s="33"/>
      <c r="X805" s="33"/>
      <c r="Z805" s="33"/>
    </row>
    <row r="806" ht="12.75" customHeight="1">
      <c r="C806" s="33"/>
      <c r="D806" s="33"/>
      <c r="E806" s="29"/>
      <c r="F806" s="33"/>
      <c r="G806" s="33"/>
      <c r="H806" s="33"/>
      <c r="S806" s="33"/>
      <c r="T806" s="33"/>
      <c r="U806" s="33"/>
      <c r="X806" s="33"/>
      <c r="Z806" s="33"/>
    </row>
    <row r="807" ht="12.75" customHeight="1">
      <c r="C807" s="33"/>
      <c r="D807" s="33"/>
      <c r="E807" s="29"/>
      <c r="F807" s="33"/>
      <c r="G807" s="33"/>
      <c r="H807" s="33"/>
      <c r="S807" s="33"/>
      <c r="T807" s="33"/>
      <c r="U807" s="33"/>
      <c r="X807" s="33"/>
      <c r="Z807" s="33"/>
    </row>
    <row r="808" ht="12.75" customHeight="1">
      <c r="C808" s="33"/>
      <c r="D808" s="33"/>
      <c r="E808" s="29"/>
      <c r="F808" s="33"/>
      <c r="G808" s="33"/>
      <c r="H808" s="33"/>
      <c r="S808" s="33"/>
      <c r="T808" s="33"/>
      <c r="U808" s="33"/>
      <c r="X808" s="33"/>
      <c r="Z808" s="33"/>
    </row>
    <row r="809" ht="12.75" customHeight="1">
      <c r="C809" s="33"/>
      <c r="D809" s="33"/>
      <c r="E809" s="29"/>
      <c r="F809" s="33"/>
      <c r="G809" s="33"/>
      <c r="H809" s="33"/>
      <c r="S809" s="33"/>
      <c r="T809" s="33"/>
      <c r="U809" s="33"/>
      <c r="X809" s="33"/>
      <c r="Z809" s="33"/>
    </row>
    <row r="810" ht="12.75" customHeight="1">
      <c r="C810" s="33"/>
      <c r="D810" s="33"/>
      <c r="E810" s="29"/>
      <c r="F810" s="33"/>
      <c r="G810" s="33"/>
      <c r="H810" s="33"/>
      <c r="S810" s="33"/>
      <c r="T810" s="33"/>
      <c r="U810" s="33"/>
      <c r="X810" s="33"/>
      <c r="Z810" s="33"/>
    </row>
    <row r="811" ht="12.75" customHeight="1">
      <c r="C811" s="33"/>
      <c r="D811" s="33"/>
      <c r="E811" s="29"/>
      <c r="F811" s="33"/>
      <c r="G811" s="33"/>
      <c r="H811" s="33"/>
      <c r="S811" s="33"/>
      <c r="T811" s="33"/>
      <c r="U811" s="33"/>
      <c r="X811" s="33"/>
      <c r="Z811" s="33"/>
    </row>
    <row r="812" ht="12.75" customHeight="1">
      <c r="C812" s="33"/>
      <c r="D812" s="33"/>
      <c r="E812" s="29"/>
      <c r="F812" s="33"/>
      <c r="G812" s="33"/>
      <c r="H812" s="33"/>
      <c r="S812" s="33"/>
      <c r="T812" s="33"/>
      <c r="U812" s="33"/>
      <c r="X812" s="33"/>
      <c r="Z812" s="33"/>
    </row>
    <row r="813" ht="12.75" customHeight="1">
      <c r="C813" s="33"/>
      <c r="D813" s="33"/>
      <c r="E813" s="29"/>
      <c r="F813" s="33"/>
      <c r="G813" s="33"/>
      <c r="H813" s="33"/>
      <c r="S813" s="33"/>
      <c r="T813" s="33"/>
      <c r="U813" s="33"/>
      <c r="X813" s="33"/>
      <c r="Z813" s="33"/>
    </row>
    <row r="814" ht="12.75" customHeight="1">
      <c r="C814" s="33"/>
      <c r="D814" s="33"/>
      <c r="E814" s="29"/>
      <c r="F814" s="33"/>
      <c r="G814" s="33"/>
      <c r="H814" s="33"/>
      <c r="S814" s="33"/>
      <c r="T814" s="33"/>
      <c r="U814" s="33"/>
      <c r="X814" s="33"/>
      <c r="Z814" s="33"/>
    </row>
    <row r="815" ht="12.75" customHeight="1">
      <c r="C815" s="33"/>
      <c r="D815" s="33"/>
      <c r="E815" s="29"/>
      <c r="F815" s="33"/>
      <c r="G815" s="33"/>
      <c r="H815" s="33"/>
      <c r="S815" s="33"/>
      <c r="T815" s="33"/>
      <c r="U815" s="33"/>
      <c r="X815" s="33"/>
      <c r="Z815" s="33"/>
    </row>
    <row r="816" ht="12.75" customHeight="1">
      <c r="C816" s="33"/>
      <c r="D816" s="33"/>
      <c r="E816" s="29"/>
      <c r="F816" s="33"/>
      <c r="G816" s="33"/>
      <c r="H816" s="33"/>
      <c r="S816" s="33"/>
      <c r="T816" s="33"/>
      <c r="U816" s="33"/>
      <c r="X816" s="33"/>
      <c r="Z816" s="33"/>
    </row>
    <row r="817" ht="12.75" customHeight="1">
      <c r="C817" s="33"/>
      <c r="D817" s="33"/>
      <c r="E817" s="29"/>
      <c r="F817" s="33"/>
      <c r="G817" s="33"/>
      <c r="H817" s="33"/>
      <c r="S817" s="33"/>
      <c r="T817" s="33"/>
      <c r="U817" s="33"/>
      <c r="X817" s="33"/>
      <c r="Z817" s="33"/>
    </row>
    <row r="818" ht="12.75" customHeight="1">
      <c r="C818" s="33"/>
      <c r="D818" s="33"/>
      <c r="E818" s="29"/>
      <c r="F818" s="33"/>
      <c r="G818" s="33"/>
      <c r="H818" s="33"/>
      <c r="S818" s="33"/>
      <c r="T818" s="33"/>
      <c r="U818" s="33"/>
      <c r="X818" s="33"/>
      <c r="Z818" s="33"/>
    </row>
    <row r="819" ht="12.75" customHeight="1">
      <c r="C819" s="33"/>
      <c r="D819" s="33"/>
      <c r="E819" s="29"/>
      <c r="F819" s="33"/>
      <c r="G819" s="33"/>
      <c r="H819" s="33"/>
      <c r="S819" s="33"/>
      <c r="T819" s="33"/>
      <c r="U819" s="33"/>
      <c r="X819" s="33"/>
      <c r="Z819" s="33"/>
    </row>
    <row r="820" ht="12.75" customHeight="1">
      <c r="C820" s="33"/>
      <c r="D820" s="33"/>
      <c r="E820" s="29"/>
      <c r="F820" s="33"/>
      <c r="G820" s="33"/>
      <c r="H820" s="33"/>
      <c r="S820" s="33"/>
      <c r="T820" s="33"/>
      <c r="U820" s="33"/>
      <c r="X820" s="33"/>
      <c r="Z820" s="33"/>
    </row>
    <row r="821" ht="12.75" customHeight="1">
      <c r="C821" s="33"/>
      <c r="D821" s="33"/>
      <c r="E821" s="29"/>
      <c r="F821" s="33"/>
      <c r="G821" s="33"/>
      <c r="H821" s="33"/>
      <c r="S821" s="33"/>
      <c r="T821" s="33"/>
      <c r="U821" s="33"/>
      <c r="X821" s="33"/>
      <c r="Z821" s="33"/>
    </row>
    <row r="822" ht="12.75" customHeight="1">
      <c r="C822" s="33"/>
      <c r="D822" s="33"/>
      <c r="E822" s="29"/>
      <c r="F822" s="33"/>
      <c r="G822" s="33"/>
      <c r="H822" s="33"/>
      <c r="S822" s="33"/>
      <c r="T822" s="33"/>
      <c r="U822" s="33"/>
      <c r="X822" s="33"/>
      <c r="Z822" s="33"/>
    </row>
    <row r="823" ht="12.75" customHeight="1">
      <c r="C823" s="33"/>
      <c r="D823" s="33"/>
      <c r="E823" s="29"/>
      <c r="F823" s="33"/>
      <c r="G823" s="33"/>
      <c r="H823" s="33"/>
      <c r="S823" s="33"/>
      <c r="T823" s="33"/>
      <c r="U823" s="33"/>
      <c r="X823" s="33"/>
      <c r="Z823" s="33"/>
    </row>
    <row r="824" ht="12.75" customHeight="1">
      <c r="C824" s="33"/>
      <c r="D824" s="33"/>
      <c r="E824" s="29"/>
      <c r="F824" s="33"/>
      <c r="G824" s="33"/>
      <c r="H824" s="33"/>
      <c r="S824" s="33"/>
      <c r="T824" s="33"/>
      <c r="U824" s="33"/>
      <c r="X824" s="33"/>
      <c r="Z824" s="33"/>
    </row>
    <row r="825" ht="12.75" customHeight="1">
      <c r="C825" s="33"/>
      <c r="D825" s="33"/>
      <c r="E825" s="29"/>
      <c r="F825" s="33"/>
      <c r="G825" s="33"/>
      <c r="H825" s="33"/>
      <c r="S825" s="33"/>
      <c r="T825" s="33"/>
      <c r="U825" s="33"/>
      <c r="X825" s="33"/>
      <c r="Z825" s="33"/>
    </row>
    <row r="826" ht="12.75" customHeight="1">
      <c r="C826" s="33"/>
      <c r="D826" s="33"/>
      <c r="E826" s="29"/>
      <c r="F826" s="33"/>
      <c r="G826" s="33"/>
      <c r="H826" s="33"/>
      <c r="S826" s="33"/>
      <c r="T826" s="33"/>
      <c r="U826" s="33"/>
      <c r="X826" s="33"/>
      <c r="Z826" s="33"/>
    </row>
    <row r="827" ht="12.75" customHeight="1">
      <c r="C827" s="33"/>
      <c r="D827" s="33"/>
      <c r="E827" s="29"/>
      <c r="F827" s="33"/>
      <c r="G827" s="33"/>
      <c r="H827" s="33"/>
      <c r="S827" s="33"/>
      <c r="T827" s="33"/>
      <c r="U827" s="33"/>
      <c r="X827" s="33"/>
      <c r="Z827" s="33"/>
    </row>
    <row r="828" ht="12.75" customHeight="1">
      <c r="C828" s="33"/>
      <c r="D828" s="33"/>
      <c r="E828" s="29"/>
      <c r="F828" s="33"/>
      <c r="G828" s="33"/>
      <c r="H828" s="33"/>
      <c r="S828" s="33"/>
      <c r="T828" s="33"/>
      <c r="U828" s="33"/>
      <c r="X828" s="33"/>
      <c r="Z828" s="33"/>
    </row>
    <row r="829" ht="12.75" customHeight="1">
      <c r="C829" s="33"/>
      <c r="D829" s="33"/>
      <c r="E829" s="29"/>
      <c r="F829" s="33"/>
      <c r="G829" s="33"/>
      <c r="H829" s="33"/>
      <c r="S829" s="33"/>
      <c r="T829" s="33"/>
      <c r="U829" s="33"/>
      <c r="X829" s="33"/>
      <c r="Z829" s="33"/>
    </row>
    <row r="830" ht="12.75" customHeight="1">
      <c r="C830" s="33"/>
      <c r="D830" s="33"/>
      <c r="E830" s="29"/>
      <c r="F830" s="33"/>
      <c r="G830" s="33"/>
      <c r="H830" s="33"/>
      <c r="S830" s="33"/>
      <c r="T830" s="33"/>
      <c r="U830" s="33"/>
      <c r="X830" s="33"/>
      <c r="Z830" s="33"/>
    </row>
    <row r="831" ht="12.75" customHeight="1">
      <c r="C831" s="33"/>
      <c r="D831" s="33"/>
      <c r="E831" s="29"/>
      <c r="F831" s="33"/>
      <c r="G831" s="33"/>
      <c r="H831" s="33"/>
      <c r="S831" s="33"/>
      <c r="T831" s="33"/>
      <c r="U831" s="33"/>
      <c r="X831" s="33"/>
      <c r="Z831" s="33"/>
    </row>
    <row r="832" ht="12.75" customHeight="1">
      <c r="C832" s="33"/>
      <c r="D832" s="33"/>
      <c r="E832" s="29"/>
      <c r="F832" s="33"/>
      <c r="G832" s="33"/>
      <c r="H832" s="33"/>
      <c r="S832" s="33"/>
      <c r="T832" s="33"/>
      <c r="U832" s="33"/>
      <c r="X832" s="33"/>
      <c r="Z832" s="33"/>
    </row>
    <row r="833" ht="12.75" customHeight="1">
      <c r="C833" s="33"/>
      <c r="D833" s="33"/>
      <c r="E833" s="29"/>
      <c r="F833" s="33"/>
      <c r="G833" s="33"/>
      <c r="H833" s="33"/>
      <c r="S833" s="33"/>
      <c r="T833" s="33"/>
      <c r="U833" s="33"/>
      <c r="X833" s="33"/>
      <c r="Z833" s="33"/>
    </row>
    <row r="834" ht="12.75" customHeight="1">
      <c r="C834" s="33"/>
      <c r="D834" s="33"/>
      <c r="E834" s="29"/>
      <c r="F834" s="33"/>
      <c r="G834" s="33"/>
      <c r="H834" s="33"/>
      <c r="S834" s="33"/>
      <c r="T834" s="33"/>
      <c r="U834" s="33"/>
      <c r="X834" s="33"/>
      <c r="Z834" s="33"/>
    </row>
    <row r="835" ht="12.75" customHeight="1">
      <c r="C835" s="33"/>
      <c r="D835" s="33"/>
      <c r="E835" s="29"/>
      <c r="F835" s="33"/>
      <c r="G835" s="33"/>
      <c r="H835" s="33"/>
      <c r="S835" s="33"/>
      <c r="T835" s="33"/>
      <c r="U835" s="33"/>
      <c r="X835" s="33"/>
      <c r="Z835" s="33"/>
    </row>
    <row r="836" ht="12.75" customHeight="1">
      <c r="C836" s="33"/>
      <c r="D836" s="33"/>
      <c r="E836" s="29"/>
      <c r="F836" s="33"/>
      <c r="G836" s="33"/>
      <c r="H836" s="33"/>
      <c r="S836" s="33"/>
      <c r="T836" s="33"/>
      <c r="U836" s="33"/>
      <c r="X836" s="33"/>
      <c r="Z836" s="33"/>
    </row>
    <row r="837" ht="12.75" customHeight="1">
      <c r="C837" s="33"/>
      <c r="D837" s="33"/>
      <c r="E837" s="29"/>
      <c r="F837" s="33"/>
      <c r="G837" s="33"/>
      <c r="H837" s="33"/>
      <c r="S837" s="33"/>
      <c r="T837" s="33"/>
      <c r="U837" s="33"/>
      <c r="X837" s="33"/>
      <c r="Z837" s="33"/>
    </row>
    <row r="838" ht="12.75" customHeight="1">
      <c r="C838" s="33"/>
      <c r="D838" s="33"/>
      <c r="E838" s="29"/>
      <c r="F838" s="33"/>
      <c r="G838" s="33"/>
      <c r="H838" s="33"/>
      <c r="S838" s="33"/>
      <c r="T838" s="33"/>
      <c r="U838" s="33"/>
      <c r="X838" s="33"/>
      <c r="Z838" s="33"/>
    </row>
    <row r="839" ht="12.75" customHeight="1">
      <c r="C839" s="33"/>
      <c r="D839" s="33"/>
      <c r="E839" s="29"/>
      <c r="F839" s="33"/>
      <c r="G839" s="33"/>
      <c r="H839" s="33"/>
      <c r="S839" s="33"/>
      <c r="T839" s="33"/>
      <c r="U839" s="33"/>
      <c r="X839" s="33"/>
      <c r="Z839" s="33"/>
    </row>
    <row r="840" ht="12.75" customHeight="1">
      <c r="C840" s="33"/>
      <c r="D840" s="33"/>
      <c r="E840" s="29"/>
      <c r="F840" s="33"/>
      <c r="G840" s="33"/>
      <c r="H840" s="33"/>
      <c r="S840" s="33"/>
      <c r="T840" s="33"/>
      <c r="U840" s="33"/>
      <c r="X840" s="33"/>
      <c r="Z840" s="33"/>
    </row>
    <row r="841" ht="12.75" customHeight="1">
      <c r="C841" s="33"/>
      <c r="D841" s="33"/>
      <c r="E841" s="29"/>
      <c r="F841" s="33"/>
      <c r="G841" s="33"/>
      <c r="H841" s="33"/>
      <c r="S841" s="33"/>
      <c r="T841" s="33"/>
      <c r="U841" s="33"/>
      <c r="X841" s="33"/>
      <c r="Z841" s="33"/>
    </row>
    <row r="842" ht="12.75" customHeight="1">
      <c r="C842" s="33"/>
      <c r="D842" s="33"/>
      <c r="E842" s="29"/>
      <c r="F842" s="33"/>
      <c r="G842" s="33"/>
      <c r="H842" s="33"/>
      <c r="S842" s="33"/>
      <c r="T842" s="33"/>
      <c r="U842" s="33"/>
      <c r="X842" s="33"/>
      <c r="Z842" s="33"/>
    </row>
    <row r="843" ht="12.75" customHeight="1">
      <c r="C843" s="33"/>
      <c r="D843" s="33"/>
      <c r="E843" s="29"/>
      <c r="F843" s="33"/>
      <c r="G843" s="33"/>
      <c r="H843" s="33"/>
      <c r="S843" s="33"/>
      <c r="T843" s="33"/>
      <c r="U843" s="33"/>
      <c r="X843" s="33"/>
      <c r="Z843" s="33"/>
    </row>
    <row r="844" ht="12.75" customHeight="1">
      <c r="C844" s="33"/>
      <c r="D844" s="33"/>
      <c r="E844" s="29"/>
      <c r="F844" s="33"/>
      <c r="G844" s="33"/>
      <c r="H844" s="33"/>
      <c r="S844" s="33"/>
      <c r="T844" s="33"/>
      <c r="U844" s="33"/>
      <c r="X844" s="33"/>
      <c r="Z844" s="33"/>
    </row>
    <row r="845" ht="12.75" customHeight="1">
      <c r="C845" s="33"/>
      <c r="D845" s="33"/>
      <c r="E845" s="29"/>
      <c r="F845" s="33"/>
      <c r="G845" s="33"/>
      <c r="H845" s="33"/>
      <c r="S845" s="33"/>
      <c r="T845" s="33"/>
      <c r="U845" s="33"/>
      <c r="X845" s="33"/>
      <c r="Z845" s="33"/>
    </row>
    <row r="846" ht="12.75" customHeight="1">
      <c r="C846" s="33"/>
      <c r="D846" s="33"/>
      <c r="E846" s="29"/>
      <c r="F846" s="33"/>
      <c r="G846" s="33"/>
      <c r="H846" s="33"/>
      <c r="S846" s="33"/>
      <c r="T846" s="33"/>
      <c r="U846" s="33"/>
      <c r="X846" s="33"/>
      <c r="Z846" s="33"/>
    </row>
    <row r="847" ht="12.75" customHeight="1">
      <c r="C847" s="33"/>
      <c r="D847" s="33"/>
      <c r="E847" s="29"/>
      <c r="F847" s="33"/>
      <c r="G847" s="33"/>
      <c r="H847" s="33"/>
      <c r="S847" s="33"/>
      <c r="T847" s="33"/>
      <c r="U847" s="33"/>
      <c r="X847" s="33"/>
      <c r="Z847" s="33"/>
    </row>
    <row r="848" ht="12.75" customHeight="1">
      <c r="C848" s="33"/>
      <c r="D848" s="33"/>
      <c r="E848" s="29"/>
      <c r="F848" s="33"/>
      <c r="G848" s="33"/>
      <c r="H848" s="33"/>
      <c r="S848" s="33"/>
      <c r="T848" s="33"/>
      <c r="U848" s="33"/>
      <c r="X848" s="33"/>
      <c r="Z848" s="33"/>
    </row>
    <row r="849" ht="12.75" customHeight="1">
      <c r="C849" s="33"/>
      <c r="D849" s="33"/>
      <c r="E849" s="29"/>
      <c r="F849" s="33"/>
      <c r="G849" s="33"/>
      <c r="H849" s="33"/>
      <c r="S849" s="33"/>
      <c r="T849" s="33"/>
      <c r="U849" s="33"/>
      <c r="X849" s="33"/>
      <c r="Z849" s="33"/>
    </row>
    <row r="850" ht="12.75" customHeight="1">
      <c r="C850" s="33"/>
      <c r="D850" s="33"/>
      <c r="E850" s="29"/>
      <c r="F850" s="33"/>
      <c r="G850" s="33"/>
      <c r="H850" s="33"/>
      <c r="S850" s="33"/>
      <c r="T850" s="33"/>
      <c r="U850" s="33"/>
      <c r="X850" s="33"/>
      <c r="Z850" s="33"/>
    </row>
    <row r="851" ht="12.75" customHeight="1">
      <c r="C851" s="33"/>
      <c r="D851" s="33"/>
      <c r="E851" s="29"/>
      <c r="F851" s="33"/>
      <c r="G851" s="33"/>
      <c r="H851" s="33"/>
      <c r="S851" s="33"/>
      <c r="T851" s="33"/>
      <c r="U851" s="33"/>
      <c r="X851" s="33"/>
      <c r="Z851" s="33"/>
    </row>
    <row r="852" ht="12.75" customHeight="1">
      <c r="C852" s="33"/>
      <c r="D852" s="33"/>
      <c r="E852" s="29"/>
      <c r="F852" s="33"/>
      <c r="G852" s="33"/>
      <c r="H852" s="33"/>
      <c r="S852" s="33"/>
      <c r="T852" s="33"/>
      <c r="U852" s="33"/>
      <c r="X852" s="33"/>
      <c r="Z852" s="33"/>
    </row>
    <row r="853" ht="12.75" customHeight="1">
      <c r="C853" s="33"/>
      <c r="D853" s="33"/>
      <c r="E853" s="29"/>
      <c r="F853" s="33"/>
      <c r="G853" s="33"/>
      <c r="H853" s="33"/>
      <c r="S853" s="33"/>
      <c r="T853" s="33"/>
      <c r="U853" s="33"/>
      <c r="X853" s="33"/>
      <c r="Z853" s="33"/>
    </row>
    <row r="854" ht="12.75" customHeight="1">
      <c r="C854" s="33"/>
      <c r="D854" s="33"/>
      <c r="E854" s="29"/>
      <c r="F854" s="33"/>
      <c r="G854" s="33"/>
      <c r="H854" s="33"/>
      <c r="S854" s="33"/>
      <c r="T854" s="33"/>
      <c r="U854" s="33"/>
      <c r="X854" s="33"/>
      <c r="Z854" s="33"/>
    </row>
    <row r="855" ht="12.75" customHeight="1">
      <c r="C855" s="33"/>
      <c r="D855" s="33"/>
      <c r="E855" s="29"/>
      <c r="F855" s="33"/>
      <c r="G855" s="33"/>
      <c r="H855" s="33"/>
      <c r="S855" s="33"/>
      <c r="T855" s="33"/>
      <c r="U855" s="33"/>
      <c r="X855" s="33"/>
      <c r="Z855" s="33"/>
    </row>
    <row r="856" ht="12.75" customHeight="1">
      <c r="C856" s="33"/>
      <c r="D856" s="33"/>
      <c r="E856" s="29"/>
      <c r="F856" s="33"/>
      <c r="G856" s="33"/>
      <c r="H856" s="33"/>
      <c r="S856" s="33"/>
      <c r="T856" s="33"/>
      <c r="U856" s="33"/>
      <c r="X856" s="33"/>
      <c r="Z856" s="33"/>
    </row>
    <row r="857" ht="12.75" customHeight="1">
      <c r="C857" s="33"/>
      <c r="D857" s="33"/>
      <c r="E857" s="29"/>
      <c r="F857" s="33"/>
      <c r="G857" s="33"/>
      <c r="H857" s="33"/>
      <c r="S857" s="33"/>
      <c r="T857" s="33"/>
      <c r="U857" s="33"/>
      <c r="X857" s="33"/>
      <c r="Z857" s="33"/>
    </row>
    <row r="858" ht="12.75" customHeight="1">
      <c r="C858" s="33"/>
      <c r="D858" s="33"/>
      <c r="E858" s="29"/>
      <c r="F858" s="33"/>
      <c r="G858" s="33"/>
      <c r="H858" s="33"/>
      <c r="S858" s="33"/>
      <c r="T858" s="33"/>
      <c r="U858" s="33"/>
      <c r="X858" s="33"/>
      <c r="Z858" s="33"/>
    </row>
    <row r="859" ht="12.75" customHeight="1">
      <c r="C859" s="33"/>
      <c r="D859" s="33"/>
      <c r="E859" s="29"/>
      <c r="F859" s="33"/>
      <c r="G859" s="33"/>
      <c r="H859" s="33"/>
      <c r="S859" s="33"/>
      <c r="T859" s="33"/>
      <c r="U859" s="33"/>
      <c r="X859" s="33"/>
      <c r="Z859" s="33"/>
    </row>
    <row r="860" ht="12.75" customHeight="1">
      <c r="C860" s="33"/>
      <c r="D860" s="33"/>
      <c r="E860" s="29"/>
      <c r="F860" s="33"/>
      <c r="G860" s="33"/>
      <c r="H860" s="33"/>
      <c r="S860" s="33"/>
      <c r="T860" s="33"/>
      <c r="U860" s="33"/>
      <c r="X860" s="33"/>
      <c r="Z860" s="33"/>
    </row>
    <row r="861" ht="12.75" customHeight="1">
      <c r="C861" s="33"/>
      <c r="D861" s="33"/>
      <c r="E861" s="29"/>
      <c r="F861" s="33"/>
      <c r="G861" s="33"/>
      <c r="H861" s="33"/>
      <c r="S861" s="33"/>
      <c r="T861" s="33"/>
      <c r="U861" s="33"/>
      <c r="X861" s="33"/>
      <c r="Z861" s="33"/>
    </row>
    <row r="862" ht="12.75" customHeight="1">
      <c r="C862" s="33"/>
      <c r="D862" s="33"/>
      <c r="E862" s="29"/>
      <c r="F862" s="33"/>
      <c r="G862" s="33"/>
      <c r="H862" s="33"/>
      <c r="S862" s="33"/>
      <c r="T862" s="33"/>
      <c r="U862" s="33"/>
      <c r="X862" s="33"/>
      <c r="Z862" s="33"/>
    </row>
    <row r="863" ht="12.75" customHeight="1">
      <c r="C863" s="33"/>
      <c r="D863" s="33"/>
      <c r="E863" s="29"/>
      <c r="F863" s="33"/>
      <c r="G863" s="33"/>
      <c r="H863" s="33"/>
      <c r="S863" s="33"/>
      <c r="T863" s="33"/>
      <c r="U863" s="33"/>
      <c r="X863" s="33"/>
      <c r="Z863" s="33"/>
    </row>
    <row r="864" ht="12.75" customHeight="1">
      <c r="C864" s="33"/>
      <c r="D864" s="33"/>
      <c r="E864" s="29"/>
      <c r="F864" s="33"/>
      <c r="G864" s="33"/>
      <c r="H864" s="33"/>
      <c r="S864" s="33"/>
      <c r="T864" s="33"/>
      <c r="U864" s="33"/>
      <c r="X864" s="33"/>
      <c r="Z864" s="33"/>
    </row>
    <row r="865" ht="12.75" customHeight="1">
      <c r="C865" s="33"/>
      <c r="D865" s="33"/>
      <c r="E865" s="29"/>
      <c r="F865" s="33"/>
      <c r="G865" s="33"/>
      <c r="H865" s="33"/>
      <c r="S865" s="33"/>
      <c r="T865" s="33"/>
      <c r="U865" s="33"/>
      <c r="X865" s="33"/>
      <c r="Z865" s="33"/>
    </row>
    <row r="866" ht="12.75" customHeight="1">
      <c r="C866" s="33"/>
      <c r="D866" s="33"/>
      <c r="E866" s="29"/>
      <c r="F866" s="33"/>
      <c r="G866" s="33"/>
      <c r="H866" s="33"/>
      <c r="S866" s="33"/>
      <c r="T866" s="33"/>
      <c r="U866" s="33"/>
      <c r="X866" s="33"/>
      <c r="Z866" s="33"/>
    </row>
    <row r="867" ht="12.75" customHeight="1">
      <c r="C867" s="33"/>
      <c r="D867" s="33"/>
      <c r="E867" s="29"/>
      <c r="F867" s="33"/>
      <c r="G867" s="33"/>
      <c r="H867" s="33"/>
      <c r="S867" s="33"/>
      <c r="T867" s="33"/>
      <c r="U867" s="33"/>
      <c r="X867" s="33"/>
      <c r="Z867" s="33"/>
    </row>
    <row r="868" ht="12.75" customHeight="1">
      <c r="C868" s="33"/>
      <c r="D868" s="33"/>
      <c r="E868" s="29"/>
      <c r="F868" s="33"/>
      <c r="G868" s="33"/>
      <c r="H868" s="33"/>
      <c r="S868" s="33"/>
      <c r="T868" s="33"/>
      <c r="U868" s="33"/>
      <c r="X868" s="33"/>
      <c r="Z868" s="33"/>
    </row>
    <row r="869" ht="12.75" customHeight="1">
      <c r="C869" s="33"/>
      <c r="D869" s="33"/>
      <c r="E869" s="29"/>
      <c r="F869" s="33"/>
      <c r="G869" s="33"/>
      <c r="H869" s="33"/>
      <c r="S869" s="33"/>
      <c r="T869" s="33"/>
      <c r="U869" s="33"/>
      <c r="X869" s="33"/>
      <c r="Z869" s="33"/>
    </row>
    <row r="870" ht="12.75" customHeight="1">
      <c r="C870" s="33"/>
      <c r="D870" s="33"/>
      <c r="E870" s="29"/>
      <c r="F870" s="33"/>
      <c r="G870" s="33"/>
      <c r="H870" s="33"/>
      <c r="S870" s="33"/>
      <c r="T870" s="33"/>
      <c r="U870" s="33"/>
      <c r="X870" s="33"/>
      <c r="Z870" s="33"/>
    </row>
    <row r="871" ht="12.75" customHeight="1">
      <c r="C871" s="33"/>
      <c r="D871" s="33"/>
      <c r="E871" s="29"/>
      <c r="F871" s="33"/>
      <c r="G871" s="33"/>
      <c r="H871" s="33"/>
      <c r="S871" s="33"/>
      <c r="T871" s="33"/>
      <c r="U871" s="33"/>
      <c r="X871" s="33"/>
      <c r="Z871" s="33"/>
    </row>
    <row r="872" ht="12.75" customHeight="1">
      <c r="C872" s="33"/>
      <c r="D872" s="33"/>
      <c r="E872" s="29"/>
      <c r="F872" s="33"/>
      <c r="G872" s="33"/>
      <c r="H872" s="33"/>
      <c r="S872" s="33"/>
      <c r="T872" s="33"/>
      <c r="U872" s="33"/>
      <c r="X872" s="33"/>
      <c r="Z872" s="33"/>
    </row>
    <row r="873" ht="12.75" customHeight="1">
      <c r="C873" s="33"/>
      <c r="D873" s="33"/>
      <c r="E873" s="29"/>
      <c r="F873" s="33"/>
      <c r="G873" s="33"/>
      <c r="H873" s="33"/>
      <c r="S873" s="33"/>
      <c r="T873" s="33"/>
      <c r="U873" s="33"/>
      <c r="X873" s="33"/>
      <c r="Z873" s="33"/>
    </row>
    <row r="874" ht="12.75" customHeight="1">
      <c r="C874" s="33"/>
      <c r="D874" s="33"/>
      <c r="E874" s="29"/>
      <c r="F874" s="33"/>
      <c r="G874" s="33"/>
      <c r="H874" s="33"/>
      <c r="S874" s="33"/>
      <c r="T874" s="33"/>
      <c r="U874" s="33"/>
      <c r="X874" s="33"/>
      <c r="Z874" s="33"/>
    </row>
    <row r="875" ht="12.75" customHeight="1">
      <c r="C875" s="33"/>
      <c r="D875" s="33"/>
      <c r="E875" s="29"/>
      <c r="F875" s="33"/>
      <c r="G875" s="33"/>
      <c r="H875" s="33"/>
      <c r="S875" s="33"/>
      <c r="T875" s="33"/>
      <c r="U875" s="33"/>
      <c r="X875" s="33"/>
      <c r="Z875" s="33"/>
    </row>
    <row r="876" ht="12.75" customHeight="1">
      <c r="C876" s="33"/>
      <c r="D876" s="33"/>
      <c r="E876" s="29"/>
      <c r="F876" s="33"/>
      <c r="G876" s="33"/>
      <c r="H876" s="33"/>
      <c r="S876" s="33"/>
      <c r="T876" s="33"/>
      <c r="U876" s="33"/>
      <c r="X876" s="33"/>
      <c r="Z876" s="33"/>
    </row>
    <row r="877" ht="12.75" customHeight="1">
      <c r="C877" s="33"/>
      <c r="D877" s="33"/>
      <c r="E877" s="29"/>
      <c r="F877" s="33"/>
      <c r="G877" s="33"/>
      <c r="H877" s="33"/>
      <c r="S877" s="33"/>
      <c r="T877" s="33"/>
      <c r="U877" s="33"/>
      <c r="X877" s="33"/>
      <c r="Z877" s="33"/>
    </row>
    <row r="878" ht="12.75" customHeight="1">
      <c r="C878" s="33"/>
      <c r="D878" s="33"/>
      <c r="E878" s="29"/>
      <c r="F878" s="33"/>
      <c r="G878" s="33"/>
      <c r="H878" s="33"/>
      <c r="S878" s="33"/>
      <c r="T878" s="33"/>
      <c r="U878" s="33"/>
      <c r="X878" s="33"/>
      <c r="Z878" s="33"/>
    </row>
    <row r="879" ht="12.75" customHeight="1">
      <c r="C879" s="33"/>
      <c r="D879" s="33"/>
      <c r="E879" s="29"/>
      <c r="F879" s="33"/>
      <c r="G879" s="33"/>
      <c r="H879" s="33"/>
      <c r="S879" s="33"/>
      <c r="T879" s="33"/>
      <c r="U879" s="33"/>
      <c r="X879" s="33"/>
      <c r="Z879" s="33"/>
    </row>
    <row r="880" ht="12.75" customHeight="1">
      <c r="C880" s="33"/>
      <c r="D880" s="33"/>
      <c r="E880" s="29"/>
      <c r="F880" s="33"/>
      <c r="G880" s="33"/>
      <c r="H880" s="33"/>
      <c r="S880" s="33"/>
      <c r="T880" s="33"/>
      <c r="U880" s="33"/>
      <c r="X880" s="33"/>
      <c r="Z880" s="33"/>
    </row>
    <row r="881" ht="12.75" customHeight="1">
      <c r="C881" s="33"/>
      <c r="D881" s="33"/>
      <c r="E881" s="29"/>
      <c r="F881" s="33"/>
      <c r="G881" s="33"/>
      <c r="H881" s="33"/>
      <c r="S881" s="33"/>
      <c r="T881" s="33"/>
      <c r="U881" s="33"/>
      <c r="X881" s="33"/>
      <c r="Z881" s="33"/>
    </row>
    <row r="882" ht="12.75" customHeight="1">
      <c r="C882" s="33"/>
      <c r="D882" s="33"/>
      <c r="E882" s="29"/>
      <c r="F882" s="33"/>
      <c r="G882" s="33"/>
      <c r="H882" s="33"/>
      <c r="S882" s="33"/>
      <c r="T882" s="33"/>
      <c r="U882" s="33"/>
      <c r="X882" s="33"/>
      <c r="Z882" s="33"/>
    </row>
    <row r="883" ht="12.75" customHeight="1">
      <c r="C883" s="33"/>
      <c r="D883" s="33"/>
      <c r="E883" s="29"/>
      <c r="F883" s="33"/>
      <c r="G883" s="33"/>
      <c r="H883" s="33"/>
      <c r="S883" s="33"/>
      <c r="T883" s="33"/>
      <c r="U883" s="33"/>
      <c r="X883" s="33"/>
      <c r="Z883" s="33"/>
    </row>
    <row r="884" ht="12.75" customHeight="1">
      <c r="C884" s="33"/>
      <c r="D884" s="33"/>
      <c r="E884" s="29"/>
      <c r="F884" s="33"/>
      <c r="G884" s="33"/>
      <c r="H884" s="33"/>
      <c r="S884" s="33"/>
      <c r="T884" s="33"/>
      <c r="U884" s="33"/>
      <c r="X884" s="33"/>
      <c r="Z884" s="33"/>
    </row>
    <row r="885" ht="12.75" customHeight="1">
      <c r="C885" s="33"/>
      <c r="D885" s="33"/>
      <c r="E885" s="29"/>
      <c r="F885" s="33"/>
      <c r="G885" s="33"/>
      <c r="H885" s="33"/>
      <c r="S885" s="33"/>
      <c r="T885" s="33"/>
      <c r="U885" s="33"/>
      <c r="X885" s="33"/>
      <c r="Z885" s="33"/>
    </row>
    <row r="886" ht="12.75" customHeight="1">
      <c r="C886" s="33"/>
      <c r="D886" s="33"/>
      <c r="E886" s="29"/>
      <c r="F886" s="33"/>
      <c r="G886" s="33"/>
      <c r="H886" s="33"/>
      <c r="S886" s="33"/>
      <c r="T886" s="33"/>
      <c r="U886" s="33"/>
      <c r="X886" s="33"/>
      <c r="Z886" s="33"/>
    </row>
    <row r="887" ht="12.75" customHeight="1">
      <c r="C887" s="33"/>
      <c r="D887" s="33"/>
      <c r="E887" s="29"/>
      <c r="F887" s="33"/>
      <c r="G887" s="33"/>
      <c r="H887" s="33"/>
      <c r="S887" s="33"/>
      <c r="T887" s="33"/>
      <c r="U887" s="33"/>
      <c r="X887" s="33"/>
      <c r="Z887" s="33"/>
    </row>
    <row r="888" ht="12.75" customHeight="1">
      <c r="C888" s="33"/>
      <c r="D888" s="33"/>
      <c r="E888" s="29"/>
      <c r="F888" s="33"/>
      <c r="G888" s="33"/>
      <c r="H888" s="33"/>
      <c r="S888" s="33"/>
      <c r="T888" s="33"/>
      <c r="U888" s="33"/>
      <c r="X888" s="33"/>
      <c r="Z888" s="33"/>
    </row>
    <row r="889" ht="12.75" customHeight="1">
      <c r="C889" s="33"/>
      <c r="D889" s="33"/>
      <c r="E889" s="29"/>
      <c r="F889" s="33"/>
      <c r="G889" s="33"/>
      <c r="H889" s="33"/>
      <c r="S889" s="33"/>
      <c r="T889" s="33"/>
      <c r="U889" s="33"/>
      <c r="X889" s="33"/>
      <c r="Z889" s="33"/>
    </row>
    <row r="890" ht="12.75" customHeight="1">
      <c r="C890" s="33"/>
      <c r="D890" s="33"/>
      <c r="E890" s="29"/>
      <c r="F890" s="33"/>
      <c r="G890" s="33"/>
      <c r="H890" s="33"/>
      <c r="S890" s="33"/>
      <c r="T890" s="33"/>
      <c r="U890" s="33"/>
      <c r="X890" s="33"/>
      <c r="Z890" s="33"/>
    </row>
    <row r="891" ht="12.75" customHeight="1">
      <c r="C891" s="33"/>
      <c r="D891" s="33"/>
      <c r="E891" s="29"/>
      <c r="F891" s="33"/>
      <c r="G891" s="33"/>
      <c r="H891" s="33"/>
      <c r="S891" s="33"/>
      <c r="T891" s="33"/>
      <c r="U891" s="33"/>
      <c r="X891" s="33"/>
      <c r="Z891" s="33"/>
    </row>
    <row r="892" ht="12.75" customHeight="1">
      <c r="C892" s="33"/>
      <c r="D892" s="33"/>
      <c r="E892" s="29"/>
      <c r="F892" s="33"/>
      <c r="G892" s="33"/>
      <c r="H892" s="33"/>
      <c r="S892" s="33"/>
      <c r="T892" s="33"/>
      <c r="U892" s="33"/>
      <c r="X892" s="33"/>
      <c r="Z892" s="33"/>
    </row>
    <row r="893" ht="12.75" customHeight="1">
      <c r="C893" s="33"/>
      <c r="D893" s="33"/>
      <c r="E893" s="29"/>
      <c r="F893" s="33"/>
      <c r="G893" s="33"/>
      <c r="H893" s="33"/>
      <c r="S893" s="33"/>
      <c r="T893" s="33"/>
      <c r="U893" s="33"/>
      <c r="X893" s="33"/>
      <c r="Z893" s="33"/>
    </row>
    <row r="894" ht="12.75" customHeight="1">
      <c r="C894" s="33"/>
      <c r="D894" s="33"/>
      <c r="E894" s="29"/>
      <c r="F894" s="33"/>
      <c r="G894" s="33"/>
      <c r="H894" s="33"/>
      <c r="S894" s="33"/>
      <c r="T894" s="33"/>
      <c r="U894" s="33"/>
      <c r="X894" s="33"/>
      <c r="Z894" s="33"/>
    </row>
    <row r="895" ht="12.75" customHeight="1">
      <c r="C895" s="33"/>
      <c r="D895" s="33"/>
      <c r="E895" s="29"/>
      <c r="F895" s="33"/>
      <c r="G895" s="33"/>
      <c r="H895" s="33"/>
      <c r="S895" s="33"/>
      <c r="T895" s="33"/>
      <c r="U895" s="33"/>
      <c r="X895" s="33"/>
      <c r="Z895" s="33"/>
    </row>
    <row r="896" ht="12.75" customHeight="1">
      <c r="C896" s="33"/>
      <c r="D896" s="33"/>
      <c r="E896" s="29"/>
      <c r="F896" s="33"/>
      <c r="G896" s="33"/>
      <c r="H896" s="33"/>
      <c r="S896" s="33"/>
      <c r="T896" s="33"/>
      <c r="U896" s="33"/>
      <c r="X896" s="33"/>
      <c r="Z896" s="33"/>
    </row>
    <row r="897" ht="12.75" customHeight="1">
      <c r="C897" s="33"/>
      <c r="D897" s="33"/>
      <c r="E897" s="29"/>
      <c r="F897" s="33"/>
      <c r="G897" s="33"/>
      <c r="H897" s="33"/>
      <c r="S897" s="33"/>
      <c r="T897" s="33"/>
      <c r="U897" s="33"/>
      <c r="X897" s="33"/>
      <c r="Z897" s="33"/>
    </row>
    <row r="898" ht="12.75" customHeight="1">
      <c r="C898" s="33"/>
      <c r="D898" s="33"/>
      <c r="E898" s="29"/>
      <c r="F898" s="33"/>
      <c r="G898" s="33"/>
      <c r="H898" s="33"/>
      <c r="S898" s="33"/>
      <c r="T898" s="33"/>
      <c r="U898" s="33"/>
      <c r="X898" s="33"/>
      <c r="Z898" s="33"/>
    </row>
    <row r="899" ht="12.75" customHeight="1">
      <c r="C899" s="33"/>
      <c r="D899" s="33"/>
      <c r="E899" s="29"/>
      <c r="F899" s="33"/>
      <c r="G899" s="33"/>
      <c r="H899" s="33"/>
      <c r="S899" s="33"/>
      <c r="T899" s="33"/>
      <c r="U899" s="33"/>
      <c r="X899" s="33"/>
      <c r="Z899" s="33"/>
    </row>
    <row r="900" ht="12.75" customHeight="1">
      <c r="C900" s="33"/>
      <c r="D900" s="33"/>
      <c r="E900" s="29"/>
      <c r="F900" s="33"/>
      <c r="G900" s="33"/>
      <c r="H900" s="33"/>
      <c r="S900" s="33"/>
      <c r="T900" s="33"/>
      <c r="U900" s="33"/>
      <c r="X900" s="33"/>
      <c r="Z900" s="33"/>
    </row>
    <row r="901" ht="12.75" customHeight="1">
      <c r="C901" s="33"/>
      <c r="D901" s="33"/>
      <c r="E901" s="29"/>
      <c r="F901" s="33"/>
      <c r="G901" s="33"/>
      <c r="H901" s="33"/>
      <c r="S901" s="33"/>
      <c r="T901" s="33"/>
      <c r="U901" s="33"/>
      <c r="X901" s="33"/>
      <c r="Z901" s="33"/>
    </row>
    <row r="902" ht="12.75" customHeight="1">
      <c r="C902" s="33"/>
      <c r="D902" s="33"/>
      <c r="E902" s="29"/>
      <c r="F902" s="33"/>
      <c r="G902" s="33"/>
      <c r="H902" s="33"/>
      <c r="S902" s="33"/>
      <c r="T902" s="33"/>
      <c r="U902" s="33"/>
      <c r="X902" s="33"/>
      <c r="Z902" s="33"/>
    </row>
    <row r="903" ht="12.75" customHeight="1">
      <c r="C903" s="33"/>
      <c r="D903" s="33"/>
      <c r="E903" s="29"/>
      <c r="F903" s="33"/>
      <c r="G903" s="33"/>
      <c r="H903" s="33"/>
      <c r="S903" s="33"/>
      <c r="T903" s="33"/>
      <c r="U903" s="33"/>
      <c r="X903" s="33"/>
      <c r="Z903" s="33"/>
    </row>
    <row r="904" ht="12.75" customHeight="1">
      <c r="C904" s="33"/>
      <c r="D904" s="33"/>
      <c r="E904" s="29"/>
      <c r="F904" s="33"/>
      <c r="G904" s="33"/>
      <c r="H904" s="33"/>
      <c r="S904" s="33"/>
      <c r="T904" s="33"/>
      <c r="U904" s="33"/>
      <c r="X904" s="33"/>
      <c r="Z904" s="33"/>
    </row>
    <row r="905" ht="12.75" customHeight="1">
      <c r="C905" s="33"/>
      <c r="D905" s="33"/>
      <c r="E905" s="29"/>
      <c r="F905" s="33"/>
      <c r="G905" s="33"/>
      <c r="H905" s="33"/>
      <c r="S905" s="33"/>
      <c r="T905" s="33"/>
      <c r="U905" s="33"/>
      <c r="X905" s="33"/>
      <c r="Z905" s="33"/>
    </row>
    <row r="906" ht="12.75" customHeight="1">
      <c r="C906" s="33"/>
      <c r="D906" s="33"/>
      <c r="E906" s="29"/>
      <c r="F906" s="33"/>
      <c r="G906" s="33"/>
      <c r="H906" s="33"/>
      <c r="S906" s="33"/>
      <c r="T906" s="33"/>
      <c r="U906" s="33"/>
      <c r="X906" s="33"/>
      <c r="Z906" s="33"/>
    </row>
    <row r="907" ht="12.75" customHeight="1">
      <c r="C907" s="33"/>
      <c r="D907" s="33"/>
      <c r="E907" s="29"/>
      <c r="F907" s="33"/>
      <c r="G907" s="33"/>
      <c r="H907" s="33"/>
      <c r="S907" s="33"/>
      <c r="T907" s="33"/>
      <c r="U907" s="33"/>
      <c r="X907" s="33"/>
      <c r="Z907" s="33"/>
    </row>
    <row r="908" ht="12.75" customHeight="1">
      <c r="C908" s="33"/>
      <c r="D908" s="33"/>
      <c r="E908" s="29"/>
      <c r="F908" s="33"/>
      <c r="G908" s="33"/>
      <c r="H908" s="33"/>
      <c r="S908" s="33"/>
      <c r="T908" s="33"/>
      <c r="U908" s="33"/>
      <c r="X908" s="33"/>
      <c r="Z908" s="33"/>
    </row>
    <row r="909" ht="12.75" customHeight="1">
      <c r="C909" s="33"/>
      <c r="D909" s="33"/>
      <c r="E909" s="29"/>
      <c r="F909" s="33"/>
      <c r="G909" s="33"/>
      <c r="H909" s="33"/>
      <c r="S909" s="33"/>
      <c r="T909" s="33"/>
      <c r="U909" s="33"/>
      <c r="X909" s="33"/>
      <c r="Z909" s="33"/>
    </row>
    <row r="910" ht="12.75" customHeight="1">
      <c r="C910" s="33"/>
      <c r="D910" s="33"/>
      <c r="E910" s="29"/>
      <c r="F910" s="33"/>
      <c r="G910" s="33"/>
      <c r="H910" s="33"/>
      <c r="S910" s="33"/>
      <c r="T910" s="33"/>
      <c r="U910" s="33"/>
      <c r="X910" s="33"/>
      <c r="Z910" s="33"/>
    </row>
    <row r="911" ht="12.75" customHeight="1">
      <c r="C911" s="33"/>
      <c r="D911" s="33"/>
      <c r="E911" s="29"/>
      <c r="F911" s="33"/>
      <c r="G911" s="33"/>
      <c r="H911" s="33"/>
      <c r="S911" s="33"/>
      <c r="T911" s="33"/>
      <c r="U911" s="33"/>
      <c r="X911" s="33"/>
      <c r="Z911" s="33"/>
    </row>
    <row r="912" ht="12.75" customHeight="1">
      <c r="C912" s="33"/>
      <c r="D912" s="33"/>
      <c r="E912" s="29"/>
      <c r="F912" s="33"/>
      <c r="G912" s="33"/>
      <c r="H912" s="33"/>
      <c r="S912" s="33"/>
      <c r="T912" s="33"/>
      <c r="U912" s="33"/>
      <c r="X912" s="33"/>
      <c r="Z912" s="33"/>
    </row>
    <row r="913" ht="12.75" customHeight="1">
      <c r="C913" s="33"/>
      <c r="D913" s="33"/>
      <c r="E913" s="29"/>
      <c r="F913" s="33"/>
      <c r="G913" s="33"/>
      <c r="H913" s="33"/>
      <c r="S913" s="33"/>
      <c r="T913" s="33"/>
      <c r="U913" s="33"/>
      <c r="X913" s="33"/>
      <c r="Z913" s="33"/>
    </row>
    <row r="914" ht="12.75" customHeight="1">
      <c r="C914" s="33"/>
      <c r="D914" s="33"/>
      <c r="E914" s="29"/>
      <c r="F914" s="33"/>
      <c r="G914" s="33"/>
      <c r="H914" s="33"/>
      <c r="S914" s="33"/>
      <c r="T914" s="33"/>
      <c r="U914" s="33"/>
      <c r="X914" s="33"/>
      <c r="Z914" s="33"/>
    </row>
    <row r="915" ht="12.75" customHeight="1">
      <c r="C915" s="33"/>
      <c r="D915" s="33"/>
      <c r="E915" s="29"/>
      <c r="F915" s="33"/>
      <c r="G915" s="33"/>
      <c r="H915" s="33"/>
      <c r="S915" s="33"/>
      <c r="T915" s="33"/>
      <c r="U915" s="33"/>
      <c r="X915" s="33"/>
      <c r="Z915" s="33"/>
    </row>
    <row r="916" ht="12.75" customHeight="1">
      <c r="C916" s="33"/>
      <c r="D916" s="33"/>
      <c r="E916" s="29"/>
      <c r="F916" s="33"/>
      <c r="G916" s="33"/>
      <c r="H916" s="33"/>
      <c r="S916" s="33"/>
      <c r="T916" s="33"/>
      <c r="U916" s="33"/>
      <c r="X916" s="33"/>
      <c r="Z916" s="33"/>
    </row>
    <row r="917" ht="12.75" customHeight="1">
      <c r="C917" s="33"/>
      <c r="D917" s="33"/>
      <c r="E917" s="29"/>
      <c r="F917" s="33"/>
      <c r="G917" s="33"/>
      <c r="H917" s="33"/>
      <c r="S917" s="33"/>
      <c r="T917" s="33"/>
      <c r="U917" s="33"/>
      <c r="X917" s="33"/>
      <c r="Z917" s="33"/>
    </row>
    <row r="918" ht="12.75" customHeight="1">
      <c r="C918" s="33"/>
      <c r="D918" s="33"/>
      <c r="E918" s="29"/>
      <c r="F918" s="33"/>
      <c r="G918" s="33"/>
      <c r="H918" s="33"/>
      <c r="S918" s="33"/>
      <c r="T918" s="33"/>
      <c r="U918" s="33"/>
      <c r="X918" s="33"/>
      <c r="Z918" s="33"/>
    </row>
    <row r="919" ht="12.75" customHeight="1">
      <c r="C919" s="33"/>
      <c r="D919" s="33"/>
      <c r="E919" s="29"/>
      <c r="F919" s="33"/>
      <c r="G919" s="33"/>
      <c r="H919" s="33"/>
      <c r="S919" s="33"/>
      <c r="T919" s="33"/>
      <c r="U919" s="33"/>
      <c r="X919" s="33"/>
      <c r="Z919" s="33"/>
    </row>
    <row r="920" ht="12.75" customHeight="1">
      <c r="C920" s="33"/>
      <c r="D920" s="33"/>
      <c r="E920" s="29"/>
      <c r="F920" s="33"/>
      <c r="G920" s="33"/>
      <c r="H920" s="33"/>
      <c r="S920" s="33"/>
      <c r="T920" s="33"/>
      <c r="U920" s="33"/>
      <c r="X920" s="33"/>
      <c r="Z920" s="33"/>
    </row>
    <row r="921" ht="12.75" customHeight="1">
      <c r="C921" s="33"/>
      <c r="D921" s="33"/>
      <c r="E921" s="29"/>
      <c r="F921" s="33"/>
      <c r="G921" s="33"/>
      <c r="H921" s="33"/>
      <c r="S921" s="33"/>
      <c r="T921" s="33"/>
      <c r="U921" s="33"/>
      <c r="X921" s="33"/>
      <c r="Z921" s="33"/>
    </row>
    <row r="922" ht="12.75" customHeight="1">
      <c r="C922" s="33"/>
      <c r="D922" s="33"/>
      <c r="E922" s="29"/>
      <c r="F922" s="33"/>
      <c r="G922" s="33"/>
      <c r="H922" s="33"/>
      <c r="S922" s="33"/>
      <c r="T922" s="33"/>
      <c r="U922" s="33"/>
      <c r="X922" s="33"/>
      <c r="Z922" s="33"/>
    </row>
    <row r="923" ht="12.75" customHeight="1">
      <c r="C923" s="33"/>
      <c r="D923" s="33"/>
      <c r="E923" s="29"/>
      <c r="F923" s="33"/>
      <c r="G923" s="33"/>
      <c r="H923" s="33"/>
      <c r="S923" s="33"/>
      <c r="T923" s="33"/>
      <c r="U923" s="33"/>
      <c r="X923" s="33"/>
      <c r="Z923" s="33"/>
    </row>
    <row r="924" ht="12.75" customHeight="1">
      <c r="C924" s="33"/>
      <c r="D924" s="33"/>
      <c r="E924" s="29"/>
      <c r="F924" s="33"/>
      <c r="G924" s="33"/>
      <c r="H924" s="33"/>
      <c r="S924" s="33"/>
      <c r="T924" s="33"/>
      <c r="U924" s="33"/>
      <c r="X924" s="33"/>
      <c r="Z924" s="33"/>
    </row>
    <row r="925" ht="12.75" customHeight="1">
      <c r="C925" s="33"/>
      <c r="D925" s="33"/>
      <c r="E925" s="29"/>
      <c r="F925" s="33"/>
      <c r="G925" s="33"/>
      <c r="H925" s="33"/>
      <c r="S925" s="33"/>
      <c r="T925" s="33"/>
      <c r="U925" s="33"/>
      <c r="X925" s="33"/>
      <c r="Z925" s="33"/>
    </row>
    <row r="926" ht="12.75" customHeight="1">
      <c r="C926" s="33"/>
      <c r="D926" s="33"/>
      <c r="E926" s="29"/>
      <c r="F926" s="33"/>
      <c r="G926" s="33"/>
      <c r="H926" s="33"/>
      <c r="S926" s="33"/>
      <c r="T926" s="33"/>
      <c r="U926" s="33"/>
      <c r="X926" s="33"/>
      <c r="Z926" s="33"/>
    </row>
    <row r="927" ht="12.75" customHeight="1">
      <c r="C927" s="33"/>
      <c r="D927" s="33"/>
      <c r="E927" s="29"/>
      <c r="F927" s="33"/>
      <c r="G927" s="33"/>
      <c r="H927" s="33"/>
      <c r="S927" s="33"/>
      <c r="T927" s="33"/>
      <c r="U927" s="33"/>
      <c r="X927" s="33"/>
      <c r="Z927" s="33"/>
    </row>
    <row r="928" ht="12.75" customHeight="1">
      <c r="C928" s="33"/>
      <c r="D928" s="33"/>
      <c r="E928" s="29"/>
      <c r="F928" s="33"/>
      <c r="G928" s="33"/>
      <c r="H928" s="33"/>
      <c r="S928" s="33"/>
      <c r="T928" s="33"/>
      <c r="U928" s="33"/>
      <c r="X928" s="33"/>
      <c r="Z928" s="33"/>
    </row>
    <row r="929" ht="12.75" customHeight="1">
      <c r="C929" s="33"/>
      <c r="D929" s="33"/>
      <c r="E929" s="29"/>
      <c r="F929" s="33"/>
      <c r="G929" s="33"/>
      <c r="H929" s="33"/>
      <c r="S929" s="33"/>
      <c r="T929" s="33"/>
      <c r="U929" s="33"/>
      <c r="X929" s="33"/>
      <c r="Z929" s="33"/>
    </row>
    <row r="930" ht="12.75" customHeight="1">
      <c r="C930" s="33"/>
      <c r="D930" s="33"/>
      <c r="E930" s="29"/>
      <c r="F930" s="33"/>
      <c r="G930" s="33"/>
      <c r="H930" s="33"/>
      <c r="S930" s="33"/>
      <c r="T930" s="33"/>
      <c r="U930" s="33"/>
      <c r="X930" s="33"/>
      <c r="Z930" s="33"/>
    </row>
    <row r="931" ht="12.75" customHeight="1">
      <c r="C931" s="33"/>
      <c r="D931" s="33"/>
      <c r="E931" s="29"/>
      <c r="F931" s="33"/>
      <c r="G931" s="33"/>
      <c r="H931" s="33"/>
      <c r="S931" s="33"/>
      <c r="T931" s="33"/>
      <c r="U931" s="33"/>
      <c r="X931" s="33"/>
      <c r="Z931" s="33"/>
    </row>
    <row r="932" ht="12.75" customHeight="1">
      <c r="C932" s="33"/>
      <c r="D932" s="33"/>
      <c r="E932" s="29"/>
      <c r="F932" s="33"/>
      <c r="G932" s="33"/>
      <c r="H932" s="33"/>
      <c r="S932" s="33"/>
      <c r="T932" s="33"/>
      <c r="U932" s="33"/>
      <c r="X932" s="33"/>
      <c r="Z932" s="33"/>
    </row>
    <row r="933" ht="12.75" customHeight="1">
      <c r="C933" s="33"/>
      <c r="D933" s="33"/>
      <c r="E933" s="29"/>
      <c r="F933" s="33"/>
      <c r="G933" s="33"/>
      <c r="H933" s="33"/>
      <c r="S933" s="33"/>
      <c r="T933" s="33"/>
      <c r="U933" s="33"/>
      <c r="X933" s="33"/>
      <c r="Z933" s="33"/>
    </row>
    <row r="934" ht="12.75" customHeight="1">
      <c r="C934" s="33"/>
      <c r="D934" s="33"/>
      <c r="E934" s="29"/>
      <c r="F934" s="33"/>
      <c r="G934" s="33"/>
      <c r="H934" s="33"/>
      <c r="S934" s="33"/>
      <c r="T934" s="33"/>
      <c r="U934" s="33"/>
      <c r="X934" s="33"/>
      <c r="Z934" s="33"/>
    </row>
    <row r="935" ht="12.75" customHeight="1">
      <c r="C935" s="33"/>
      <c r="D935" s="33"/>
      <c r="E935" s="29"/>
      <c r="F935" s="33"/>
      <c r="G935" s="33"/>
      <c r="H935" s="33"/>
      <c r="S935" s="33"/>
      <c r="T935" s="33"/>
      <c r="U935" s="33"/>
      <c r="X935" s="33"/>
      <c r="Z935" s="33"/>
    </row>
    <row r="936" ht="12.75" customHeight="1">
      <c r="C936" s="33"/>
      <c r="D936" s="33"/>
      <c r="E936" s="29"/>
      <c r="F936" s="33"/>
      <c r="G936" s="33"/>
      <c r="H936" s="33"/>
      <c r="S936" s="33"/>
      <c r="T936" s="33"/>
      <c r="U936" s="33"/>
      <c r="X936" s="33"/>
      <c r="Z936" s="33"/>
    </row>
    <row r="937" ht="12.75" customHeight="1">
      <c r="C937" s="33"/>
      <c r="D937" s="33"/>
      <c r="E937" s="29"/>
      <c r="F937" s="33"/>
      <c r="G937" s="33"/>
      <c r="H937" s="33"/>
      <c r="S937" s="33"/>
      <c r="T937" s="33"/>
      <c r="U937" s="33"/>
      <c r="X937" s="33"/>
      <c r="Z937" s="33"/>
    </row>
    <row r="938" ht="12.75" customHeight="1">
      <c r="C938" s="33"/>
      <c r="D938" s="33"/>
      <c r="E938" s="29"/>
      <c r="F938" s="33"/>
      <c r="G938" s="33"/>
      <c r="H938" s="33"/>
      <c r="S938" s="33"/>
      <c r="T938" s="33"/>
      <c r="U938" s="33"/>
      <c r="X938" s="33"/>
      <c r="Z938" s="33"/>
    </row>
    <row r="939" ht="12.75" customHeight="1">
      <c r="C939" s="33"/>
      <c r="D939" s="33"/>
      <c r="E939" s="29"/>
      <c r="F939" s="33"/>
      <c r="G939" s="33"/>
      <c r="H939" s="33"/>
      <c r="S939" s="33"/>
      <c r="T939" s="33"/>
      <c r="U939" s="33"/>
      <c r="X939" s="33"/>
      <c r="Z939" s="33"/>
    </row>
    <row r="940" ht="12.75" customHeight="1">
      <c r="C940" s="33"/>
      <c r="D940" s="33"/>
      <c r="E940" s="29"/>
      <c r="F940" s="33"/>
      <c r="G940" s="33"/>
      <c r="H940" s="33"/>
      <c r="S940" s="33"/>
      <c r="T940" s="33"/>
      <c r="U940" s="33"/>
      <c r="X940" s="33"/>
      <c r="Z940" s="33"/>
    </row>
    <row r="941" ht="12.75" customHeight="1">
      <c r="C941" s="33"/>
      <c r="D941" s="33"/>
      <c r="E941" s="29"/>
      <c r="F941" s="33"/>
      <c r="G941" s="33"/>
      <c r="H941" s="33"/>
      <c r="S941" s="33"/>
      <c r="T941" s="33"/>
      <c r="U941" s="33"/>
      <c r="X941" s="33"/>
      <c r="Z941" s="33"/>
    </row>
    <row r="942" ht="12.75" customHeight="1">
      <c r="C942" s="33"/>
      <c r="D942" s="33"/>
      <c r="E942" s="29"/>
      <c r="F942" s="33"/>
      <c r="G942" s="33"/>
      <c r="H942" s="33"/>
      <c r="S942" s="33"/>
      <c r="T942" s="33"/>
      <c r="U942" s="33"/>
      <c r="X942" s="33"/>
      <c r="Z942" s="33"/>
    </row>
    <row r="943" ht="12.75" customHeight="1">
      <c r="C943" s="33"/>
      <c r="D943" s="33"/>
      <c r="E943" s="29"/>
      <c r="F943" s="33"/>
      <c r="G943" s="33"/>
      <c r="H943" s="33"/>
      <c r="S943" s="33"/>
      <c r="T943" s="33"/>
      <c r="U943" s="33"/>
      <c r="X943" s="33"/>
      <c r="Z943" s="33"/>
    </row>
    <row r="944" ht="12.75" customHeight="1">
      <c r="C944" s="33"/>
      <c r="D944" s="33"/>
      <c r="E944" s="29"/>
      <c r="F944" s="33"/>
      <c r="G944" s="33"/>
      <c r="H944" s="33"/>
      <c r="S944" s="33"/>
      <c r="T944" s="33"/>
      <c r="U944" s="33"/>
      <c r="X944" s="33"/>
      <c r="Z944" s="33"/>
    </row>
    <row r="945" ht="12.75" customHeight="1">
      <c r="C945" s="33"/>
      <c r="D945" s="33"/>
      <c r="E945" s="29"/>
      <c r="F945" s="33"/>
      <c r="G945" s="33"/>
      <c r="H945" s="33"/>
      <c r="S945" s="33"/>
      <c r="T945" s="33"/>
      <c r="U945" s="33"/>
      <c r="X945" s="33"/>
      <c r="Z945" s="33"/>
    </row>
    <row r="946" ht="12.75" customHeight="1">
      <c r="C946" s="33"/>
      <c r="D946" s="33"/>
      <c r="E946" s="29"/>
      <c r="F946" s="33"/>
      <c r="G946" s="33"/>
      <c r="H946" s="33"/>
      <c r="S946" s="33"/>
      <c r="T946" s="33"/>
      <c r="U946" s="33"/>
      <c r="X946" s="33"/>
      <c r="Z946" s="33"/>
    </row>
    <row r="947" ht="12.75" customHeight="1">
      <c r="C947" s="33"/>
      <c r="D947" s="33"/>
      <c r="E947" s="29"/>
      <c r="F947" s="33"/>
      <c r="G947" s="33"/>
      <c r="H947" s="33"/>
      <c r="S947" s="33"/>
      <c r="T947" s="33"/>
      <c r="U947" s="33"/>
      <c r="X947" s="33"/>
      <c r="Z947" s="33"/>
    </row>
    <row r="948" ht="12.75" customHeight="1">
      <c r="C948" s="33"/>
      <c r="D948" s="33"/>
      <c r="E948" s="29"/>
      <c r="F948" s="33"/>
      <c r="G948" s="33"/>
      <c r="H948" s="33"/>
      <c r="S948" s="33"/>
      <c r="T948" s="33"/>
      <c r="U948" s="33"/>
      <c r="X948" s="33"/>
      <c r="Z948" s="33"/>
    </row>
    <row r="949" ht="12.75" customHeight="1">
      <c r="C949" s="33"/>
      <c r="D949" s="33"/>
      <c r="E949" s="29"/>
      <c r="F949" s="33"/>
      <c r="G949" s="33"/>
      <c r="H949" s="33"/>
      <c r="S949" s="33"/>
      <c r="T949" s="33"/>
      <c r="U949" s="33"/>
      <c r="X949" s="33"/>
      <c r="Z949" s="33"/>
    </row>
    <row r="950" ht="12.75" customHeight="1">
      <c r="C950" s="33"/>
      <c r="D950" s="33"/>
      <c r="E950" s="29"/>
      <c r="F950" s="33"/>
      <c r="G950" s="33"/>
      <c r="H950" s="33"/>
      <c r="S950" s="33"/>
      <c r="T950" s="33"/>
      <c r="U950" s="33"/>
      <c r="X950" s="33"/>
      <c r="Z950" s="33"/>
    </row>
    <row r="951" ht="12.75" customHeight="1">
      <c r="C951" s="33"/>
      <c r="D951" s="33"/>
      <c r="E951" s="29"/>
      <c r="F951" s="33"/>
      <c r="G951" s="33"/>
      <c r="H951" s="33"/>
      <c r="S951" s="33"/>
      <c r="T951" s="33"/>
      <c r="U951" s="33"/>
      <c r="X951" s="33"/>
      <c r="Z951" s="33"/>
    </row>
    <row r="952" ht="12.75" customHeight="1">
      <c r="C952" s="33"/>
      <c r="D952" s="33"/>
      <c r="E952" s="29"/>
      <c r="F952" s="33"/>
      <c r="G952" s="33"/>
      <c r="H952" s="33"/>
      <c r="S952" s="33"/>
      <c r="T952" s="33"/>
      <c r="U952" s="33"/>
      <c r="X952" s="33"/>
      <c r="Z952" s="33"/>
    </row>
    <row r="953" ht="12.75" customHeight="1">
      <c r="C953" s="33"/>
      <c r="D953" s="33"/>
      <c r="E953" s="29"/>
      <c r="F953" s="33"/>
      <c r="G953" s="33"/>
      <c r="H953" s="33"/>
      <c r="S953" s="33"/>
      <c r="T953" s="33"/>
      <c r="U953" s="33"/>
      <c r="X953" s="33"/>
      <c r="Z953" s="33"/>
    </row>
    <row r="954" ht="12.75" customHeight="1">
      <c r="C954" s="33"/>
      <c r="D954" s="33"/>
      <c r="E954" s="29"/>
      <c r="F954" s="33"/>
      <c r="G954" s="33"/>
      <c r="H954" s="33"/>
      <c r="S954" s="33"/>
      <c r="T954" s="33"/>
      <c r="U954" s="33"/>
      <c r="X954" s="33"/>
      <c r="Z954" s="33"/>
    </row>
    <row r="955" ht="12.75" customHeight="1">
      <c r="C955" s="33"/>
      <c r="D955" s="33"/>
      <c r="E955" s="29"/>
      <c r="F955" s="33"/>
      <c r="G955" s="33"/>
      <c r="H955" s="33"/>
      <c r="S955" s="33"/>
      <c r="T955" s="33"/>
      <c r="U955" s="33"/>
      <c r="X955" s="33"/>
      <c r="Z955" s="33"/>
    </row>
    <row r="956" ht="12.75" customHeight="1">
      <c r="C956" s="33"/>
      <c r="D956" s="33"/>
      <c r="E956" s="29"/>
      <c r="F956" s="33"/>
      <c r="G956" s="33"/>
      <c r="H956" s="33"/>
      <c r="S956" s="33"/>
      <c r="T956" s="33"/>
      <c r="U956" s="33"/>
      <c r="X956" s="33"/>
      <c r="Z956" s="33"/>
    </row>
    <row r="957" ht="12.75" customHeight="1">
      <c r="C957" s="33"/>
      <c r="D957" s="33"/>
      <c r="E957" s="29"/>
      <c r="F957" s="33"/>
      <c r="G957" s="33"/>
      <c r="H957" s="33"/>
      <c r="S957" s="33"/>
      <c r="T957" s="33"/>
      <c r="U957" s="33"/>
      <c r="X957" s="33"/>
      <c r="Z957" s="33"/>
    </row>
    <row r="958" ht="12.75" customHeight="1">
      <c r="C958" s="33"/>
      <c r="D958" s="33"/>
      <c r="E958" s="29"/>
      <c r="F958" s="33"/>
      <c r="G958" s="33"/>
      <c r="H958" s="33"/>
      <c r="S958" s="33"/>
      <c r="T958" s="33"/>
      <c r="U958" s="33"/>
      <c r="X958" s="33"/>
      <c r="Z958" s="33"/>
    </row>
    <row r="959" ht="12.75" customHeight="1">
      <c r="C959" s="33"/>
      <c r="D959" s="33"/>
      <c r="E959" s="29"/>
      <c r="F959" s="33"/>
      <c r="G959" s="33"/>
      <c r="H959" s="33"/>
      <c r="S959" s="33"/>
      <c r="T959" s="33"/>
      <c r="U959" s="33"/>
      <c r="X959" s="33"/>
      <c r="Z959" s="33"/>
    </row>
    <row r="960" ht="12.75" customHeight="1">
      <c r="C960" s="33"/>
      <c r="D960" s="33"/>
      <c r="E960" s="29"/>
      <c r="F960" s="33"/>
      <c r="G960" s="33"/>
      <c r="H960" s="33"/>
      <c r="S960" s="33"/>
      <c r="T960" s="33"/>
      <c r="U960" s="33"/>
      <c r="X960" s="33"/>
      <c r="Z960" s="33"/>
    </row>
    <row r="961" ht="12.75" customHeight="1">
      <c r="C961" s="33"/>
      <c r="D961" s="33"/>
      <c r="E961" s="29"/>
      <c r="F961" s="33"/>
      <c r="G961" s="33"/>
      <c r="H961" s="33"/>
      <c r="S961" s="33"/>
      <c r="T961" s="33"/>
      <c r="U961" s="33"/>
      <c r="X961" s="33"/>
      <c r="Z961" s="33"/>
    </row>
    <row r="962" ht="12.75" customHeight="1">
      <c r="C962" s="33"/>
      <c r="D962" s="33"/>
      <c r="E962" s="29"/>
      <c r="F962" s="33"/>
      <c r="G962" s="33"/>
      <c r="H962" s="33"/>
      <c r="S962" s="33"/>
      <c r="T962" s="33"/>
      <c r="U962" s="33"/>
      <c r="X962" s="33"/>
      <c r="Z962" s="33"/>
    </row>
  </sheetData>
  <autoFilter ref="$A$1:$X$32"/>
  <conditionalFormatting sqref="W2:W29">
    <cfRule type="cellIs" dxfId="4" priority="1" stopIfTrue="1" operator="greaterThan">
      <formula>1</formula>
    </cfRule>
  </conditionalFormatting>
  <conditionalFormatting sqref="H2:J27 K2:K8 L2:M27 N2:O8 P2:U27 Q29:U29">
    <cfRule type="cellIs" dxfId="5" priority="2" stopIfTrue="1" operator="equal">
      <formula>1</formula>
    </cfRule>
  </conditionalFormatting>
  <conditionalFormatting sqref="H2:J27 K2:K8 L2:M27 N2:O8 P2:U27 Q29:U29">
    <cfRule type="cellIs" dxfId="2" priority="3" stopIfTrue="1" operator="equal">
      <formula>1</formula>
    </cfRule>
  </conditionalFormatting>
  <conditionalFormatting sqref="H9:H29 I9:U15 I22:U29">
    <cfRule type="cellIs" dxfId="5" priority="4" stopIfTrue="1" operator="equal">
      <formula>1</formula>
    </cfRule>
  </conditionalFormatting>
  <conditionalFormatting sqref="H9:H29 I9:U15 I22:U29">
    <cfRule type="cellIs" dxfId="2" priority="5" stopIfTrue="1" operator="equal">
      <formula>1</formula>
    </cfRule>
  </conditionalFormatting>
  <conditionalFormatting sqref="I16:U21">
    <cfRule type="cellIs" dxfId="2" priority="6" stopIfTrue="1" operator="equal">
      <formula>1</formula>
    </cfRule>
  </conditionalFormatting>
  <conditionalFormatting sqref="I16:U21">
    <cfRule type="cellIs" dxfId="5" priority="7" stopIfTrue="1" operator="equal">
      <formula>1</formula>
    </cfRule>
  </conditionalFormatting>
  <conditionalFormatting sqref="G33">
    <cfRule type="notContainsBlanks" dxfId="3" priority="8">
      <formula>LEN(TRIM(G33))&gt;0</formula>
    </cfRule>
  </conditionalFormatting>
  <conditionalFormatting sqref="G2:G29">
    <cfRule type="cellIs" dxfId="1" priority="9" operator="notEqual">
      <formula>"27.03.18"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14"/>
    <col customWidth="1" min="2" max="2" width="15.86"/>
    <col customWidth="1" min="3" max="3" width="15.43"/>
    <col customWidth="1" min="4" max="4" width="45.57"/>
    <col customWidth="1" min="5" max="5" width="16.71"/>
    <col customWidth="1" min="6" max="6" width="14.29"/>
    <col customWidth="1" min="7" max="7" width="12.71"/>
  </cols>
  <sheetData>
    <row r="1" ht="45.75">
      <c r="A1" s="34" t="s">
        <v>21</v>
      </c>
      <c r="B1" s="35" t="s">
        <v>22</v>
      </c>
      <c r="C1" s="34" t="s">
        <v>23</v>
      </c>
      <c r="D1" s="36" t="s">
        <v>24</v>
      </c>
      <c r="E1" s="37" t="s">
        <v>25</v>
      </c>
      <c r="F1" s="37" t="s">
        <v>26</v>
      </c>
      <c r="G1" s="38" t="s">
        <v>27</v>
      </c>
      <c r="H1" s="39" t="s">
        <v>28</v>
      </c>
      <c r="I1" s="39" t="s">
        <v>29</v>
      </c>
      <c r="J1" s="39" t="s">
        <v>30</v>
      </c>
      <c r="K1" s="39" t="s">
        <v>31</v>
      </c>
      <c r="L1" s="39" t="s">
        <v>32</v>
      </c>
      <c r="M1" s="40" t="s">
        <v>33</v>
      </c>
      <c r="N1" s="40" t="s">
        <v>34</v>
      </c>
      <c r="O1" s="40" t="s">
        <v>35</v>
      </c>
      <c r="P1" s="40" t="s">
        <v>36</v>
      </c>
      <c r="Q1" s="40" t="s">
        <v>37</v>
      </c>
      <c r="R1" s="41" t="s">
        <v>38</v>
      </c>
      <c r="S1" s="41" t="s">
        <v>39</v>
      </c>
      <c r="T1" s="41" t="s">
        <v>40</v>
      </c>
      <c r="U1" s="41" t="s">
        <v>41</v>
      </c>
      <c r="V1" s="42" t="s">
        <v>42</v>
      </c>
      <c r="W1" s="43" t="s">
        <v>5</v>
      </c>
      <c r="X1" s="43" t="s">
        <v>43</v>
      </c>
    </row>
    <row r="2">
      <c r="A2" s="44">
        <f>NETWORKDAYS('Ппшпшп'!B$2,'Отчёт'!C$2,'Ппшпшп'!B$3)</f>
        <v>18</v>
      </c>
      <c r="B2" s="45" t="s">
        <v>44</v>
      </c>
      <c r="C2" s="46" t="s">
        <v>1</v>
      </c>
      <c r="D2" s="46" t="s">
        <v>45</v>
      </c>
      <c r="E2" s="47">
        <v>43186.0</v>
      </c>
      <c r="F2" s="48"/>
      <c r="G2" s="49">
        <f t="shared" ref="G2:G14" si="1">14-COUNTIF(H2:U2,"х")</f>
        <v>12</v>
      </c>
      <c r="H2" s="50">
        <v>1.0</v>
      </c>
      <c r="I2" s="50">
        <v>1.0</v>
      </c>
      <c r="J2" s="50">
        <v>1.0</v>
      </c>
      <c r="K2" s="50">
        <v>1.0</v>
      </c>
      <c r="L2" s="50">
        <v>1.0</v>
      </c>
      <c r="M2" s="50">
        <v>1.0</v>
      </c>
      <c r="N2" s="50">
        <v>1.0</v>
      </c>
      <c r="O2" s="50">
        <v>1.0</v>
      </c>
      <c r="P2" s="50">
        <v>1.0</v>
      </c>
      <c r="Q2" s="50">
        <v>1.0</v>
      </c>
      <c r="R2" s="50">
        <v>1.0</v>
      </c>
      <c r="S2" s="50">
        <v>1.0</v>
      </c>
      <c r="T2" s="50" t="s">
        <v>46</v>
      </c>
      <c r="U2" s="50" t="s">
        <v>46</v>
      </c>
      <c r="V2" s="48">
        <f t="shared" ref="V2:V14" si="2">COUNTIF(H2:U2, "=1")</f>
        <v>12</v>
      </c>
      <c r="W2" s="51">
        <f t="shared" ref="W2:W14" si="3">V2/G2</f>
        <v>1</v>
      </c>
      <c r="X2" s="46"/>
    </row>
    <row r="3">
      <c r="A3" s="44">
        <f>NETWORKDAYS('Ппшпшп'!B$2,'Отчёт'!C$2,'Ппшпшп'!B$3)</f>
        <v>18</v>
      </c>
      <c r="B3" s="45" t="s">
        <v>44</v>
      </c>
      <c r="C3" s="46" t="s">
        <v>1</v>
      </c>
      <c r="D3" s="46" t="s">
        <v>47</v>
      </c>
      <c r="E3" s="47">
        <v>43186.0</v>
      </c>
      <c r="F3" s="48"/>
      <c r="G3" s="49">
        <f t="shared" si="1"/>
        <v>9</v>
      </c>
      <c r="H3" s="50">
        <v>1.0</v>
      </c>
      <c r="I3" s="50">
        <v>1.0</v>
      </c>
      <c r="J3" s="50">
        <v>1.0</v>
      </c>
      <c r="K3" s="50">
        <v>1.0</v>
      </c>
      <c r="L3" s="50">
        <v>1.0</v>
      </c>
      <c r="M3" s="50" t="s">
        <v>46</v>
      </c>
      <c r="N3" s="50" t="s">
        <v>46</v>
      </c>
      <c r="O3" s="50" t="s">
        <v>46</v>
      </c>
      <c r="P3" s="50" t="s">
        <v>46</v>
      </c>
      <c r="Q3" s="50" t="s">
        <v>46</v>
      </c>
      <c r="R3" s="50">
        <v>1.0</v>
      </c>
      <c r="S3" s="50">
        <v>1.0</v>
      </c>
      <c r="T3" s="50">
        <v>1.0</v>
      </c>
      <c r="U3" s="50">
        <v>1.0</v>
      </c>
      <c r="V3" s="48">
        <f t="shared" si="2"/>
        <v>9</v>
      </c>
      <c r="W3" s="51">
        <f t="shared" si="3"/>
        <v>1</v>
      </c>
      <c r="X3" s="46"/>
    </row>
    <row r="4">
      <c r="A4" s="44">
        <f>NETWORKDAYS('Ппшпшп'!B$2,'Отчёт'!C$2,'Ппшпшп'!B$3)</f>
        <v>18</v>
      </c>
      <c r="B4" s="45" t="s">
        <v>48</v>
      </c>
      <c r="C4" s="46" t="s">
        <v>1</v>
      </c>
      <c r="D4" s="46" t="s">
        <v>49</v>
      </c>
      <c r="E4" s="47">
        <v>43186.0</v>
      </c>
      <c r="F4" s="48"/>
      <c r="G4" s="49">
        <f t="shared" si="1"/>
        <v>14</v>
      </c>
      <c r="H4" s="50">
        <v>1.0</v>
      </c>
      <c r="I4" s="50">
        <v>1.0</v>
      </c>
      <c r="J4" s="50">
        <v>1.0</v>
      </c>
      <c r="K4" s="50">
        <v>1.0</v>
      </c>
      <c r="L4" s="50">
        <v>1.0</v>
      </c>
      <c r="M4" s="50">
        <v>0.0</v>
      </c>
      <c r="N4" s="50">
        <v>1.0</v>
      </c>
      <c r="O4" s="50">
        <v>0.0</v>
      </c>
      <c r="P4" s="50">
        <v>0.0</v>
      </c>
      <c r="Q4" s="50">
        <v>0.0</v>
      </c>
      <c r="R4" s="50">
        <v>1.0</v>
      </c>
      <c r="S4" s="50">
        <v>1.0</v>
      </c>
      <c r="T4" s="50">
        <v>1.0</v>
      </c>
      <c r="U4" s="50">
        <v>1.0</v>
      </c>
      <c r="V4" s="48">
        <f t="shared" si="2"/>
        <v>10</v>
      </c>
      <c r="W4" s="51">
        <f t="shared" si="3"/>
        <v>0.7142857143</v>
      </c>
      <c r="X4" s="46" t="s">
        <v>50</v>
      </c>
    </row>
    <row r="5">
      <c r="A5" s="44">
        <f>NETWORKDAYS('Ппшпшп'!B$2,'Отчёт'!C$2,'Ппшпшп'!B$3)</f>
        <v>18</v>
      </c>
      <c r="B5" s="45" t="s">
        <v>51</v>
      </c>
      <c r="C5" s="46" t="s">
        <v>1</v>
      </c>
      <c r="D5" s="46" t="s">
        <v>52</v>
      </c>
      <c r="E5" s="52">
        <v>43186.0</v>
      </c>
      <c r="F5" s="48"/>
      <c r="G5" s="49">
        <f t="shared" si="1"/>
        <v>12</v>
      </c>
      <c r="H5" s="50">
        <v>1.0</v>
      </c>
      <c r="I5" s="50">
        <v>1.0</v>
      </c>
      <c r="J5" s="50">
        <v>1.0</v>
      </c>
      <c r="K5" s="50">
        <v>1.0</v>
      </c>
      <c r="L5" s="50">
        <v>1.0</v>
      </c>
      <c r="M5" s="50">
        <v>1.0</v>
      </c>
      <c r="N5" s="50">
        <v>1.0</v>
      </c>
      <c r="O5" s="50">
        <v>1.0</v>
      </c>
      <c r="P5" s="50">
        <v>1.0</v>
      </c>
      <c r="Q5" s="50">
        <v>1.0</v>
      </c>
      <c r="R5" s="50">
        <v>0.0</v>
      </c>
      <c r="S5" s="50">
        <v>0.0</v>
      </c>
      <c r="T5" s="50" t="s">
        <v>46</v>
      </c>
      <c r="U5" s="50" t="s">
        <v>46</v>
      </c>
      <c r="V5" s="48">
        <f t="shared" si="2"/>
        <v>10</v>
      </c>
      <c r="W5" s="51">
        <f t="shared" si="3"/>
        <v>0.8333333333</v>
      </c>
      <c r="X5" s="46" t="s">
        <v>53</v>
      </c>
    </row>
    <row r="6">
      <c r="A6" s="44">
        <f>NETWORKDAYS('Ппшпшп'!B$2,'Отчёт'!C$2,'Ппшпшп'!B$3)</f>
        <v>18</v>
      </c>
      <c r="B6" s="45" t="s">
        <v>51</v>
      </c>
      <c r="C6" s="46" t="s">
        <v>1</v>
      </c>
      <c r="D6" s="46" t="s">
        <v>54</v>
      </c>
      <c r="E6" s="52">
        <v>43186.0</v>
      </c>
      <c r="F6" s="48"/>
      <c r="G6" s="49">
        <f t="shared" si="1"/>
        <v>7</v>
      </c>
      <c r="H6" s="50">
        <v>1.0</v>
      </c>
      <c r="I6" s="50">
        <v>1.0</v>
      </c>
      <c r="J6" s="50">
        <v>1.0</v>
      </c>
      <c r="K6" s="50">
        <v>1.0</v>
      </c>
      <c r="L6" s="50">
        <v>1.0</v>
      </c>
      <c r="M6" s="50" t="s">
        <v>46</v>
      </c>
      <c r="N6" s="50" t="s">
        <v>46</v>
      </c>
      <c r="O6" s="50" t="s">
        <v>46</v>
      </c>
      <c r="P6" s="50" t="s">
        <v>46</v>
      </c>
      <c r="Q6" s="50" t="s">
        <v>46</v>
      </c>
      <c r="R6" s="50">
        <v>0.0</v>
      </c>
      <c r="S6" s="50">
        <v>0.0</v>
      </c>
      <c r="T6" s="50" t="s">
        <v>46</v>
      </c>
      <c r="U6" s="50" t="s">
        <v>46</v>
      </c>
      <c r="V6" s="48">
        <f t="shared" si="2"/>
        <v>5</v>
      </c>
      <c r="W6" s="51">
        <f t="shared" si="3"/>
        <v>0.7142857143</v>
      </c>
      <c r="X6" s="46" t="s">
        <v>55</v>
      </c>
    </row>
    <row r="7">
      <c r="A7" s="44">
        <f>NETWORKDAYS('Ппшпшп'!B$2,'Отчёт'!C$2,'Ппшпшп'!B$3)</f>
        <v>18</v>
      </c>
      <c r="B7" s="45" t="s">
        <v>51</v>
      </c>
      <c r="C7" s="46" t="s">
        <v>1</v>
      </c>
      <c r="D7" s="46" t="s">
        <v>56</v>
      </c>
      <c r="E7" s="52">
        <v>43186.0</v>
      </c>
      <c r="F7" s="48"/>
      <c r="G7" s="49">
        <f t="shared" si="1"/>
        <v>14</v>
      </c>
      <c r="H7" s="50">
        <v>1.0</v>
      </c>
      <c r="I7" s="50">
        <v>1.0</v>
      </c>
      <c r="J7" s="50">
        <v>1.0</v>
      </c>
      <c r="K7" s="50">
        <v>1.0</v>
      </c>
      <c r="L7" s="50">
        <v>1.0</v>
      </c>
      <c r="M7" s="50">
        <v>1.0</v>
      </c>
      <c r="N7" s="50">
        <v>1.0</v>
      </c>
      <c r="O7" s="50">
        <v>0.0</v>
      </c>
      <c r="P7" s="50">
        <v>0.0</v>
      </c>
      <c r="Q7" s="50">
        <v>0.0</v>
      </c>
      <c r="R7" s="50">
        <v>1.0</v>
      </c>
      <c r="S7" s="50">
        <v>1.0</v>
      </c>
      <c r="T7" s="50">
        <v>1.0</v>
      </c>
      <c r="U7" s="50">
        <v>1.0</v>
      </c>
      <c r="V7" s="48">
        <f t="shared" si="2"/>
        <v>11</v>
      </c>
      <c r="W7" s="51">
        <f t="shared" si="3"/>
        <v>0.7857142857</v>
      </c>
      <c r="X7" s="46" t="s">
        <v>57</v>
      </c>
    </row>
    <row r="8">
      <c r="A8" s="44">
        <f>NETWORKDAYS('Ппшпшп'!B$2,'Отчёт'!C$2,'Ппшпшп'!B$3)</f>
        <v>18</v>
      </c>
      <c r="B8" s="45" t="s">
        <v>48</v>
      </c>
      <c r="C8" s="46" t="s">
        <v>1</v>
      </c>
      <c r="D8" s="46" t="s">
        <v>58</v>
      </c>
      <c r="E8" s="52">
        <v>43186.0</v>
      </c>
      <c r="F8" s="48"/>
      <c r="G8" s="49">
        <f t="shared" si="1"/>
        <v>14</v>
      </c>
      <c r="H8" s="50">
        <v>1.0</v>
      </c>
      <c r="I8" s="50">
        <v>0.0</v>
      </c>
      <c r="J8" s="50">
        <v>1.0</v>
      </c>
      <c r="K8" s="50">
        <v>1.0</v>
      </c>
      <c r="L8" s="50">
        <v>1.0</v>
      </c>
      <c r="M8" s="50">
        <v>1.0</v>
      </c>
      <c r="N8" s="50">
        <v>1.0</v>
      </c>
      <c r="O8" s="50">
        <v>1.0</v>
      </c>
      <c r="P8" s="50">
        <v>1.0</v>
      </c>
      <c r="Q8" s="50">
        <v>1.0</v>
      </c>
      <c r="R8" s="50">
        <v>1.0</v>
      </c>
      <c r="S8" s="50">
        <v>1.0</v>
      </c>
      <c r="T8" s="50">
        <v>1.0</v>
      </c>
      <c r="U8" s="50">
        <v>1.0</v>
      </c>
      <c r="V8" s="48">
        <f t="shared" si="2"/>
        <v>13</v>
      </c>
      <c r="W8" s="51">
        <f t="shared" si="3"/>
        <v>0.9285714286</v>
      </c>
      <c r="X8" s="46" t="s">
        <v>59</v>
      </c>
    </row>
    <row r="9">
      <c r="A9" s="44">
        <f>NETWORKDAYS('Ппшпшп'!B$2,'Отчёт'!C$2,'Ппшпшп'!B$3)</f>
        <v>18</v>
      </c>
      <c r="B9" s="45" t="s">
        <v>48</v>
      </c>
      <c r="C9" s="46" t="s">
        <v>60</v>
      </c>
      <c r="D9" s="46" t="s">
        <v>61</v>
      </c>
      <c r="E9" s="47">
        <v>43186.0</v>
      </c>
      <c r="F9" s="48"/>
      <c r="G9" s="49">
        <f t="shared" si="1"/>
        <v>12</v>
      </c>
      <c r="H9" s="50">
        <v>0.0</v>
      </c>
      <c r="I9" s="50">
        <v>1.0</v>
      </c>
      <c r="J9" s="50">
        <v>1.0</v>
      </c>
      <c r="K9" s="50">
        <v>1.0</v>
      </c>
      <c r="L9" s="50">
        <v>1.0</v>
      </c>
      <c r="M9" s="50">
        <v>1.0</v>
      </c>
      <c r="N9" s="50">
        <v>1.0</v>
      </c>
      <c r="O9" s="50">
        <v>1.0</v>
      </c>
      <c r="P9" s="50">
        <v>1.0</v>
      </c>
      <c r="Q9" s="50">
        <v>1.0</v>
      </c>
      <c r="R9" s="50">
        <v>0.0</v>
      </c>
      <c r="S9" s="50">
        <v>1.0</v>
      </c>
      <c r="T9" s="50" t="s">
        <v>46</v>
      </c>
      <c r="U9" s="50" t="s">
        <v>46</v>
      </c>
      <c r="V9" s="48">
        <f t="shared" si="2"/>
        <v>10</v>
      </c>
      <c r="W9" s="51">
        <f t="shared" si="3"/>
        <v>0.8333333333</v>
      </c>
      <c r="X9" s="46" t="s">
        <v>50</v>
      </c>
    </row>
    <row r="10">
      <c r="A10" s="44">
        <f>NETWORKDAYS('Ппшпшп'!B$2,'Отчёт'!C$2,'Ппшпшп'!B$3)</f>
        <v>18</v>
      </c>
      <c r="B10" s="45" t="s">
        <v>48</v>
      </c>
      <c r="C10" s="46" t="s">
        <v>62</v>
      </c>
      <c r="D10" s="46" t="s">
        <v>63</v>
      </c>
      <c r="E10" s="47">
        <v>43186.0</v>
      </c>
      <c r="F10" s="48"/>
      <c r="G10" s="49">
        <f t="shared" si="1"/>
        <v>9</v>
      </c>
      <c r="H10" s="50">
        <v>1.0</v>
      </c>
      <c r="I10" s="50">
        <v>1.0</v>
      </c>
      <c r="J10" s="50">
        <v>1.0</v>
      </c>
      <c r="K10" s="50">
        <v>1.0</v>
      </c>
      <c r="L10" s="50">
        <v>1.0</v>
      </c>
      <c r="M10" s="50" t="s">
        <v>46</v>
      </c>
      <c r="N10" s="50" t="s">
        <v>46</v>
      </c>
      <c r="O10" s="50" t="s">
        <v>46</v>
      </c>
      <c r="P10" s="50" t="s">
        <v>46</v>
      </c>
      <c r="Q10" s="50" t="s">
        <v>46</v>
      </c>
      <c r="R10" s="50">
        <v>0.0</v>
      </c>
      <c r="S10" s="50">
        <v>0.0</v>
      </c>
      <c r="T10" s="50">
        <v>1.0</v>
      </c>
      <c r="U10" s="50">
        <v>1.0</v>
      </c>
      <c r="V10" s="48">
        <f t="shared" si="2"/>
        <v>7</v>
      </c>
      <c r="W10" s="51">
        <f t="shared" si="3"/>
        <v>0.7777777778</v>
      </c>
      <c r="X10" s="46" t="s">
        <v>50</v>
      </c>
    </row>
    <row r="11">
      <c r="A11" s="44">
        <f>NETWORKDAYS('Ппшпшп'!B$2,'Отчёт'!C$2,'Ппшпшп'!B$3)</f>
        <v>18</v>
      </c>
      <c r="B11" s="45" t="s">
        <v>44</v>
      </c>
      <c r="C11" s="46" t="s">
        <v>64</v>
      </c>
      <c r="D11" s="46" t="s">
        <v>65</v>
      </c>
      <c r="E11" s="47">
        <v>43186.0</v>
      </c>
      <c r="F11" s="48"/>
      <c r="G11" s="49">
        <f t="shared" si="1"/>
        <v>14</v>
      </c>
      <c r="H11" s="50">
        <v>1.0</v>
      </c>
      <c r="I11" s="50">
        <v>1.0</v>
      </c>
      <c r="J11" s="50">
        <v>1.0</v>
      </c>
      <c r="K11" s="50">
        <v>1.0</v>
      </c>
      <c r="L11" s="50">
        <v>1.0</v>
      </c>
      <c r="M11" s="50">
        <v>1.0</v>
      </c>
      <c r="N11" s="50">
        <v>1.0</v>
      </c>
      <c r="O11" s="50">
        <v>1.0</v>
      </c>
      <c r="P11" s="50">
        <v>1.0</v>
      </c>
      <c r="Q11" s="50">
        <v>1.0</v>
      </c>
      <c r="R11" s="50">
        <v>1.0</v>
      </c>
      <c r="S11" s="50">
        <v>1.0</v>
      </c>
      <c r="T11" s="50">
        <v>1.0</v>
      </c>
      <c r="U11" s="50">
        <v>1.0</v>
      </c>
      <c r="V11" s="48">
        <f t="shared" si="2"/>
        <v>14</v>
      </c>
      <c r="W11" s="51">
        <f t="shared" si="3"/>
        <v>1</v>
      </c>
      <c r="X11" s="46"/>
    </row>
    <row r="12">
      <c r="A12" s="44">
        <f>NETWORKDAYS('Ппшпшп'!B$2,'Отчёт'!C$2,'Ппшпшп'!B$3)</f>
        <v>18</v>
      </c>
      <c r="B12" s="45" t="s">
        <v>51</v>
      </c>
      <c r="C12" s="46" t="s">
        <v>1</v>
      </c>
      <c r="D12" s="46" t="s">
        <v>66</v>
      </c>
      <c r="E12" s="47">
        <v>43186.0</v>
      </c>
      <c r="F12" s="48"/>
      <c r="G12" s="49">
        <f t="shared" si="1"/>
        <v>14</v>
      </c>
      <c r="H12" s="50">
        <v>1.0</v>
      </c>
      <c r="I12" s="50">
        <v>1.0</v>
      </c>
      <c r="J12" s="50">
        <v>1.0</v>
      </c>
      <c r="K12" s="50">
        <v>1.0</v>
      </c>
      <c r="L12" s="50">
        <v>1.0</v>
      </c>
      <c r="M12" s="50">
        <v>1.0</v>
      </c>
      <c r="N12" s="50">
        <v>1.0</v>
      </c>
      <c r="O12" s="50">
        <v>1.0</v>
      </c>
      <c r="P12" s="50">
        <v>1.0</v>
      </c>
      <c r="Q12" s="50">
        <v>1.0</v>
      </c>
      <c r="R12" s="50">
        <v>1.0</v>
      </c>
      <c r="S12" s="50">
        <v>1.0</v>
      </c>
      <c r="T12" s="50">
        <v>1.0</v>
      </c>
      <c r="U12" s="50">
        <v>1.0</v>
      </c>
      <c r="V12" s="48">
        <f t="shared" si="2"/>
        <v>14</v>
      </c>
      <c r="W12" s="51">
        <f t="shared" si="3"/>
        <v>1</v>
      </c>
      <c r="X12" s="46"/>
    </row>
    <row r="13">
      <c r="A13" s="44">
        <f>NETWORKDAYS('Ппшпшп'!B$2,'Отчёт'!C$2,'Ппшпшп'!B$3)</f>
        <v>18</v>
      </c>
      <c r="B13" s="45" t="s">
        <v>67</v>
      </c>
      <c r="C13" s="46" t="s">
        <v>68</v>
      </c>
      <c r="D13" s="46" t="s">
        <v>69</v>
      </c>
      <c r="E13" s="47">
        <v>43186.0</v>
      </c>
      <c r="F13" s="48"/>
      <c r="G13" s="49">
        <f t="shared" si="1"/>
        <v>14</v>
      </c>
      <c r="H13" s="50">
        <v>0.0</v>
      </c>
      <c r="I13" s="50">
        <v>1.0</v>
      </c>
      <c r="J13" s="50">
        <v>0.0</v>
      </c>
      <c r="K13" s="50">
        <v>1.0</v>
      </c>
      <c r="L13" s="50">
        <v>1.0</v>
      </c>
      <c r="M13" s="50">
        <v>1.0</v>
      </c>
      <c r="N13" s="50">
        <v>1.0</v>
      </c>
      <c r="O13" s="50">
        <v>1.0</v>
      </c>
      <c r="P13" s="50">
        <v>1.0</v>
      </c>
      <c r="Q13" s="50">
        <v>1.0</v>
      </c>
      <c r="R13" s="50">
        <v>0.0</v>
      </c>
      <c r="S13" s="50">
        <v>1.0</v>
      </c>
      <c r="T13" s="50">
        <v>1.0</v>
      </c>
      <c r="U13" s="50">
        <v>1.0</v>
      </c>
      <c r="V13" s="48">
        <f t="shared" si="2"/>
        <v>11</v>
      </c>
      <c r="W13" s="51">
        <f t="shared" si="3"/>
        <v>0.7857142857</v>
      </c>
      <c r="X13" s="46" t="s">
        <v>70</v>
      </c>
    </row>
    <row r="14">
      <c r="A14" s="44">
        <f>NETWORKDAYS('Ппшпшп'!B$2,'Отчёт'!C$2,'Ппшпшп'!B$3)</f>
        <v>18</v>
      </c>
      <c r="B14" s="45" t="s">
        <v>67</v>
      </c>
      <c r="C14" s="46" t="s">
        <v>71</v>
      </c>
      <c r="D14" s="46" t="s">
        <v>72</v>
      </c>
      <c r="E14" s="47">
        <v>43186.0</v>
      </c>
      <c r="F14" s="48"/>
      <c r="G14" s="49">
        <f t="shared" si="1"/>
        <v>9</v>
      </c>
      <c r="H14" s="50">
        <v>1.0</v>
      </c>
      <c r="I14" s="50">
        <v>1.0</v>
      </c>
      <c r="J14" s="50">
        <v>1.0</v>
      </c>
      <c r="K14" s="50">
        <v>1.0</v>
      </c>
      <c r="L14" s="50">
        <v>1.0</v>
      </c>
      <c r="M14" s="50" t="s">
        <v>46</v>
      </c>
      <c r="N14" s="50" t="s">
        <v>46</v>
      </c>
      <c r="O14" s="50" t="s">
        <v>46</v>
      </c>
      <c r="P14" s="50" t="s">
        <v>46</v>
      </c>
      <c r="Q14" s="50" t="s">
        <v>46</v>
      </c>
      <c r="R14" s="50">
        <v>0.0</v>
      </c>
      <c r="S14" s="50">
        <v>1.0</v>
      </c>
      <c r="T14" s="50">
        <v>1.0</v>
      </c>
      <c r="U14" s="50">
        <v>1.0</v>
      </c>
      <c r="V14" s="48">
        <f t="shared" si="2"/>
        <v>8</v>
      </c>
      <c r="W14" s="51">
        <f t="shared" si="3"/>
        <v>0.8888888889</v>
      </c>
      <c r="X14" s="46" t="s">
        <v>73</v>
      </c>
    </row>
    <row r="15">
      <c r="U15" s="53" t="s">
        <v>74</v>
      </c>
      <c r="V15">
        <f>COUNT(E2:E14)</f>
        <v>13</v>
      </c>
    </row>
    <row r="16">
      <c r="U16" s="53" t="s">
        <v>75</v>
      </c>
      <c r="V16">
        <f>COUNTIF(E2:E14, "=27.03.18")</f>
        <v>13</v>
      </c>
    </row>
    <row r="17">
      <c r="H17" s="53"/>
    </row>
    <row r="18">
      <c r="H18" s="53"/>
    </row>
    <row r="19">
      <c r="H19" s="53"/>
    </row>
    <row r="20">
      <c r="H20" s="53"/>
    </row>
  </sheetData>
  <conditionalFormatting sqref="H2:U14">
    <cfRule type="cellIs" dxfId="0" priority="1" operator="equal">
      <formula>1</formula>
    </cfRule>
  </conditionalFormatting>
  <conditionalFormatting sqref="E2:E14">
    <cfRule type="cellIs" dxfId="1" priority="2" operator="lessThan">
      <formula>"27.03.18"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2" width="15.86"/>
    <col customWidth="1" min="3" max="3" width="8.71"/>
    <col customWidth="1" min="4" max="4" width="43.29"/>
    <col customWidth="1" min="5" max="24" width="8.71"/>
    <col customWidth="1" min="25" max="25" width="16.43"/>
    <col customWidth="1" min="26" max="26" width="8.71"/>
  </cols>
  <sheetData>
    <row r="1" ht="12.75" customHeight="1">
      <c r="A1" s="81"/>
      <c r="B1" s="17"/>
      <c r="C1" s="1"/>
      <c r="D1" s="1"/>
      <c r="E1" s="83"/>
      <c r="F1" s="83"/>
      <c r="G1" s="1"/>
      <c r="H1" s="1"/>
      <c r="I1" s="1"/>
      <c r="J1" s="1"/>
      <c r="K1" s="1"/>
      <c r="L1" s="1"/>
      <c r="M1" s="1"/>
      <c r="N1" s="4">
        <v>0.0</v>
      </c>
      <c r="O1" s="1"/>
      <c r="P1" s="1"/>
      <c r="Q1" s="1"/>
      <c r="R1" s="1"/>
      <c r="S1" s="1"/>
      <c r="T1" s="1"/>
      <c r="U1" s="1"/>
      <c r="V1" s="1"/>
      <c r="W1" s="1"/>
      <c r="X1" s="84"/>
      <c r="Y1" s="33"/>
    </row>
    <row r="2" ht="140.25" customHeight="1">
      <c r="A2" s="54" t="s">
        <v>146</v>
      </c>
      <c r="B2" s="55" t="s">
        <v>22</v>
      </c>
      <c r="C2" s="56" t="s">
        <v>23</v>
      </c>
      <c r="D2" s="9" t="s">
        <v>24</v>
      </c>
      <c r="E2" s="85" t="s">
        <v>25</v>
      </c>
      <c r="F2" s="87" t="s">
        <v>26</v>
      </c>
      <c r="G2" s="88" t="s">
        <v>27</v>
      </c>
      <c r="H2" s="89" t="s">
        <v>148</v>
      </c>
      <c r="I2" s="89" t="s">
        <v>150</v>
      </c>
      <c r="J2" s="89" t="s">
        <v>151</v>
      </c>
      <c r="K2" s="89" t="s">
        <v>152</v>
      </c>
      <c r="L2" s="89" t="s">
        <v>153</v>
      </c>
      <c r="M2" s="89" t="s">
        <v>154</v>
      </c>
      <c r="N2" s="90" t="s">
        <v>155</v>
      </c>
      <c r="O2" s="89" t="s">
        <v>156</v>
      </c>
      <c r="P2" s="89" t="s">
        <v>157</v>
      </c>
      <c r="Q2" s="90" t="s">
        <v>158</v>
      </c>
      <c r="R2" s="90" t="s">
        <v>159</v>
      </c>
      <c r="S2" s="90" t="s">
        <v>160</v>
      </c>
      <c r="T2" s="89" t="s">
        <v>161</v>
      </c>
      <c r="U2" s="92" t="s">
        <v>162</v>
      </c>
      <c r="V2" s="92" t="s">
        <v>163</v>
      </c>
      <c r="W2" s="88" t="s">
        <v>42</v>
      </c>
      <c r="X2" s="93" t="s">
        <v>5</v>
      </c>
      <c r="Y2" s="93" t="s">
        <v>43</v>
      </c>
      <c r="Z2" s="94" t="s">
        <v>164</v>
      </c>
    </row>
    <row r="3" ht="14.25" customHeight="1">
      <c r="A3" s="44">
        <f>NETWORKDAYS('Ппшпшп'!B$2,'Отчёт'!C$2,'Ппшпшп'!B$3)</f>
        <v>18</v>
      </c>
      <c r="B3" s="45" t="s">
        <v>67</v>
      </c>
      <c r="C3" s="56" t="s">
        <v>1</v>
      </c>
      <c r="D3" s="56" t="s">
        <v>165</v>
      </c>
      <c r="E3" s="95">
        <v>43186.0</v>
      </c>
      <c r="F3" s="56"/>
      <c r="G3" s="96">
        <v>13.0</v>
      </c>
      <c r="H3" s="68">
        <v>1.0</v>
      </c>
      <c r="I3" s="68">
        <v>1.0</v>
      </c>
      <c r="J3" s="68">
        <v>1.0</v>
      </c>
      <c r="K3" s="68">
        <v>1.0</v>
      </c>
      <c r="L3" s="68">
        <v>1.0</v>
      </c>
      <c r="M3" s="68">
        <v>1.0</v>
      </c>
      <c r="N3" s="68">
        <v>1.0</v>
      </c>
      <c r="O3" s="68">
        <v>1.0</v>
      </c>
      <c r="P3" s="68" t="s">
        <v>46</v>
      </c>
      <c r="Q3" s="68">
        <v>1.0</v>
      </c>
      <c r="R3" s="68">
        <v>1.0</v>
      </c>
      <c r="S3" s="68">
        <v>1.0</v>
      </c>
      <c r="T3" s="68" t="s">
        <v>46</v>
      </c>
      <c r="U3" s="68">
        <v>1.0</v>
      </c>
      <c r="V3" s="97">
        <v>1.0</v>
      </c>
      <c r="W3" s="70">
        <f t="shared" ref="W3:W9" si="1">COUNTIF(H3:V3,1)</f>
        <v>13</v>
      </c>
      <c r="X3" s="98">
        <f t="shared" ref="X3:X9" si="2">W3/G3</f>
        <v>1</v>
      </c>
      <c r="Y3" s="99"/>
      <c r="Z3" s="33" t="str">
        <f t="shared" ref="Z3:Z4" si="3">IF(OR(AND(#REF!&gt;0,X3&gt;0),AND(#REF!=0,X3=0)),"-","Что-то не так!")</f>
        <v>#REF!</v>
      </c>
    </row>
    <row r="4" ht="14.25" customHeight="1">
      <c r="A4" s="44">
        <f>NETWORKDAYS('Ппшпшп'!B$2,'Отчёт'!C$2,'Ппшпшп'!B$3)</f>
        <v>18</v>
      </c>
      <c r="B4" s="45" t="s">
        <v>48</v>
      </c>
      <c r="C4" s="56" t="s">
        <v>1</v>
      </c>
      <c r="D4" s="56" t="s">
        <v>166</v>
      </c>
      <c r="E4" s="95">
        <v>43186.0</v>
      </c>
      <c r="F4" s="56"/>
      <c r="G4" s="96">
        <v>13.0</v>
      </c>
      <c r="H4" s="68">
        <v>1.0</v>
      </c>
      <c r="I4" s="68">
        <v>1.0</v>
      </c>
      <c r="J4" s="68">
        <v>1.0</v>
      </c>
      <c r="K4" s="97">
        <v>1.0</v>
      </c>
      <c r="L4" s="97">
        <v>1.0</v>
      </c>
      <c r="M4" s="97">
        <v>1.0</v>
      </c>
      <c r="N4" s="97">
        <v>1.0</v>
      </c>
      <c r="O4" s="97">
        <v>1.0</v>
      </c>
      <c r="P4" s="68" t="s">
        <v>46</v>
      </c>
      <c r="Q4" s="97">
        <v>1.0</v>
      </c>
      <c r="R4" s="97">
        <v>1.0</v>
      </c>
      <c r="S4" s="97">
        <v>1.0</v>
      </c>
      <c r="T4" s="68" t="s">
        <v>46</v>
      </c>
      <c r="U4" s="68">
        <v>1.0</v>
      </c>
      <c r="V4" s="97">
        <v>1.0</v>
      </c>
      <c r="W4" s="70">
        <f t="shared" si="1"/>
        <v>13</v>
      </c>
      <c r="X4" s="98">
        <f t="shared" si="2"/>
        <v>1</v>
      </c>
      <c r="Y4" s="99"/>
      <c r="Z4" s="33" t="str">
        <f t="shared" si="3"/>
        <v>#REF!</v>
      </c>
    </row>
    <row r="5" ht="12.75" customHeight="1">
      <c r="A5" s="44">
        <f>NETWORKDAYS('Ппшпшп'!B$2,'Отчёт'!C$2,'Ппшпшп'!B$3)</f>
        <v>18</v>
      </c>
      <c r="B5" s="45" t="s">
        <v>48</v>
      </c>
      <c r="C5" s="100" t="s">
        <v>167</v>
      </c>
      <c r="D5" s="100" t="s">
        <v>168</v>
      </c>
      <c r="E5" s="95">
        <v>43186.0</v>
      </c>
      <c r="F5" s="101"/>
      <c r="G5" s="96">
        <v>13.0</v>
      </c>
      <c r="H5" s="68">
        <v>1.0</v>
      </c>
      <c r="I5" s="68">
        <v>1.0</v>
      </c>
      <c r="J5" s="68">
        <v>1.0</v>
      </c>
      <c r="K5" s="68">
        <v>1.0</v>
      </c>
      <c r="L5" s="68">
        <v>1.0</v>
      </c>
      <c r="M5" s="68">
        <v>1.0</v>
      </c>
      <c r="N5" s="68">
        <v>1.0</v>
      </c>
      <c r="O5" s="68">
        <v>1.0</v>
      </c>
      <c r="P5" s="68" t="s">
        <v>46</v>
      </c>
      <c r="Q5" s="68">
        <v>1.0</v>
      </c>
      <c r="R5" s="68">
        <v>1.0</v>
      </c>
      <c r="S5" s="68">
        <v>1.0</v>
      </c>
      <c r="T5" s="68" t="s">
        <v>46</v>
      </c>
      <c r="U5" s="68">
        <v>1.0</v>
      </c>
      <c r="V5" s="68">
        <v>1.0</v>
      </c>
      <c r="W5" s="70">
        <f t="shared" si="1"/>
        <v>13</v>
      </c>
      <c r="X5" s="98">
        <f t="shared" si="2"/>
        <v>1</v>
      </c>
      <c r="Y5" s="99"/>
    </row>
    <row r="6" ht="12.75" customHeight="1">
      <c r="A6" s="44">
        <f>NETWORKDAYS('Ппшпшп'!B$2,'Отчёт'!C$2,'Ппшпшп'!B$3)</f>
        <v>18</v>
      </c>
      <c r="B6" s="45" t="s">
        <v>48</v>
      </c>
      <c r="C6" s="46" t="s">
        <v>167</v>
      </c>
      <c r="D6" s="99" t="s">
        <v>169</v>
      </c>
      <c r="E6" s="95">
        <v>43186.0</v>
      </c>
      <c r="F6" s="48"/>
      <c r="G6" s="96">
        <v>13.0</v>
      </c>
      <c r="H6" s="68">
        <v>1.0</v>
      </c>
      <c r="I6" s="68">
        <v>1.0</v>
      </c>
      <c r="J6" s="68">
        <v>1.0</v>
      </c>
      <c r="K6" s="68">
        <v>1.0</v>
      </c>
      <c r="L6" s="68">
        <v>1.0</v>
      </c>
      <c r="M6" s="68">
        <v>1.0</v>
      </c>
      <c r="N6" s="68">
        <v>1.0</v>
      </c>
      <c r="O6" s="68">
        <v>1.0</v>
      </c>
      <c r="P6" s="68" t="s">
        <v>46</v>
      </c>
      <c r="Q6" s="68">
        <v>1.0</v>
      </c>
      <c r="R6" s="68">
        <v>1.0</v>
      </c>
      <c r="S6" s="68">
        <v>1.0</v>
      </c>
      <c r="T6" s="68" t="s">
        <v>46</v>
      </c>
      <c r="U6" s="68">
        <v>1.0</v>
      </c>
      <c r="V6" s="68">
        <v>1.0</v>
      </c>
      <c r="W6" s="70">
        <f t="shared" si="1"/>
        <v>13</v>
      </c>
      <c r="X6" s="98">
        <f t="shared" si="2"/>
        <v>1</v>
      </c>
      <c r="Y6" s="99"/>
    </row>
    <row r="7" ht="12.75" customHeight="1">
      <c r="A7" s="44">
        <f>NETWORKDAYS('Ппшпшп'!B$2,'Отчёт'!C$2,'Ппшпшп'!B$3)</f>
        <v>18</v>
      </c>
      <c r="B7" s="45" t="s">
        <v>51</v>
      </c>
      <c r="C7" s="46" t="s">
        <v>1</v>
      </c>
      <c r="D7" s="99" t="s">
        <v>170</v>
      </c>
      <c r="E7" s="95">
        <v>43186.0</v>
      </c>
      <c r="F7" s="48"/>
      <c r="G7" s="96">
        <v>13.0</v>
      </c>
      <c r="H7" s="68">
        <v>1.0</v>
      </c>
      <c r="I7" s="68">
        <v>1.0</v>
      </c>
      <c r="J7" s="68">
        <v>1.0</v>
      </c>
      <c r="K7" s="68">
        <v>1.0</v>
      </c>
      <c r="L7" s="68">
        <v>1.0</v>
      </c>
      <c r="M7" s="68">
        <v>1.0</v>
      </c>
      <c r="N7" s="68">
        <v>1.0</v>
      </c>
      <c r="O7" s="68">
        <v>1.0</v>
      </c>
      <c r="P7" s="68" t="s">
        <v>46</v>
      </c>
      <c r="Q7" s="68">
        <v>1.0</v>
      </c>
      <c r="R7" s="68">
        <v>1.0</v>
      </c>
      <c r="S7" s="68">
        <v>1.0</v>
      </c>
      <c r="T7" s="68" t="s">
        <v>46</v>
      </c>
      <c r="U7" s="68">
        <v>1.0</v>
      </c>
      <c r="V7" s="68">
        <v>1.0</v>
      </c>
      <c r="W7" s="70">
        <f t="shared" si="1"/>
        <v>13</v>
      </c>
      <c r="X7" s="98">
        <f t="shared" si="2"/>
        <v>1</v>
      </c>
      <c r="Y7" s="99"/>
    </row>
    <row r="8" ht="12.75" customHeight="1">
      <c r="A8" s="44">
        <f>NETWORKDAYS('Ппшпшп'!B$2,'Отчёт'!C$2,'Ппшпшп'!B$3)</f>
        <v>18</v>
      </c>
      <c r="B8" s="45" t="s">
        <v>51</v>
      </c>
      <c r="C8" s="46" t="s">
        <v>167</v>
      </c>
      <c r="D8" s="99" t="s">
        <v>171</v>
      </c>
      <c r="E8" s="95">
        <v>43186.0</v>
      </c>
      <c r="F8" s="48"/>
      <c r="G8" s="96">
        <v>13.0</v>
      </c>
      <c r="H8" s="68">
        <v>1.0</v>
      </c>
      <c r="I8" s="68">
        <v>1.0</v>
      </c>
      <c r="J8" s="68">
        <v>1.0</v>
      </c>
      <c r="K8" s="68">
        <v>1.0</v>
      </c>
      <c r="L8" s="68">
        <v>1.0</v>
      </c>
      <c r="M8" s="68">
        <v>1.0</v>
      </c>
      <c r="N8" s="68">
        <v>1.0</v>
      </c>
      <c r="O8" s="68">
        <v>1.0</v>
      </c>
      <c r="P8" s="68" t="s">
        <v>46</v>
      </c>
      <c r="Q8" s="68">
        <v>1.0</v>
      </c>
      <c r="R8" s="68">
        <v>1.0</v>
      </c>
      <c r="S8" s="68">
        <v>1.0</v>
      </c>
      <c r="T8" s="68" t="s">
        <v>46</v>
      </c>
      <c r="U8" s="68">
        <v>1.0</v>
      </c>
      <c r="V8" s="68">
        <v>1.0</v>
      </c>
      <c r="W8" s="70">
        <f t="shared" si="1"/>
        <v>13</v>
      </c>
      <c r="X8" s="98">
        <f t="shared" si="2"/>
        <v>1</v>
      </c>
      <c r="Y8" s="99"/>
    </row>
    <row r="9" ht="12.75" customHeight="1">
      <c r="A9" s="44">
        <f>NETWORKDAYS('Ппшпшп'!B$2,'Отчёт'!C$2,'Ппшпшп'!B$3)</f>
        <v>18</v>
      </c>
      <c r="B9" s="45" t="s">
        <v>91</v>
      </c>
      <c r="C9" s="46" t="s">
        <v>167</v>
      </c>
      <c r="D9" s="99" t="s">
        <v>172</v>
      </c>
      <c r="E9" s="95">
        <v>43186.0</v>
      </c>
      <c r="F9" s="48"/>
      <c r="G9" s="96">
        <v>13.0</v>
      </c>
      <c r="H9" s="68">
        <v>1.0</v>
      </c>
      <c r="I9" s="68">
        <v>1.0</v>
      </c>
      <c r="J9" s="68">
        <v>1.0</v>
      </c>
      <c r="K9" s="68">
        <v>1.0</v>
      </c>
      <c r="L9" s="68">
        <v>1.0</v>
      </c>
      <c r="M9" s="68">
        <v>1.0</v>
      </c>
      <c r="N9" s="68">
        <v>1.0</v>
      </c>
      <c r="O9" s="68">
        <v>1.0</v>
      </c>
      <c r="P9" s="68" t="s">
        <v>46</v>
      </c>
      <c r="Q9" s="68">
        <v>1.0</v>
      </c>
      <c r="R9" s="68">
        <v>1.0</v>
      </c>
      <c r="S9" s="68">
        <v>1.0</v>
      </c>
      <c r="T9" s="68" t="s">
        <v>46</v>
      </c>
      <c r="U9" s="68">
        <v>1.0</v>
      </c>
      <c r="V9" s="68">
        <v>1.0</v>
      </c>
      <c r="W9" s="70">
        <f t="shared" si="1"/>
        <v>13</v>
      </c>
      <c r="X9" s="98">
        <f t="shared" si="2"/>
        <v>1</v>
      </c>
      <c r="Y9" s="99"/>
    </row>
    <row r="10" ht="12.75" customHeight="1">
      <c r="D10" s="33"/>
      <c r="V10" s="1"/>
      <c r="W10" s="1">
        <f>COUNT(E3:E9)</f>
        <v>7</v>
      </c>
      <c r="X10" s="1">
        <f>SUMIF(W3:W4,"&gt;0")</f>
        <v>26</v>
      </c>
      <c r="Y10" s="33"/>
    </row>
    <row r="11" ht="12.75" customHeight="1">
      <c r="D11" s="33"/>
      <c r="V11" s="33" t="s">
        <v>173</v>
      </c>
      <c r="W11" s="20">
        <f>COUNTIF(E3:E9,"=27.03.18")</f>
        <v>7</v>
      </c>
      <c r="Y11" s="33"/>
    </row>
    <row r="12" ht="12.75" customHeight="1">
      <c r="D12" s="33"/>
      <c r="Y12" s="33"/>
    </row>
    <row r="13" ht="12.75" customHeight="1">
      <c r="D13" s="33"/>
      <c r="Y13" s="33"/>
    </row>
    <row r="14" ht="12.75" customHeight="1">
      <c r="D14" s="33"/>
      <c r="Y14" s="33"/>
    </row>
    <row r="15" ht="12.75" customHeight="1">
      <c r="D15" s="33"/>
      <c r="Y15" s="33"/>
    </row>
    <row r="16" ht="12.75" customHeight="1">
      <c r="D16" s="33"/>
      <c r="Y16" s="33"/>
    </row>
    <row r="17" ht="12.75" customHeight="1">
      <c r="D17" s="33"/>
      <c r="Y17" s="33"/>
    </row>
    <row r="18" ht="12.75" customHeight="1">
      <c r="D18" s="33"/>
      <c r="Y18" s="33"/>
    </row>
    <row r="19" ht="12.75" customHeight="1">
      <c r="D19" s="33"/>
      <c r="Y19" s="33"/>
    </row>
    <row r="20" ht="12.75" customHeight="1">
      <c r="D20" s="33"/>
      <c r="Y20" s="33"/>
    </row>
    <row r="21" ht="12.75" customHeight="1">
      <c r="D21" s="33"/>
      <c r="Y21" s="33"/>
    </row>
    <row r="22" ht="12.75" customHeight="1">
      <c r="D22" s="33"/>
      <c r="Y22" s="33"/>
    </row>
    <row r="23" ht="12.75" customHeight="1">
      <c r="D23" s="33"/>
      <c r="Y23" s="33"/>
    </row>
    <row r="24" ht="12.75" customHeight="1">
      <c r="D24" s="33"/>
      <c r="Y24" s="33"/>
    </row>
    <row r="25" ht="12.75" customHeight="1">
      <c r="D25" s="33"/>
      <c r="Y25" s="33"/>
    </row>
    <row r="26" ht="12.75" customHeight="1">
      <c r="D26" s="33"/>
      <c r="Y26" s="33"/>
    </row>
    <row r="27" ht="12.75" customHeight="1">
      <c r="D27" s="33"/>
      <c r="Y27" s="33"/>
    </row>
    <row r="28" ht="12.75" customHeight="1">
      <c r="D28" s="33"/>
      <c r="Y28" s="33"/>
    </row>
    <row r="29" ht="12.75" customHeight="1">
      <c r="D29" s="33"/>
      <c r="Y29" s="33"/>
    </row>
    <row r="30" ht="12.75" customHeight="1">
      <c r="D30" s="33"/>
      <c r="Y30" s="33"/>
    </row>
    <row r="31" ht="12.75" customHeight="1">
      <c r="D31" s="33"/>
      <c r="Y31" s="33"/>
    </row>
    <row r="32" ht="12.75" customHeight="1">
      <c r="D32" s="33"/>
      <c r="Y32" s="33"/>
    </row>
    <row r="33" ht="12.75" customHeight="1">
      <c r="D33" s="33"/>
      <c r="Y33" s="33"/>
    </row>
    <row r="34" ht="12.75" customHeight="1">
      <c r="D34" s="33"/>
      <c r="Y34" s="33"/>
    </row>
    <row r="35" ht="12.75" customHeight="1">
      <c r="D35" s="33"/>
      <c r="Y35" s="33"/>
    </row>
    <row r="36" ht="12.75" customHeight="1">
      <c r="D36" s="33"/>
      <c r="Y36" s="33"/>
    </row>
    <row r="37" ht="12.75" customHeight="1">
      <c r="D37" s="33"/>
      <c r="Y37" s="33"/>
    </row>
    <row r="38" ht="12.75" customHeight="1">
      <c r="D38" s="33"/>
      <c r="Y38" s="33"/>
    </row>
    <row r="39" ht="12.75" customHeight="1">
      <c r="D39" s="33"/>
      <c r="Y39" s="33"/>
    </row>
    <row r="40" ht="12.75" customHeight="1">
      <c r="D40" s="33"/>
      <c r="Y40" s="33"/>
    </row>
    <row r="41" ht="12.75" customHeight="1">
      <c r="D41" s="33"/>
      <c r="Y41" s="33"/>
    </row>
    <row r="42" ht="12.75" customHeight="1">
      <c r="D42" s="33"/>
      <c r="Y42" s="33"/>
    </row>
    <row r="43" ht="12.75" customHeight="1">
      <c r="D43" s="33"/>
      <c r="Y43" s="33"/>
    </row>
    <row r="44" ht="12.75" customHeight="1">
      <c r="D44" s="33"/>
      <c r="Y44" s="33"/>
    </row>
    <row r="45" ht="12.75" customHeight="1">
      <c r="D45" s="33"/>
      <c r="Y45" s="33"/>
    </row>
    <row r="46" ht="12.75" customHeight="1">
      <c r="D46" s="33"/>
      <c r="Y46" s="33"/>
    </row>
    <row r="47" ht="12.75" customHeight="1">
      <c r="D47" s="33"/>
      <c r="Y47" s="33"/>
    </row>
    <row r="48" ht="12.75" customHeight="1">
      <c r="D48" s="33"/>
      <c r="Y48" s="33"/>
    </row>
    <row r="49" ht="12.75" customHeight="1">
      <c r="D49" s="33"/>
      <c r="Y49" s="33"/>
    </row>
    <row r="50" ht="12.75" customHeight="1">
      <c r="D50" s="33"/>
      <c r="Y50" s="33"/>
    </row>
    <row r="51" ht="12.75" customHeight="1">
      <c r="D51" s="33"/>
      <c r="Y51" s="33"/>
    </row>
    <row r="52" ht="12.75" customHeight="1">
      <c r="D52" s="33"/>
      <c r="Y52" s="33"/>
    </row>
    <row r="53" ht="12.75" customHeight="1">
      <c r="D53" s="33"/>
      <c r="Y53" s="33"/>
    </row>
    <row r="54" ht="12.75" customHeight="1">
      <c r="D54" s="33"/>
      <c r="Y54" s="33"/>
    </row>
    <row r="55" ht="12.75" customHeight="1">
      <c r="D55" s="33"/>
      <c r="Y55" s="33"/>
    </row>
    <row r="56" ht="12.75" customHeight="1">
      <c r="D56" s="33"/>
      <c r="Y56" s="33"/>
    </row>
    <row r="57" ht="12.75" customHeight="1">
      <c r="D57" s="33"/>
      <c r="Y57" s="33"/>
    </row>
    <row r="58" ht="12.75" customHeight="1">
      <c r="D58" s="33"/>
      <c r="Y58" s="33"/>
    </row>
    <row r="59" ht="12.75" customHeight="1">
      <c r="D59" s="33"/>
      <c r="Y59" s="33"/>
    </row>
    <row r="60" ht="12.75" customHeight="1">
      <c r="D60" s="33"/>
      <c r="Y60" s="33"/>
    </row>
    <row r="61" ht="12.75" customHeight="1">
      <c r="D61" s="33"/>
      <c r="Y61" s="33"/>
    </row>
    <row r="62" ht="12.75" customHeight="1">
      <c r="D62" s="33"/>
      <c r="Y62" s="33"/>
    </row>
    <row r="63" ht="12.75" customHeight="1">
      <c r="D63" s="33"/>
      <c r="Y63" s="33"/>
    </row>
    <row r="64" ht="12.75" customHeight="1">
      <c r="D64" s="33"/>
      <c r="Y64" s="33"/>
    </row>
    <row r="65" ht="12.75" customHeight="1">
      <c r="D65" s="33"/>
      <c r="Y65" s="33"/>
    </row>
    <row r="66" ht="12.75" customHeight="1">
      <c r="D66" s="33"/>
      <c r="Y66" s="33"/>
    </row>
    <row r="67" ht="12.75" customHeight="1">
      <c r="D67" s="33"/>
      <c r="Y67" s="33"/>
    </row>
    <row r="68" ht="12.75" customHeight="1">
      <c r="D68" s="33"/>
      <c r="Y68" s="33"/>
    </row>
    <row r="69" ht="12.75" customHeight="1">
      <c r="D69" s="33"/>
      <c r="Y69" s="33"/>
    </row>
    <row r="70" ht="12.75" customHeight="1">
      <c r="D70" s="33"/>
      <c r="Y70" s="33"/>
    </row>
    <row r="71" ht="12.75" customHeight="1">
      <c r="D71" s="33"/>
      <c r="Y71" s="33"/>
    </row>
    <row r="72" ht="12.75" customHeight="1">
      <c r="D72" s="33"/>
      <c r="Y72" s="33"/>
    </row>
    <row r="73" ht="12.75" customHeight="1">
      <c r="D73" s="33"/>
      <c r="Y73" s="33"/>
    </row>
    <row r="74" ht="12.75" customHeight="1">
      <c r="D74" s="33"/>
      <c r="Y74" s="33"/>
    </row>
    <row r="75" ht="12.75" customHeight="1">
      <c r="D75" s="33"/>
      <c r="Y75" s="33"/>
    </row>
    <row r="76" ht="12.75" customHeight="1">
      <c r="D76" s="33"/>
      <c r="Y76" s="33"/>
    </row>
    <row r="77" ht="12.75" customHeight="1">
      <c r="D77" s="33"/>
      <c r="Y77" s="33"/>
    </row>
    <row r="78" ht="12.75" customHeight="1">
      <c r="D78" s="33"/>
      <c r="Y78" s="33"/>
    </row>
    <row r="79" ht="12.75" customHeight="1">
      <c r="D79" s="33"/>
      <c r="Y79" s="33"/>
    </row>
    <row r="80" ht="12.75" customHeight="1">
      <c r="D80" s="33"/>
      <c r="Y80" s="33"/>
    </row>
    <row r="81" ht="12.75" customHeight="1">
      <c r="D81" s="33"/>
      <c r="Y81" s="33"/>
    </row>
    <row r="82" ht="12.75" customHeight="1">
      <c r="D82" s="33"/>
      <c r="Y82" s="33"/>
    </row>
    <row r="83" ht="12.75" customHeight="1">
      <c r="D83" s="33"/>
      <c r="Y83" s="33"/>
    </row>
    <row r="84" ht="12.75" customHeight="1">
      <c r="D84" s="33"/>
      <c r="Y84" s="33"/>
    </row>
    <row r="85" ht="12.75" customHeight="1">
      <c r="D85" s="33"/>
      <c r="Y85" s="33"/>
    </row>
    <row r="86" ht="12.75" customHeight="1">
      <c r="D86" s="33"/>
      <c r="Y86" s="33"/>
    </row>
    <row r="87" ht="12.75" customHeight="1">
      <c r="D87" s="33"/>
      <c r="Y87" s="33"/>
    </row>
    <row r="88" ht="12.75" customHeight="1">
      <c r="D88" s="33"/>
      <c r="Y88" s="33"/>
    </row>
    <row r="89" ht="12.75" customHeight="1">
      <c r="D89" s="33"/>
      <c r="Y89" s="33"/>
    </row>
    <row r="90" ht="12.75" customHeight="1">
      <c r="D90" s="33"/>
      <c r="Y90" s="33"/>
    </row>
    <row r="91" ht="12.75" customHeight="1">
      <c r="D91" s="33"/>
      <c r="Y91" s="33"/>
    </row>
    <row r="92" ht="12.75" customHeight="1">
      <c r="D92" s="33"/>
      <c r="Y92" s="33"/>
    </row>
    <row r="93" ht="12.75" customHeight="1">
      <c r="D93" s="33"/>
      <c r="Y93" s="33"/>
    </row>
    <row r="94" ht="12.75" customHeight="1">
      <c r="D94" s="33"/>
      <c r="Y94" s="33"/>
    </row>
    <row r="95" ht="12.75" customHeight="1">
      <c r="D95" s="33"/>
      <c r="Y95" s="33"/>
    </row>
    <row r="96" ht="12.75" customHeight="1">
      <c r="D96" s="33"/>
      <c r="Y96" s="33"/>
    </row>
    <row r="97" ht="12.75" customHeight="1">
      <c r="D97" s="33"/>
      <c r="Y97" s="33"/>
    </row>
    <row r="98" ht="12.75" customHeight="1">
      <c r="D98" s="33"/>
      <c r="Y98" s="33"/>
    </row>
    <row r="99" ht="12.75" customHeight="1">
      <c r="D99" s="33"/>
      <c r="Y99" s="33"/>
    </row>
    <row r="100" ht="12.75" customHeight="1">
      <c r="D100" s="33"/>
      <c r="Y100" s="33"/>
    </row>
    <row r="101" ht="12.75" customHeight="1">
      <c r="D101" s="33"/>
      <c r="Y101" s="33"/>
    </row>
    <row r="102" ht="12.75" customHeight="1">
      <c r="D102" s="33"/>
      <c r="Y102" s="33"/>
    </row>
    <row r="103" ht="12.75" customHeight="1">
      <c r="D103" s="33"/>
      <c r="Y103" s="33"/>
    </row>
    <row r="104" ht="12.75" customHeight="1">
      <c r="D104" s="33"/>
      <c r="Y104" s="33"/>
    </row>
    <row r="105" ht="12.75" customHeight="1">
      <c r="D105" s="33"/>
      <c r="Y105" s="33"/>
    </row>
    <row r="106" ht="12.75" customHeight="1">
      <c r="D106" s="33"/>
      <c r="Y106" s="33"/>
    </row>
    <row r="107" ht="12.75" customHeight="1">
      <c r="D107" s="33"/>
      <c r="Y107" s="33"/>
    </row>
    <row r="108" ht="12.75" customHeight="1">
      <c r="D108" s="33"/>
      <c r="Y108" s="33"/>
    </row>
    <row r="109" ht="12.75" customHeight="1">
      <c r="D109" s="33"/>
      <c r="Y109" s="33"/>
    </row>
    <row r="110" ht="12.75" customHeight="1">
      <c r="D110" s="33"/>
      <c r="Y110" s="33"/>
    </row>
    <row r="111" ht="12.75" customHeight="1">
      <c r="D111" s="33"/>
      <c r="Y111" s="33"/>
    </row>
    <row r="112" ht="12.75" customHeight="1">
      <c r="D112" s="33"/>
      <c r="Y112" s="33"/>
    </row>
    <row r="113" ht="12.75" customHeight="1">
      <c r="D113" s="33"/>
      <c r="Y113" s="33"/>
    </row>
    <row r="114" ht="12.75" customHeight="1">
      <c r="D114" s="33"/>
      <c r="Y114" s="33"/>
    </row>
    <row r="115" ht="12.75" customHeight="1">
      <c r="D115" s="33"/>
      <c r="Y115" s="33"/>
    </row>
    <row r="116" ht="12.75" customHeight="1">
      <c r="D116" s="33"/>
      <c r="Y116" s="33"/>
    </row>
    <row r="117" ht="12.75" customHeight="1">
      <c r="D117" s="33"/>
      <c r="Y117" s="33"/>
    </row>
    <row r="118" ht="12.75" customHeight="1">
      <c r="D118" s="33"/>
      <c r="Y118" s="33"/>
    </row>
    <row r="119" ht="12.75" customHeight="1">
      <c r="D119" s="33"/>
      <c r="Y119" s="33"/>
    </row>
    <row r="120" ht="12.75" customHeight="1">
      <c r="D120" s="33"/>
      <c r="Y120" s="33"/>
    </row>
    <row r="121" ht="12.75" customHeight="1">
      <c r="D121" s="33"/>
      <c r="Y121" s="33"/>
    </row>
    <row r="122" ht="12.75" customHeight="1">
      <c r="D122" s="33"/>
      <c r="Y122" s="33"/>
    </row>
    <row r="123" ht="12.75" customHeight="1">
      <c r="D123" s="33"/>
      <c r="Y123" s="33"/>
    </row>
    <row r="124" ht="12.75" customHeight="1">
      <c r="D124" s="33"/>
      <c r="Y124" s="33"/>
    </row>
    <row r="125" ht="12.75" customHeight="1">
      <c r="D125" s="33"/>
      <c r="Y125" s="33"/>
    </row>
    <row r="126" ht="12.75" customHeight="1">
      <c r="D126" s="33"/>
      <c r="Y126" s="33"/>
    </row>
    <row r="127" ht="12.75" customHeight="1">
      <c r="D127" s="33"/>
      <c r="Y127" s="33"/>
    </row>
    <row r="128" ht="12.75" customHeight="1">
      <c r="D128" s="33"/>
      <c r="Y128" s="33"/>
    </row>
    <row r="129" ht="12.75" customHeight="1">
      <c r="D129" s="33"/>
      <c r="Y129" s="33"/>
    </row>
    <row r="130" ht="12.75" customHeight="1">
      <c r="D130" s="33"/>
      <c r="Y130" s="33"/>
    </row>
    <row r="131" ht="12.75" customHeight="1">
      <c r="D131" s="33"/>
      <c r="Y131" s="33"/>
    </row>
    <row r="132" ht="12.75" customHeight="1">
      <c r="D132" s="33"/>
      <c r="Y132" s="33"/>
    </row>
    <row r="133" ht="12.75" customHeight="1">
      <c r="D133" s="33"/>
      <c r="Y133" s="33"/>
    </row>
    <row r="134" ht="12.75" customHeight="1">
      <c r="D134" s="33"/>
      <c r="Y134" s="33"/>
    </row>
    <row r="135" ht="12.75" customHeight="1">
      <c r="D135" s="33"/>
      <c r="Y135" s="33"/>
    </row>
    <row r="136" ht="12.75" customHeight="1">
      <c r="D136" s="33"/>
      <c r="Y136" s="33"/>
    </row>
    <row r="137" ht="12.75" customHeight="1">
      <c r="D137" s="33"/>
      <c r="Y137" s="33"/>
    </row>
    <row r="138" ht="12.75" customHeight="1">
      <c r="D138" s="33"/>
      <c r="Y138" s="33"/>
    </row>
    <row r="139" ht="12.75" customHeight="1">
      <c r="D139" s="33"/>
      <c r="Y139" s="33"/>
    </row>
    <row r="140" ht="12.75" customHeight="1">
      <c r="D140" s="33"/>
      <c r="Y140" s="33"/>
    </row>
    <row r="141" ht="12.75" customHeight="1">
      <c r="D141" s="33"/>
      <c r="Y141" s="33"/>
    </row>
    <row r="142" ht="12.75" customHeight="1">
      <c r="D142" s="33"/>
      <c r="Y142" s="33"/>
    </row>
    <row r="143" ht="12.75" customHeight="1">
      <c r="D143" s="33"/>
      <c r="Y143" s="33"/>
    </row>
    <row r="144" ht="12.75" customHeight="1">
      <c r="D144" s="33"/>
      <c r="Y144" s="33"/>
    </row>
    <row r="145" ht="12.75" customHeight="1">
      <c r="D145" s="33"/>
      <c r="Y145" s="33"/>
    </row>
    <row r="146" ht="12.75" customHeight="1">
      <c r="D146" s="33"/>
      <c r="Y146" s="33"/>
    </row>
    <row r="147" ht="12.75" customHeight="1">
      <c r="D147" s="33"/>
      <c r="Y147" s="33"/>
    </row>
    <row r="148" ht="12.75" customHeight="1">
      <c r="D148" s="33"/>
      <c r="Y148" s="33"/>
    </row>
    <row r="149" ht="12.75" customHeight="1">
      <c r="D149" s="33"/>
      <c r="Y149" s="33"/>
    </row>
    <row r="150" ht="12.75" customHeight="1">
      <c r="D150" s="33"/>
      <c r="Y150" s="33"/>
    </row>
    <row r="151" ht="12.75" customHeight="1">
      <c r="D151" s="33"/>
      <c r="Y151" s="33"/>
    </row>
    <row r="152" ht="12.75" customHeight="1">
      <c r="D152" s="33"/>
      <c r="Y152" s="33"/>
    </row>
    <row r="153" ht="12.75" customHeight="1">
      <c r="D153" s="33"/>
      <c r="Y153" s="33"/>
    </row>
    <row r="154" ht="12.75" customHeight="1">
      <c r="D154" s="33"/>
      <c r="Y154" s="33"/>
    </row>
    <row r="155" ht="12.75" customHeight="1">
      <c r="D155" s="33"/>
      <c r="Y155" s="33"/>
    </row>
    <row r="156" ht="12.75" customHeight="1">
      <c r="D156" s="33"/>
      <c r="Y156" s="33"/>
    </row>
    <row r="157" ht="12.75" customHeight="1">
      <c r="D157" s="33"/>
      <c r="Y157" s="33"/>
    </row>
    <row r="158" ht="12.75" customHeight="1">
      <c r="D158" s="33"/>
      <c r="Y158" s="33"/>
    </row>
    <row r="159" ht="12.75" customHeight="1">
      <c r="D159" s="33"/>
      <c r="Y159" s="33"/>
    </row>
    <row r="160" ht="12.75" customHeight="1">
      <c r="D160" s="33"/>
      <c r="Y160" s="33"/>
    </row>
    <row r="161" ht="12.75" customHeight="1">
      <c r="D161" s="33"/>
      <c r="Y161" s="33"/>
    </row>
    <row r="162" ht="12.75" customHeight="1">
      <c r="D162" s="33"/>
      <c r="Y162" s="33"/>
    </row>
    <row r="163" ht="12.75" customHeight="1">
      <c r="D163" s="33"/>
      <c r="Y163" s="33"/>
    </row>
    <row r="164" ht="12.75" customHeight="1">
      <c r="D164" s="33"/>
      <c r="Y164" s="33"/>
    </row>
    <row r="165" ht="12.75" customHeight="1">
      <c r="D165" s="33"/>
      <c r="Y165" s="33"/>
    </row>
    <row r="166" ht="12.75" customHeight="1">
      <c r="D166" s="33"/>
      <c r="Y166" s="33"/>
    </row>
    <row r="167" ht="12.75" customHeight="1">
      <c r="D167" s="33"/>
      <c r="Y167" s="33"/>
    </row>
    <row r="168" ht="12.75" customHeight="1">
      <c r="D168" s="33"/>
      <c r="Y168" s="33"/>
    </row>
    <row r="169" ht="12.75" customHeight="1">
      <c r="D169" s="33"/>
      <c r="Y169" s="33"/>
    </row>
    <row r="170" ht="12.75" customHeight="1">
      <c r="D170" s="33"/>
      <c r="Y170" s="33"/>
    </row>
    <row r="171" ht="12.75" customHeight="1">
      <c r="D171" s="33"/>
      <c r="Y171" s="33"/>
    </row>
    <row r="172" ht="12.75" customHeight="1">
      <c r="D172" s="33"/>
      <c r="Y172" s="33"/>
    </row>
    <row r="173" ht="12.75" customHeight="1">
      <c r="D173" s="33"/>
      <c r="Y173" s="33"/>
    </row>
    <row r="174" ht="12.75" customHeight="1">
      <c r="D174" s="33"/>
      <c r="Y174" s="33"/>
    </row>
    <row r="175" ht="12.75" customHeight="1">
      <c r="D175" s="33"/>
      <c r="Y175" s="33"/>
    </row>
    <row r="176" ht="12.75" customHeight="1">
      <c r="D176" s="33"/>
      <c r="Y176" s="33"/>
    </row>
    <row r="177" ht="12.75" customHeight="1">
      <c r="D177" s="33"/>
      <c r="Y177" s="33"/>
    </row>
    <row r="178" ht="12.75" customHeight="1">
      <c r="D178" s="33"/>
      <c r="Y178" s="33"/>
    </row>
    <row r="179" ht="12.75" customHeight="1">
      <c r="D179" s="33"/>
      <c r="Y179" s="33"/>
    </row>
    <row r="180" ht="12.75" customHeight="1">
      <c r="D180" s="33"/>
      <c r="Y180" s="33"/>
    </row>
    <row r="181" ht="12.75" customHeight="1">
      <c r="D181" s="33"/>
      <c r="Y181" s="33"/>
    </row>
    <row r="182" ht="12.75" customHeight="1">
      <c r="D182" s="33"/>
      <c r="Y182" s="33"/>
    </row>
    <row r="183" ht="12.75" customHeight="1">
      <c r="D183" s="33"/>
      <c r="Y183" s="33"/>
    </row>
    <row r="184" ht="12.75" customHeight="1">
      <c r="D184" s="33"/>
      <c r="Y184" s="33"/>
    </row>
    <row r="185" ht="12.75" customHeight="1">
      <c r="D185" s="33"/>
      <c r="Y185" s="33"/>
    </row>
    <row r="186" ht="12.75" customHeight="1">
      <c r="D186" s="33"/>
      <c r="Y186" s="33"/>
    </row>
    <row r="187" ht="12.75" customHeight="1">
      <c r="D187" s="33"/>
      <c r="Y187" s="33"/>
    </row>
    <row r="188" ht="12.75" customHeight="1">
      <c r="D188" s="33"/>
      <c r="Y188" s="33"/>
    </row>
    <row r="189" ht="12.75" customHeight="1">
      <c r="D189" s="33"/>
      <c r="Y189" s="33"/>
    </row>
    <row r="190" ht="12.75" customHeight="1">
      <c r="D190" s="33"/>
      <c r="Y190" s="33"/>
    </row>
    <row r="191" ht="12.75" customHeight="1">
      <c r="D191" s="33"/>
      <c r="Y191" s="33"/>
    </row>
    <row r="192" ht="12.75" customHeight="1">
      <c r="D192" s="33"/>
      <c r="Y192" s="33"/>
    </row>
    <row r="193" ht="12.75" customHeight="1">
      <c r="D193" s="33"/>
      <c r="Y193" s="33"/>
    </row>
    <row r="194" ht="12.75" customHeight="1">
      <c r="D194" s="33"/>
      <c r="Y194" s="33"/>
    </row>
    <row r="195" ht="12.75" customHeight="1">
      <c r="D195" s="33"/>
      <c r="Y195" s="33"/>
    </row>
    <row r="196" ht="12.75" customHeight="1">
      <c r="D196" s="33"/>
      <c r="Y196" s="33"/>
    </row>
    <row r="197" ht="12.75" customHeight="1">
      <c r="D197" s="33"/>
      <c r="Y197" s="33"/>
    </row>
    <row r="198" ht="12.75" customHeight="1">
      <c r="D198" s="33"/>
      <c r="Y198" s="33"/>
    </row>
    <row r="199" ht="12.75" customHeight="1">
      <c r="D199" s="33"/>
      <c r="Y199" s="33"/>
    </row>
    <row r="200" ht="12.75" customHeight="1">
      <c r="D200" s="33"/>
      <c r="Y200" s="33"/>
    </row>
    <row r="201" ht="12.75" customHeight="1">
      <c r="D201" s="33"/>
      <c r="Y201" s="33"/>
    </row>
    <row r="202" ht="12.75" customHeight="1">
      <c r="D202" s="33"/>
      <c r="Y202" s="33"/>
    </row>
    <row r="203" ht="12.75" customHeight="1">
      <c r="D203" s="33"/>
      <c r="Y203" s="33"/>
    </row>
    <row r="204" ht="12.75" customHeight="1">
      <c r="D204" s="33"/>
      <c r="Y204" s="33"/>
    </row>
    <row r="205" ht="12.75" customHeight="1">
      <c r="D205" s="33"/>
      <c r="Y205" s="33"/>
    </row>
    <row r="206" ht="12.75" customHeight="1">
      <c r="D206" s="33"/>
      <c r="Y206" s="33"/>
    </row>
    <row r="207" ht="12.75" customHeight="1">
      <c r="D207" s="33"/>
      <c r="Y207" s="33"/>
    </row>
    <row r="208" ht="12.75" customHeight="1">
      <c r="D208" s="33"/>
      <c r="Y208" s="33"/>
    </row>
    <row r="209" ht="12.75" customHeight="1">
      <c r="D209" s="33"/>
      <c r="Y209" s="33"/>
    </row>
    <row r="210" ht="12.75" customHeight="1">
      <c r="D210" s="33"/>
      <c r="Y210" s="33"/>
    </row>
    <row r="211" ht="12.75" customHeight="1">
      <c r="D211" s="33"/>
      <c r="Y211" s="33"/>
    </row>
    <row r="212" ht="12.75" customHeight="1">
      <c r="D212" s="33"/>
      <c r="Y212" s="33"/>
    </row>
    <row r="213" ht="12.75" customHeight="1">
      <c r="D213" s="33"/>
      <c r="Y213" s="33"/>
    </row>
    <row r="214" ht="12.75" customHeight="1">
      <c r="D214" s="33"/>
      <c r="Y214" s="33"/>
    </row>
    <row r="215" ht="12.75" customHeight="1">
      <c r="D215" s="33"/>
      <c r="Y215" s="33"/>
    </row>
    <row r="216" ht="12.75" customHeight="1">
      <c r="D216" s="33"/>
      <c r="Y216" s="33"/>
    </row>
    <row r="217" ht="12.75" customHeight="1">
      <c r="D217" s="33"/>
      <c r="Y217" s="33"/>
    </row>
    <row r="218" ht="12.75" customHeight="1">
      <c r="D218" s="33"/>
      <c r="Y218" s="33"/>
    </row>
    <row r="219" ht="12.75" customHeight="1">
      <c r="D219" s="33"/>
      <c r="Y219" s="33"/>
    </row>
    <row r="220" ht="12.75" customHeight="1">
      <c r="D220" s="33"/>
      <c r="Y220" s="33"/>
    </row>
    <row r="221" ht="12.75" customHeight="1">
      <c r="D221" s="33"/>
      <c r="Y221" s="33"/>
    </row>
    <row r="222" ht="12.75" customHeight="1">
      <c r="D222" s="33"/>
      <c r="Y222" s="33"/>
    </row>
    <row r="223" ht="12.75" customHeight="1">
      <c r="D223" s="33"/>
      <c r="Y223" s="33"/>
    </row>
    <row r="224" ht="12.75" customHeight="1">
      <c r="D224" s="33"/>
      <c r="Y224" s="33"/>
    </row>
    <row r="225" ht="12.75" customHeight="1">
      <c r="D225" s="33"/>
      <c r="Y225" s="33"/>
    </row>
    <row r="226" ht="12.75" customHeight="1">
      <c r="D226" s="33"/>
      <c r="Y226" s="33"/>
    </row>
    <row r="227" ht="12.75" customHeight="1">
      <c r="D227" s="33"/>
      <c r="Y227" s="33"/>
    </row>
    <row r="228" ht="12.75" customHeight="1">
      <c r="D228" s="33"/>
      <c r="Y228" s="33"/>
    </row>
    <row r="229" ht="12.75" customHeight="1">
      <c r="D229" s="33"/>
      <c r="Y229" s="33"/>
    </row>
    <row r="230" ht="12.75" customHeight="1">
      <c r="D230" s="33"/>
      <c r="Y230" s="33"/>
    </row>
    <row r="231" ht="12.75" customHeight="1">
      <c r="D231" s="33"/>
      <c r="Y231" s="33"/>
    </row>
    <row r="232" ht="12.75" customHeight="1">
      <c r="D232" s="33"/>
      <c r="Y232" s="33"/>
    </row>
    <row r="233" ht="12.75" customHeight="1">
      <c r="D233" s="33"/>
      <c r="Y233" s="33"/>
    </row>
    <row r="234" ht="12.75" customHeight="1">
      <c r="D234" s="33"/>
      <c r="Y234" s="33"/>
    </row>
    <row r="235" ht="12.75" customHeight="1">
      <c r="D235" s="33"/>
      <c r="Y235" s="33"/>
    </row>
    <row r="236" ht="12.75" customHeight="1">
      <c r="D236" s="33"/>
      <c r="Y236" s="33"/>
    </row>
    <row r="237" ht="12.75" customHeight="1">
      <c r="D237" s="33"/>
      <c r="Y237" s="33"/>
    </row>
    <row r="238" ht="12.75" customHeight="1">
      <c r="D238" s="33"/>
      <c r="Y238" s="33"/>
    </row>
    <row r="239" ht="12.75" customHeight="1">
      <c r="D239" s="33"/>
      <c r="Y239" s="33"/>
    </row>
    <row r="240" ht="12.75" customHeight="1">
      <c r="D240" s="33"/>
      <c r="Y240" s="33"/>
    </row>
    <row r="241" ht="12.75" customHeight="1">
      <c r="D241" s="33"/>
      <c r="Y241" s="33"/>
    </row>
    <row r="242" ht="12.75" customHeight="1">
      <c r="D242" s="33"/>
      <c r="Y242" s="33"/>
    </row>
    <row r="243" ht="12.75" customHeight="1">
      <c r="D243" s="33"/>
      <c r="Y243" s="33"/>
    </row>
    <row r="244" ht="12.75" customHeight="1">
      <c r="D244" s="33"/>
      <c r="Y244" s="33"/>
    </row>
    <row r="245" ht="12.75" customHeight="1">
      <c r="D245" s="33"/>
      <c r="Y245" s="33"/>
    </row>
    <row r="246" ht="12.75" customHeight="1">
      <c r="D246" s="33"/>
      <c r="Y246" s="33"/>
    </row>
    <row r="247" ht="12.75" customHeight="1">
      <c r="D247" s="33"/>
      <c r="Y247" s="33"/>
    </row>
    <row r="248" ht="12.75" customHeight="1">
      <c r="D248" s="33"/>
      <c r="Y248" s="33"/>
    </row>
    <row r="249" ht="12.75" customHeight="1">
      <c r="D249" s="33"/>
      <c r="Y249" s="33"/>
    </row>
    <row r="250" ht="12.75" customHeight="1">
      <c r="D250" s="33"/>
      <c r="Y250" s="33"/>
    </row>
    <row r="251" ht="12.75" customHeight="1">
      <c r="D251" s="33"/>
      <c r="Y251" s="33"/>
    </row>
    <row r="252" ht="12.75" customHeight="1">
      <c r="D252" s="33"/>
      <c r="Y252" s="33"/>
    </row>
    <row r="253" ht="12.75" customHeight="1">
      <c r="D253" s="33"/>
      <c r="Y253" s="33"/>
    </row>
    <row r="254" ht="12.75" customHeight="1">
      <c r="D254" s="33"/>
      <c r="Y254" s="33"/>
    </row>
    <row r="255" ht="12.75" customHeight="1">
      <c r="D255" s="33"/>
      <c r="Y255" s="33"/>
    </row>
    <row r="256" ht="12.75" customHeight="1">
      <c r="D256" s="33"/>
      <c r="Y256" s="33"/>
    </row>
    <row r="257" ht="12.75" customHeight="1">
      <c r="D257" s="33"/>
      <c r="Y257" s="33"/>
    </row>
    <row r="258" ht="12.75" customHeight="1">
      <c r="D258" s="33"/>
      <c r="Y258" s="33"/>
    </row>
    <row r="259" ht="12.75" customHeight="1">
      <c r="D259" s="33"/>
      <c r="Y259" s="33"/>
    </row>
    <row r="260" ht="12.75" customHeight="1">
      <c r="D260" s="33"/>
      <c r="Y260" s="33"/>
    </row>
    <row r="261" ht="12.75" customHeight="1">
      <c r="D261" s="33"/>
      <c r="Y261" s="33"/>
    </row>
    <row r="262" ht="12.75" customHeight="1">
      <c r="D262" s="33"/>
      <c r="Y262" s="33"/>
    </row>
    <row r="263" ht="12.75" customHeight="1">
      <c r="D263" s="33"/>
      <c r="Y263" s="33"/>
    </row>
    <row r="264" ht="12.75" customHeight="1">
      <c r="D264" s="33"/>
      <c r="Y264" s="33"/>
    </row>
    <row r="265" ht="12.75" customHeight="1">
      <c r="D265" s="33"/>
      <c r="Y265" s="33"/>
    </row>
    <row r="266" ht="12.75" customHeight="1">
      <c r="D266" s="33"/>
      <c r="Y266" s="33"/>
    </row>
    <row r="267" ht="12.75" customHeight="1">
      <c r="D267" s="33"/>
      <c r="Y267" s="33"/>
    </row>
    <row r="268" ht="12.75" customHeight="1">
      <c r="D268" s="33"/>
      <c r="Y268" s="33"/>
    </row>
    <row r="269" ht="12.75" customHeight="1">
      <c r="D269" s="33"/>
      <c r="Y269" s="33"/>
    </row>
    <row r="270" ht="12.75" customHeight="1">
      <c r="D270" s="33"/>
      <c r="Y270" s="33"/>
    </row>
    <row r="271" ht="12.75" customHeight="1">
      <c r="D271" s="33"/>
      <c r="Y271" s="33"/>
    </row>
    <row r="272" ht="12.75" customHeight="1">
      <c r="D272" s="33"/>
      <c r="Y272" s="33"/>
    </row>
    <row r="273" ht="12.75" customHeight="1">
      <c r="D273" s="33"/>
      <c r="Y273" s="33"/>
    </row>
    <row r="274" ht="12.75" customHeight="1">
      <c r="D274" s="33"/>
      <c r="Y274" s="33"/>
    </row>
    <row r="275" ht="12.75" customHeight="1">
      <c r="D275" s="33"/>
      <c r="Y275" s="33"/>
    </row>
    <row r="276" ht="12.75" customHeight="1">
      <c r="D276" s="33"/>
      <c r="Y276" s="33"/>
    </row>
    <row r="277" ht="12.75" customHeight="1">
      <c r="D277" s="33"/>
      <c r="Y277" s="33"/>
    </row>
    <row r="278" ht="12.75" customHeight="1">
      <c r="D278" s="33"/>
      <c r="Y278" s="33"/>
    </row>
    <row r="279" ht="12.75" customHeight="1">
      <c r="D279" s="33"/>
      <c r="Y279" s="33"/>
    </row>
    <row r="280" ht="12.75" customHeight="1">
      <c r="D280" s="33"/>
      <c r="Y280" s="33"/>
    </row>
    <row r="281" ht="12.75" customHeight="1">
      <c r="D281" s="33"/>
      <c r="Y281" s="33"/>
    </row>
    <row r="282" ht="12.75" customHeight="1">
      <c r="D282" s="33"/>
      <c r="Y282" s="33"/>
    </row>
    <row r="283" ht="12.75" customHeight="1">
      <c r="D283" s="33"/>
      <c r="Y283" s="33"/>
    </row>
    <row r="284" ht="12.75" customHeight="1">
      <c r="D284" s="33"/>
      <c r="Y284" s="33"/>
    </row>
    <row r="285" ht="12.75" customHeight="1">
      <c r="D285" s="33"/>
      <c r="Y285" s="33"/>
    </row>
    <row r="286" ht="12.75" customHeight="1">
      <c r="D286" s="33"/>
      <c r="Y286" s="33"/>
    </row>
    <row r="287" ht="12.75" customHeight="1">
      <c r="D287" s="33"/>
      <c r="Y287" s="33"/>
    </row>
    <row r="288" ht="12.75" customHeight="1">
      <c r="D288" s="33"/>
      <c r="Y288" s="33"/>
    </row>
    <row r="289" ht="12.75" customHeight="1">
      <c r="D289" s="33"/>
      <c r="Y289" s="33"/>
    </row>
    <row r="290" ht="12.75" customHeight="1">
      <c r="D290" s="33"/>
      <c r="Y290" s="33"/>
    </row>
    <row r="291" ht="12.75" customHeight="1">
      <c r="D291" s="33"/>
      <c r="Y291" s="33"/>
    </row>
    <row r="292" ht="12.75" customHeight="1">
      <c r="D292" s="33"/>
      <c r="Y292" s="33"/>
    </row>
    <row r="293" ht="12.75" customHeight="1">
      <c r="D293" s="33"/>
      <c r="Y293" s="33"/>
    </row>
    <row r="294" ht="12.75" customHeight="1">
      <c r="D294" s="33"/>
      <c r="Y294" s="33"/>
    </row>
    <row r="295" ht="12.75" customHeight="1">
      <c r="D295" s="33"/>
      <c r="Y295" s="33"/>
    </row>
    <row r="296" ht="12.75" customHeight="1">
      <c r="D296" s="33"/>
      <c r="Y296" s="33"/>
    </row>
    <row r="297" ht="12.75" customHeight="1">
      <c r="D297" s="33"/>
      <c r="Y297" s="33"/>
    </row>
    <row r="298" ht="12.75" customHeight="1">
      <c r="D298" s="33"/>
      <c r="Y298" s="33"/>
    </row>
    <row r="299" ht="12.75" customHeight="1">
      <c r="D299" s="33"/>
      <c r="Y299" s="33"/>
    </row>
    <row r="300" ht="12.75" customHeight="1">
      <c r="D300" s="33"/>
      <c r="Y300" s="33"/>
    </row>
    <row r="301" ht="12.75" customHeight="1">
      <c r="D301" s="33"/>
      <c r="Y301" s="33"/>
    </row>
    <row r="302" ht="12.75" customHeight="1">
      <c r="D302" s="33"/>
      <c r="Y302" s="33"/>
    </row>
    <row r="303" ht="12.75" customHeight="1">
      <c r="D303" s="33"/>
      <c r="Y303" s="33"/>
    </row>
    <row r="304" ht="12.75" customHeight="1">
      <c r="D304" s="33"/>
      <c r="Y304" s="33"/>
    </row>
    <row r="305" ht="12.75" customHeight="1">
      <c r="D305" s="33"/>
      <c r="Y305" s="33"/>
    </row>
    <row r="306" ht="12.75" customHeight="1">
      <c r="D306" s="33"/>
      <c r="Y306" s="33"/>
    </row>
    <row r="307" ht="12.75" customHeight="1">
      <c r="D307" s="33"/>
      <c r="Y307" s="33"/>
    </row>
    <row r="308" ht="12.75" customHeight="1">
      <c r="D308" s="33"/>
      <c r="Y308" s="33"/>
    </row>
    <row r="309" ht="12.75" customHeight="1">
      <c r="D309" s="33"/>
      <c r="Y309" s="33"/>
    </row>
    <row r="310" ht="12.75" customHeight="1">
      <c r="D310" s="33"/>
      <c r="Y310" s="33"/>
    </row>
    <row r="311" ht="12.75" customHeight="1">
      <c r="D311" s="33"/>
      <c r="Y311" s="33"/>
    </row>
    <row r="312" ht="12.75" customHeight="1">
      <c r="D312" s="33"/>
      <c r="Y312" s="33"/>
    </row>
    <row r="313" ht="12.75" customHeight="1">
      <c r="D313" s="33"/>
      <c r="Y313" s="33"/>
    </row>
    <row r="314" ht="12.75" customHeight="1">
      <c r="D314" s="33"/>
      <c r="Y314" s="33"/>
    </row>
    <row r="315" ht="12.75" customHeight="1">
      <c r="D315" s="33"/>
      <c r="Y315" s="33"/>
    </row>
    <row r="316" ht="12.75" customHeight="1">
      <c r="D316" s="33"/>
      <c r="Y316" s="33"/>
    </row>
    <row r="317" ht="12.75" customHeight="1">
      <c r="D317" s="33"/>
      <c r="Y317" s="33"/>
    </row>
    <row r="318" ht="12.75" customHeight="1">
      <c r="D318" s="33"/>
      <c r="Y318" s="33"/>
    </row>
    <row r="319" ht="12.75" customHeight="1">
      <c r="D319" s="33"/>
      <c r="Y319" s="33"/>
    </row>
    <row r="320" ht="12.75" customHeight="1">
      <c r="D320" s="33"/>
      <c r="Y320" s="33"/>
    </row>
    <row r="321" ht="12.75" customHeight="1">
      <c r="D321" s="33"/>
      <c r="Y321" s="33"/>
    </row>
    <row r="322" ht="12.75" customHeight="1">
      <c r="D322" s="33"/>
      <c r="Y322" s="33"/>
    </row>
    <row r="323" ht="12.75" customHeight="1">
      <c r="D323" s="33"/>
      <c r="Y323" s="33"/>
    </row>
    <row r="324" ht="12.75" customHeight="1">
      <c r="D324" s="33"/>
      <c r="Y324" s="33"/>
    </row>
    <row r="325" ht="12.75" customHeight="1">
      <c r="D325" s="33"/>
      <c r="Y325" s="33"/>
    </row>
    <row r="326" ht="12.75" customHeight="1">
      <c r="D326" s="33"/>
      <c r="Y326" s="33"/>
    </row>
    <row r="327" ht="12.75" customHeight="1">
      <c r="D327" s="33"/>
      <c r="Y327" s="33"/>
    </row>
    <row r="328" ht="12.75" customHeight="1">
      <c r="D328" s="33"/>
      <c r="Y328" s="33"/>
    </row>
    <row r="329" ht="12.75" customHeight="1">
      <c r="D329" s="33"/>
      <c r="Y329" s="33"/>
    </row>
    <row r="330" ht="12.75" customHeight="1">
      <c r="D330" s="33"/>
      <c r="Y330" s="33"/>
    </row>
    <row r="331" ht="12.75" customHeight="1">
      <c r="D331" s="33"/>
      <c r="Y331" s="33"/>
    </row>
    <row r="332" ht="12.75" customHeight="1">
      <c r="D332" s="33"/>
      <c r="Y332" s="33"/>
    </row>
    <row r="333" ht="12.75" customHeight="1">
      <c r="D333" s="33"/>
      <c r="Y333" s="33"/>
    </row>
    <row r="334" ht="12.75" customHeight="1">
      <c r="D334" s="33"/>
      <c r="Y334" s="33"/>
    </row>
    <row r="335" ht="12.75" customHeight="1">
      <c r="D335" s="33"/>
      <c r="Y335" s="33"/>
    </row>
    <row r="336" ht="12.75" customHeight="1">
      <c r="D336" s="33"/>
      <c r="Y336" s="33"/>
    </row>
    <row r="337" ht="12.75" customHeight="1">
      <c r="D337" s="33"/>
      <c r="Y337" s="33"/>
    </row>
    <row r="338" ht="12.75" customHeight="1">
      <c r="D338" s="33"/>
      <c r="Y338" s="33"/>
    </row>
    <row r="339" ht="12.75" customHeight="1">
      <c r="D339" s="33"/>
      <c r="Y339" s="33"/>
    </row>
    <row r="340" ht="12.75" customHeight="1">
      <c r="D340" s="33"/>
      <c r="Y340" s="33"/>
    </row>
    <row r="341" ht="12.75" customHeight="1">
      <c r="D341" s="33"/>
      <c r="Y341" s="33"/>
    </row>
    <row r="342" ht="12.75" customHeight="1">
      <c r="D342" s="33"/>
      <c r="Y342" s="33"/>
    </row>
    <row r="343" ht="12.75" customHeight="1">
      <c r="D343" s="33"/>
      <c r="Y343" s="33"/>
    </row>
    <row r="344" ht="12.75" customHeight="1">
      <c r="D344" s="33"/>
      <c r="Y344" s="33"/>
    </row>
    <row r="345" ht="12.75" customHeight="1">
      <c r="D345" s="33"/>
      <c r="Y345" s="33"/>
    </row>
    <row r="346" ht="12.75" customHeight="1">
      <c r="D346" s="33"/>
      <c r="Y346" s="33"/>
    </row>
    <row r="347" ht="12.75" customHeight="1">
      <c r="D347" s="33"/>
      <c r="Y347" s="33"/>
    </row>
    <row r="348" ht="12.75" customHeight="1">
      <c r="D348" s="33"/>
      <c r="Y348" s="33"/>
    </row>
    <row r="349" ht="12.75" customHeight="1">
      <c r="D349" s="33"/>
      <c r="Y349" s="33"/>
    </row>
    <row r="350" ht="12.75" customHeight="1">
      <c r="D350" s="33"/>
      <c r="Y350" s="33"/>
    </row>
    <row r="351" ht="12.75" customHeight="1">
      <c r="D351" s="33"/>
      <c r="Y351" s="33"/>
    </row>
    <row r="352" ht="12.75" customHeight="1">
      <c r="D352" s="33"/>
      <c r="Y352" s="33"/>
    </row>
    <row r="353" ht="12.75" customHeight="1">
      <c r="D353" s="33"/>
      <c r="Y353" s="33"/>
    </row>
    <row r="354" ht="12.75" customHeight="1">
      <c r="D354" s="33"/>
      <c r="Y354" s="33"/>
    </row>
    <row r="355" ht="12.75" customHeight="1">
      <c r="D355" s="33"/>
      <c r="Y355" s="33"/>
    </row>
    <row r="356" ht="12.75" customHeight="1">
      <c r="D356" s="33"/>
      <c r="Y356" s="33"/>
    </row>
    <row r="357" ht="12.75" customHeight="1">
      <c r="D357" s="33"/>
      <c r="Y357" s="33"/>
    </row>
    <row r="358" ht="12.75" customHeight="1">
      <c r="D358" s="33"/>
      <c r="Y358" s="33"/>
    </row>
    <row r="359" ht="12.75" customHeight="1">
      <c r="D359" s="33"/>
      <c r="Y359" s="33"/>
    </row>
    <row r="360" ht="12.75" customHeight="1">
      <c r="D360" s="33"/>
      <c r="Y360" s="33"/>
    </row>
    <row r="361" ht="12.75" customHeight="1">
      <c r="D361" s="33"/>
      <c r="Y361" s="33"/>
    </row>
    <row r="362" ht="12.75" customHeight="1">
      <c r="D362" s="33"/>
      <c r="Y362" s="33"/>
    </row>
    <row r="363" ht="12.75" customHeight="1">
      <c r="D363" s="33"/>
      <c r="Y363" s="33"/>
    </row>
    <row r="364" ht="12.75" customHeight="1">
      <c r="D364" s="33"/>
      <c r="Y364" s="33"/>
    </row>
    <row r="365" ht="12.75" customHeight="1">
      <c r="D365" s="33"/>
      <c r="Y365" s="33"/>
    </row>
    <row r="366" ht="12.75" customHeight="1">
      <c r="D366" s="33"/>
      <c r="Y366" s="33"/>
    </row>
    <row r="367" ht="12.75" customHeight="1">
      <c r="D367" s="33"/>
      <c r="Y367" s="33"/>
    </row>
    <row r="368" ht="12.75" customHeight="1">
      <c r="D368" s="33"/>
      <c r="Y368" s="33"/>
    </row>
    <row r="369" ht="12.75" customHeight="1">
      <c r="D369" s="33"/>
      <c r="Y369" s="33"/>
    </row>
    <row r="370" ht="12.75" customHeight="1">
      <c r="D370" s="33"/>
      <c r="Y370" s="33"/>
    </row>
    <row r="371" ht="12.75" customHeight="1">
      <c r="D371" s="33"/>
      <c r="Y371" s="33"/>
    </row>
    <row r="372" ht="12.75" customHeight="1">
      <c r="D372" s="33"/>
      <c r="Y372" s="33"/>
    </row>
    <row r="373" ht="12.75" customHeight="1">
      <c r="D373" s="33"/>
      <c r="Y373" s="33"/>
    </row>
    <row r="374" ht="12.75" customHeight="1">
      <c r="D374" s="33"/>
      <c r="Y374" s="33"/>
    </row>
    <row r="375" ht="12.75" customHeight="1">
      <c r="D375" s="33"/>
      <c r="Y375" s="33"/>
    </row>
    <row r="376" ht="12.75" customHeight="1">
      <c r="D376" s="33"/>
      <c r="Y376" s="33"/>
    </row>
    <row r="377" ht="12.75" customHeight="1">
      <c r="D377" s="33"/>
      <c r="Y377" s="33"/>
    </row>
    <row r="378" ht="12.75" customHeight="1">
      <c r="D378" s="33"/>
      <c r="Y378" s="33"/>
    </row>
    <row r="379" ht="12.75" customHeight="1">
      <c r="D379" s="33"/>
      <c r="Y379" s="33"/>
    </row>
    <row r="380" ht="12.75" customHeight="1">
      <c r="D380" s="33"/>
      <c r="Y380" s="33"/>
    </row>
    <row r="381" ht="12.75" customHeight="1">
      <c r="D381" s="33"/>
      <c r="Y381" s="33"/>
    </row>
    <row r="382" ht="12.75" customHeight="1">
      <c r="D382" s="33"/>
      <c r="Y382" s="33"/>
    </row>
    <row r="383" ht="12.75" customHeight="1">
      <c r="D383" s="33"/>
      <c r="Y383" s="33"/>
    </row>
    <row r="384" ht="12.75" customHeight="1">
      <c r="D384" s="33"/>
      <c r="Y384" s="33"/>
    </row>
    <row r="385" ht="12.75" customHeight="1">
      <c r="D385" s="33"/>
      <c r="Y385" s="33"/>
    </row>
    <row r="386" ht="12.75" customHeight="1">
      <c r="D386" s="33"/>
      <c r="Y386" s="33"/>
    </row>
    <row r="387" ht="12.75" customHeight="1">
      <c r="D387" s="33"/>
      <c r="Y387" s="33"/>
    </row>
    <row r="388" ht="12.75" customHeight="1">
      <c r="D388" s="33"/>
      <c r="Y388" s="33"/>
    </row>
    <row r="389" ht="12.75" customHeight="1">
      <c r="D389" s="33"/>
      <c r="Y389" s="33"/>
    </row>
    <row r="390" ht="12.75" customHeight="1">
      <c r="D390" s="33"/>
      <c r="Y390" s="33"/>
    </row>
    <row r="391" ht="12.75" customHeight="1">
      <c r="D391" s="33"/>
      <c r="Y391" s="33"/>
    </row>
    <row r="392" ht="12.75" customHeight="1">
      <c r="D392" s="33"/>
      <c r="Y392" s="33"/>
    </row>
    <row r="393" ht="12.75" customHeight="1">
      <c r="D393" s="33"/>
      <c r="Y393" s="33"/>
    </row>
    <row r="394" ht="12.75" customHeight="1">
      <c r="D394" s="33"/>
      <c r="Y394" s="33"/>
    </row>
    <row r="395" ht="12.75" customHeight="1">
      <c r="D395" s="33"/>
      <c r="Y395" s="33"/>
    </row>
    <row r="396" ht="12.75" customHeight="1">
      <c r="D396" s="33"/>
      <c r="Y396" s="33"/>
    </row>
    <row r="397" ht="12.75" customHeight="1">
      <c r="D397" s="33"/>
      <c r="Y397" s="33"/>
    </row>
    <row r="398" ht="12.75" customHeight="1">
      <c r="D398" s="33"/>
      <c r="Y398" s="33"/>
    </row>
    <row r="399" ht="12.75" customHeight="1">
      <c r="D399" s="33"/>
      <c r="Y399" s="33"/>
    </row>
    <row r="400" ht="12.75" customHeight="1">
      <c r="D400" s="33"/>
      <c r="Y400" s="33"/>
    </row>
    <row r="401" ht="12.75" customHeight="1">
      <c r="D401" s="33"/>
      <c r="Y401" s="33"/>
    </row>
    <row r="402" ht="12.75" customHeight="1">
      <c r="D402" s="33"/>
      <c r="Y402" s="33"/>
    </row>
    <row r="403" ht="12.75" customHeight="1">
      <c r="D403" s="33"/>
      <c r="Y403" s="33"/>
    </row>
    <row r="404" ht="12.75" customHeight="1">
      <c r="D404" s="33"/>
      <c r="Y404" s="33"/>
    </row>
    <row r="405" ht="12.75" customHeight="1">
      <c r="D405" s="33"/>
      <c r="Y405" s="33"/>
    </row>
    <row r="406" ht="12.75" customHeight="1">
      <c r="D406" s="33"/>
      <c r="Y406" s="33"/>
    </row>
    <row r="407" ht="12.75" customHeight="1">
      <c r="D407" s="33"/>
      <c r="Y407" s="33"/>
    </row>
    <row r="408" ht="12.75" customHeight="1">
      <c r="D408" s="33"/>
      <c r="Y408" s="33"/>
    </row>
    <row r="409" ht="12.75" customHeight="1">
      <c r="D409" s="33"/>
      <c r="Y409" s="33"/>
    </row>
    <row r="410" ht="12.75" customHeight="1">
      <c r="D410" s="33"/>
      <c r="Y410" s="33"/>
    </row>
    <row r="411" ht="12.75" customHeight="1">
      <c r="D411" s="33"/>
      <c r="Y411" s="33"/>
    </row>
    <row r="412" ht="12.75" customHeight="1">
      <c r="D412" s="33"/>
      <c r="Y412" s="33"/>
    </row>
    <row r="413" ht="12.75" customHeight="1">
      <c r="D413" s="33"/>
      <c r="Y413" s="33"/>
    </row>
    <row r="414" ht="12.75" customHeight="1">
      <c r="D414" s="33"/>
      <c r="Y414" s="33"/>
    </row>
    <row r="415" ht="12.75" customHeight="1">
      <c r="D415" s="33"/>
      <c r="Y415" s="33"/>
    </row>
    <row r="416" ht="12.75" customHeight="1">
      <c r="D416" s="33"/>
      <c r="Y416" s="33"/>
    </row>
    <row r="417" ht="12.75" customHeight="1">
      <c r="D417" s="33"/>
      <c r="Y417" s="33"/>
    </row>
    <row r="418" ht="12.75" customHeight="1">
      <c r="D418" s="33"/>
      <c r="Y418" s="33"/>
    </row>
    <row r="419" ht="12.75" customHeight="1">
      <c r="D419" s="33"/>
      <c r="Y419" s="33"/>
    </row>
    <row r="420" ht="12.75" customHeight="1">
      <c r="D420" s="33"/>
      <c r="Y420" s="33"/>
    </row>
    <row r="421" ht="12.75" customHeight="1">
      <c r="D421" s="33"/>
      <c r="Y421" s="33"/>
    </row>
    <row r="422" ht="12.75" customHeight="1">
      <c r="D422" s="33"/>
      <c r="Y422" s="33"/>
    </row>
    <row r="423" ht="12.75" customHeight="1">
      <c r="D423" s="33"/>
      <c r="Y423" s="33"/>
    </row>
    <row r="424" ht="12.75" customHeight="1">
      <c r="D424" s="33"/>
      <c r="Y424" s="33"/>
    </row>
    <row r="425" ht="12.75" customHeight="1">
      <c r="D425" s="33"/>
      <c r="Y425" s="33"/>
    </row>
    <row r="426" ht="12.75" customHeight="1">
      <c r="D426" s="33"/>
      <c r="Y426" s="33"/>
    </row>
    <row r="427" ht="12.75" customHeight="1">
      <c r="D427" s="33"/>
      <c r="Y427" s="33"/>
    </row>
    <row r="428" ht="12.75" customHeight="1">
      <c r="D428" s="33"/>
      <c r="Y428" s="33"/>
    </row>
    <row r="429" ht="12.75" customHeight="1">
      <c r="D429" s="33"/>
      <c r="Y429" s="33"/>
    </row>
    <row r="430" ht="12.75" customHeight="1">
      <c r="D430" s="33"/>
      <c r="Y430" s="33"/>
    </row>
    <row r="431" ht="12.75" customHeight="1">
      <c r="D431" s="33"/>
      <c r="Y431" s="33"/>
    </row>
    <row r="432" ht="12.75" customHeight="1">
      <c r="D432" s="33"/>
      <c r="Y432" s="33"/>
    </row>
    <row r="433" ht="12.75" customHeight="1">
      <c r="D433" s="33"/>
      <c r="Y433" s="33"/>
    </row>
    <row r="434" ht="12.75" customHeight="1">
      <c r="D434" s="33"/>
      <c r="Y434" s="33"/>
    </row>
    <row r="435" ht="12.75" customHeight="1">
      <c r="D435" s="33"/>
      <c r="Y435" s="33"/>
    </row>
    <row r="436" ht="12.75" customHeight="1">
      <c r="D436" s="33"/>
      <c r="Y436" s="33"/>
    </row>
    <row r="437" ht="12.75" customHeight="1">
      <c r="D437" s="33"/>
      <c r="Y437" s="33"/>
    </row>
    <row r="438" ht="12.75" customHeight="1">
      <c r="D438" s="33"/>
      <c r="Y438" s="33"/>
    </row>
    <row r="439" ht="12.75" customHeight="1">
      <c r="D439" s="33"/>
      <c r="Y439" s="33"/>
    </row>
    <row r="440" ht="12.75" customHeight="1">
      <c r="D440" s="33"/>
      <c r="Y440" s="33"/>
    </row>
    <row r="441" ht="12.75" customHeight="1">
      <c r="D441" s="33"/>
      <c r="Y441" s="33"/>
    </row>
    <row r="442" ht="12.75" customHeight="1">
      <c r="D442" s="33"/>
      <c r="Y442" s="33"/>
    </row>
    <row r="443" ht="12.75" customHeight="1">
      <c r="D443" s="33"/>
      <c r="Y443" s="33"/>
    </row>
    <row r="444" ht="12.75" customHeight="1">
      <c r="D444" s="33"/>
      <c r="Y444" s="33"/>
    </row>
    <row r="445" ht="12.75" customHeight="1">
      <c r="D445" s="33"/>
      <c r="Y445" s="33"/>
    </row>
    <row r="446" ht="12.75" customHeight="1">
      <c r="D446" s="33"/>
      <c r="Y446" s="33"/>
    </row>
    <row r="447" ht="12.75" customHeight="1">
      <c r="D447" s="33"/>
      <c r="Y447" s="33"/>
    </row>
    <row r="448" ht="12.75" customHeight="1">
      <c r="D448" s="33"/>
      <c r="Y448" s="33"/>
    </row>
    <row r="449" ht="12.75" customHeight="1">
      <c r="D449" s="33"/>
      <c r="Y449" s="33"/>
    </row>
    <row r="450" ht="12.75" customHeight="1">
      <c r="D450" s="33"/>
      <c r="Y450" s="33"/>
    </row>
    <row r="451" ht="12.75" customHeight="1">
      <c r="D451" s="33"/>
      <c r="Y451" s="33"/>
    </row>
    <row r="452" ht="12.75" customHeight="1">
      <c r="D452" s="33"/>
      <c r="Y452" s="33"/>
    </row>
    <row r="453" ht="12.75" customHeight="1">
      <c r="D453" s="33"/>
      <c r="Y453" s="33"/>
    </row>
    <row r="454" ht="12.75" customHeight="1">
      <c r="D454" s="33"/>
      <c r="Y454" s="33"/>
    </row>
    <row r="455" ht="12.75" customHeight="1">
      <c r="D455" s="33"/>
      <c r="Y455" s="33"/>
    </row>
    <row r="456" ht="12.75" customHeight="1">
      <c r="D456" s="33"/>
      <c r="Y456" s="33"/>
    </row>
    <row r="457" ht="12.75" customHeight="1">
      <c r="D457" s="33"/>
      <c r="Y457" s="33"/>
    </row>
    <row r="458" ht="12.75" customHeight="1">
      <c r="D458" s="33"/>
      <c r="Y458" s="33"/>
    </row>
    <row r="459" ht="12.75" customHeight="1">
      <c r="D459" s="33"/>
      <c r="Y459" s="33"/>
    </row>
    <row r="460" ht="12.75" customHeight="1">
      <c r="D460" s="33"/>
      <c r="Y460" s="33"/>
    </row>
    <row r="461" ht="12.75" customHeight="1">
      <c r="D461" s="33"/>
      <c r="Y461" s="33"/>
    </row>
    <row r="462" ht="12.75" customHeight="1">
      <c r="D462" s="33"/>
      <c r="Y462" s="33"/>
    </row>
    <row r="463" ht="12.75" customHeight="1">
      <c r="D463" s="33"/>
      <c r="Y463" s="33"/>
    </row>
    <row r="464" ht="12.75" customHeight="1">
      <c r="D464" s="33"/>
      <c r="Y464" s="33"/>
    </row>
    <row r="465" ht="12.75" customHeight="1">
      <c r="D465" s="33"/>
      <c r="Y465" s="33"/>
    </row>
    <row r="466" ht="12.75" customHeight="1">
      <c r="D466" s="33"/>
      <c r="Y466" s="33"/>
    </row>
    <row r="467" ht="12.75" customHeight="1">
      <c r="D467" s="33"/>
      <c r="Y467" s="33"/>
    </row>
    <row r="468" ht="12.75" customHeight="1">
      <c r="D468" s="33"/>
      <c r="Y468" s="33"/>
    </row>
    <row r="469" ht="12.75" customHeight="1">
      <c r="D469" s="33"/>
      <c r="Y469" s="33"/>
    </row>
    <row r="470" ht="12.75" customHeight="1">
      <c r="D470" s="33"/>
      <c r="Y470" s="33"/>
    </row>
    <row r="471" ht="12.75" customHeight="1">
      <c r="D471" s="33"/>
      <c r="Y471" s="33"/>
    </row>
    <row r="472" ht="12.75" customHeight="1">
      <c r="D472" s="33"/>
      <c r="Y472" s="33"/>
    </row>
    <row r="473" ht="12.75" customHeight="1">
      <c r="D473" s="33"/>
      <c r="Y473" s="33"/>
    </row>
    <row r="474" ht="12.75" customHeight="1">
      <c r="D474" s="33"/>
      <c r="Y474" s="33"/>
    </row>
    <row r="475" ht="12.75" customHeight="1">
      <c r="D475" s="33"/>
      <c r="Y475" s="33"/>
    </row>
    <row r="476" ht="12.75" customHeight="1">
      <c r="D476" s="33"/>
      <c r="Y476" s="33"/>
    </row>
    <row r="477" ht="12.75" customHeight="1">
      <c r="D477" s="33"/>
      <c r="Y477" s="33"/>
    </row>
    <row r="478" ht="12.75" customHeight="1">
      <c r="D478" s="33"/>
      <c r="Y478" s="33"/>
    </row>
    <row r="479" ht="12.75" customHeight="1">
      <c r="D479" s="33"/>
      <c r="Y479" s="33"/>
    </row>
    <row r="480" ht="12.75" customHeight="1">
      <c r="D480" s="33"/>
      <c r="Y480" s="33"/>
    </row>
    <row r="481" ht="12.75" customHeight="1">
      <c r="D481" s="33"/>
      <c r="Y481" s="33"/>
    </row>
    <row r="482" ht="12.75" customHeight="1">
      <c r="D482" s="33"/>
      <c r="Y482" s="33"/>
    </row>
    <row r="483" ht="12.75" customHeight="1">
      <c r="D483" s="33"/>
      <c r="Y483" s="33"/>
    </row>
    <row r="484" ht="12.75" customHeight="1">
      <c r="D484" s="33"/>
      <c r="Y484" s="33"/>
    </row>
    <row r="485" ht="12.75" customHeight="1">
      <c r="D485" s="33"/>
      <c r="Y485" s="33"/>
    </row>
    <row r="486" ht="12.75" customHeight="1">
      <c r="D486" s="33"/>
      <c r="Y486" s="33"/>
    </row>
    <row r="487" ht="12.75" customHeight="1">
      <c r="D487" s="33"/>
      <c r="Y487" s="33"/>
    </row>
    <row r="488" ht="12.75" customHeight="1">
      <c r="D488" s="33"/>
      <c r="Y488" s="33"/>
    </row>
    <row r="489" ht="12.75" customHeight="1">
      <c r="D489" s="33"/>
      <c r="Y489" s="33"/>
    </row>
    <row r="490" ht="12.75" customHeight="1">
      <c r="D490" s="33"/>
      <c r="Y490" s="33"/>
    </row>
    <row r="491" ht="12.75" customHeight="1">
      <c r="D491" s="33"/>
      <c r="Y491" s="33"/>
    </row>
    <row r="492" ht="12.75" customHeight="1">
      <c r="D492" s="33"/>
      <c r="Y492" s="33"/>
    </row>
    <row r="493" ht="12.75" customHeight="1">
      <c r="D493" s="33"/>
      <c r="Y493" s="33"/>
    </row>
    <row r="494" ht="12.75" customHeight="1">
      <c r="D494" s="33"/>
      <c r="Y494" s="33"/>
    </row>
    <row r="495" ht="12.75" customHeight="1">
      <c r="D495" s="33"/>
      <c r="Y495" s="33"/>
    </row>
    <row r="496" ht="12.75" customHeight="1">
      <c r="D496" s="33"/>
      <c r="Y496" s="33"/>
    </row>
    <row r="497" ht="12.75" customHeight="1">
      <c r="D497" s="33"/>
      <c r="Y497" s="33"/>
    </row>
    <row r="498" ht="12.75" customHeight="1">
      <c r="D498" s="33"/>
      <c r="Y498" s="33"/>
    </row>
    <row r="499" ht="12.75" customHeight="1">
      <c r="D499" s="33"/>
      <c r="Y499" s="33"/>
    </row>
    <row r="500" ht="12.75" customHeight="1">
      <c r="D500" s="33"/>
      <c r="Y500" s="33"/>
    </row>
    <row r="501" ht="12.75" customHeight="1">
      <c r="D501" s="33"/>
      <c r="Y501" s="33"/>
    </row>
    <row r="502" ht="12.75" customHeight="1">
      <c r="D502" s="33"/>
      <c r="Y502" s="33"/>
    </row>
    <row r="503" ht="12.75" customHeight="1">
      <c r="D503" s="33"/>
      <c r="Y503" s="33"/>
    </row>
    <row r="504" ht="12.75" customHeight="1">
      <c r="D504" s="33"/>
      <c r="Y504" s="33"/>
    </row>
    <row r="505" ht="12.75" customHeight="1">
      <c r="D505" s="33"/>
      <c r="Y505" s="33"/>
    </row>
    <row r="506" ht="12.75" customHeight="1">
      <c r="D506" s="33"/>
      <c r="Y506" s="33"/>
    </row>
    <row r="507" ht="12.75" customHeight="1">
      <c r="D507" s="33"/>
      <c r="Y507" s="33"/>
    </row>
    <row r="508" ht="12.75" customHeight="1">
      <c r="D508" s="33"/>
      <c r="Y508" s="33"/>
    </row>
    <row r="509" ht="12.75" customHeight="1">
      <c r="D509" s="33"/>
      <c r="Y509" s="33"/>
    </row>
    <row r="510" ht="12.75" customHeight="1">
      <c r="D510" s="33"/>
      <c r="Y510" s="33"/>
    </row>
    <row r="511" ht="12.75" customHeight="1">
      <c r="D511" s="33"/>
      <c r="Y511" s="33"/>
    </row>
    <row r="512" ht="12.75" customHeight="1">
      <c r="D512" s="33"/>
      <c r="Y512" s="33"/>
    </row>
    <row r="513" ht="12.75" customHeight="1">
      <c r="D513" s="33"/>
      <c r="Y513" s="33"/>
    </row>
    <row r="514" ht="12.75" customHeight="1">
      <c r="D514" s="33"/>
      <c r="Y514" s="33"/>
    </row>
    <row r="515" ht="12.75" customHeight="1">
      <c r="D515" s="33"/>
      <c r="Y515" s="33"/>
    </row>
    <row r="516" ht="12.75" customHeight="1">
      <c r="D516" s="33"/>
      <c r="Y516" s="33"/>
    </row>
    <row r="517" ht="12.75" customHeight="1">
      <c r="D517" s="33"/>
      <c r="Y517" s="33"/>
    </row>
    <row r="518" ht="12.75" customHeight="1">
      <c r="D518" s="33"/>
      <c r="Y518" s="33"/>
    </row>
    <row r="519" ht="12.75" customHeight="1">
      <c r="D519" s="33"/>
      <c r="Y519" s="33"/>
    </row>
    <row r="520" ht="12.75" customHeight="1">
      <c r="D520" s="33"/>
      <c r="Y520" s="33"/>
    </row>
    <row r="521" ht="12.75" customHeight="1">
      <c r="D521" s="33"/>
      <c r="Y521" s="33"/>
    </row>
    <row r="522" ht="12.75" customHeight="1">
      <c r="D522" s="33"/>
      <c r="Y522" s="33"/>
    </row>
    <row r="523" ht="12.75" customHeight="1">
      <c r="D523" s="33"/>
      <c r="Y523" s="33"/>
    </row>
    <row r="524" ht="12.75" customHeight="1">
      <c r="D524" s="33"/>
      <c r="Y524" s="33"/>
    </row>
    <row r="525" ht="12.75" customHeight="1">
      <c r="D525" s="33"/>
      <c r="Y525" s="33"/>
    </row>
    <row r="526" ht="12.75" customHeight="1">
      <c r="D526" s="33"/>
      <c r="Y526" s="33"/>
    </row>
    <row r="527" ht="12.75" customHeight="1">
      <c r="D527" s="33"/>
      <c r="Y527" s="33"/>
    </row>
    <row r="528" ht="12.75" customHeight="1">
      <c r="D528" s="33"/>
      <c r="Y528" s="33"/>
    </row>
    <row r="529" ht="12.75" customHeight="1">
      <c r="D529" s="33"/>
      <c r="Y529" s="33"/>
    </row>
    <row r="530" ht="12.75" customHeight="1">
      <c r="D530" s="33"/>
      <c r="Y530" s="33"/>
    </row>
    <row r="531" ht="12.75" customHeight="1">
      <c r="D531" s="33"/>
      <c r="Y531" s="33"/>
    </row>
    <row r="532" ht="12.75" customHeight="1">
      <c r="D532" s="33"/>
      <c r="Y532" s="33"/>
    </row>
    <row r="533" ht="12.75" customHeight="1">
      <c r="D533" s="33"/>
      <c r="Y533" s="33"/>
    </row>
    <row r="534" ht="12.75" customHeight="1">
      <c r="D534" s="33"/>
      <c r="Y534" s="33"/>
    </row>
    <row r="535" ht="12.75" customHeight="1">
      <c r="D535" s="33"/>
      <c r="Y535" s="33"/>
    </row>
    <row r="536" ht="12.75" customHeight="1">
      <c r="D536" s="33"/>
      <c r="Y536" s="33"/>
    </row>
    <row r="537" ht="12.75" customHeight="1">
      <c r="D537" s="33"/>
      <c r="Y537" s="33"/>
    </row>
    <row r="538" ht="12.75" customHeight="1">
      <c r="D538" s="33"/>
      <c r="Y538" s="33"/>
    </row>
    <row r="539" ht="12.75" customHeight="1">
      <c r="D539" s="33"/>
      <c r="Y539" s="33"/>
    </row>
    <row r="540" ht="12.75" customHeight="1">
      <c r="D540" s="33"/>
      <c r="Y540" s="33"/>
    </row>
    <row r="541" ht="12.75" customHeight="1">
      <c r="D541" s="33"/>
      <c r="Y541" s="33"/>
    </row>
    <row r="542" ht="12.75" customHeight="1">
      <c r="D542" s="33"/>
      <c r="Y542" s="33"/>
    </row>
    <row r="543" ht="12.75" customHeight="1">
      <c r="D543" s="33"/>
      <c r="Y543" s="33"/>
    </row>
    <row r="544" ht="12.75" customHeight="1">
      <c r="D544" s="33"/>
      <c r="Y544" s="33"/>
    </row>
    <row r="545" ht="12.75" customHeight="1">
      <c r="D545" s="33"/>
      <c r="Y545" s="33"/>
    </row>
    <row r="546" ht="12.75" customHeight="1">
      <c r="D546" s="33"/>
      <c r="Y546" s="33"/>
    </row>
    <row r="547" ht="12.75" customHeight="1">
      <c r="D547" s="33"/>
      <c r="Y547" s="33"/>
    </row>
    <row r="548" ht="12.75" customHeight="1">
      <c r="D548" s="33"/>
      <c r="Y548" s="33"/>
    </row>
    <row r="549" ht="12.75" customHeight="1">
      <c r="D549" s="33"/>
      <c r="Y549" s="33"/>
    </row>
    <row r="550" ht="12.75" customHeight="1">
      <c r="D550" s="33"/>
      <c r="Y550" s="33"/>
    </row>
    <row r="551" ht="12.75" customHeight="1">
      <c r="D551" s="33"/>
      <c r="Y551" s="33"/>
    </row>
    <row r="552" ht="12.75" customHeight="1">
      <c r="D552" s="33"/>
      <c r="Y552" s="33"/>
    </row>
    <row r="553" ht="12.75" customHeight="1">
      <c r="D553" s="33"/>
      <c r="Y553" s="33"/>
    </row>
    <row r="554" ht="12.75" customHeight="1">
      <c r="D554" s="33"/>
      <c r="Y554" s="33"/>
    </row>
    <row r="555" ht="12.75" customHeight="1">
      <c r="D555" s="33"/>
      <c r="Y555" s="33"/>
    </row>
    <row r="556" ht="12.75" customHeight="1">
      <c r="D556" s="33"/>
      <c r="Y556" s="33"/>
    </row>
    <row r="557" ht="12.75" customHeight="1">
      <c r="D557" s="33"/>
      <c r="Y557" s="33"/>
    </row>
    <row r="558" ht="12.75" customHeight="1">
      <c r="D558" s="33"/>
      <c r="Y558" s="33"/>
    </row>
    <row r="559" ht="12.75" customHeight="1">
      <c r="D559" s="33"/>
      <c r="Y559" s="33"/>
    </row>
    <row r="560" ht="12.75" customHeight="1">
      <c r="D560" s="33"/>
      <c r="Y560" s="33"/>
    </row>
    <row r="561" ht="12.75" customHeight="1">
      <c r="D561" s="33"/>
      <c r="Y561" s="33"/>
    </row>
    <row r="562" ht="12.75" customHeight="1">
      <c r="D562" s="33"/>
      <c r="Y562" s="33"/>
    </row>
    <row r="563" ht="12.75" customHeight="1">
      <c r="D563" s="33"/>
      <c r="Y563" s="33"/>
    </row>
    <row r="564" ht="12.75" customHeight="1">
      <c r="D564" s="33"/>
      <c r="Y564" s="33"/>
    </row>
    <row r="565" ht="12.75" customHeight="1">
      <c r="D565" s="33"/>
      <c r="Y565" s="33"/>
    </row>
    <row r="566" ht="12.75" customHeight="1">
      <c r="D566" s="33"/>
      <c r="Y566" s="33"/>
    </row>
    <row r="567" ht="12.75" customHeight="1">
      <c r="D567" s="33"/>
      <c r="Y567" s="33"/>
    </row>
    <row r="568" ht="12.75" customHeight="1">
      <c r="D568" s="33"/>
      <c r="Y568" s="33"/>
    </row>
    <row r="569" ht="12.75" customHeight="1">
      <c r="D569" s="33"/>
      <c r="Y569" s="33"/>
    </row>
    <row r="570" ht="12.75" customHeight="1">
      <c r="D570" s="33"/>
      <c r="Y570" s="33"/>
    </row>
    <row r="571" ht="12.75" customHeight="1">
      <c r="D571" s="33"/>
      <c r="Y571" s="33"/>
    </row>
    <row r="572" ht="12.75" customHeight="1">
      <c r="D572" s="33"/>
      <c r="Y572" s="33"/>
    </row>
    <row r="573" ht="12.75" customHeight="1">
      <c r="D573" s="33"/>
      <c r="Y573" s="33"/>
    </row>
    <row r="574" ht="12.75" customHeight="1">
      <c r="D574" s="33"/>
      <c r="Y574" s="33"/>
    </row>
    <row r="575" ht="12.75" customHeight="1">
      <c r="D575" s="33"/>
      <c r="Y575" s="33"/>
    </row>
    <row r="576" ht="12.75" customHeight="1">
      <c r="D576" s="33"/>
      <c r="Y576" s="33"/>
    </row>
    <row r="577" ht="12.75" customHeight="1">
      <c r="D577" s="33"/>
      <c r="Y577" s="33"/>
    </row>
    <row r="578" ht="12.75" customHeight="1">
      <c r="D578" s="33"/>
      <c r="Y578" s="33"/>
    </row>
    <row r="579" ht="12.75" customHeight="1">
      <c r="D579" s="33"/>
      <c r="Y579" s="33"/>
    </row>
    <row r="580" ht="12.75" customHeight="1">
      <c r="D580" s="33"/>
      <c r="Y580" s="33"/>
    </row>
    <row r="581" ht="12.75" customHeight="1">
      <c r="D581" s="33"/>
      <c r="Y581" s="33"/>
    </row>
    <row r="582" ht="12.75" customHeight="1">
      <c r="D582" s="33"/>
      <c r="Y582" s="33"/>
    </row>
    <row r="583" ht="12.75" customHeight="1">
      <c r="D583" s="33"/>
      <c r="Y583" s="33"/>
    </row>
    <row r="584" ht="12.75" customHeight="1">
      <c r="D584" s="33"/>
      <c r="Y584" s="33"/>
    </row>
    <row r="585" ht="12.75" customHeight="1">
      <c r="D585" s="33"/>
      <c r="Y585" s="33"/>
    </row>
    <row r="586" ht="12.75" customHeight="1">
      <c r="D586" s="33"/>
      <c r="Y586" s="33"/>
    </row>
    <row r="587" ht="12.75" customHeight="1">
      <c r="D587" s="33"/>
      <c r="Y587" s="33"/>
    </row>
    <row r="588" ht="12.75" customHeight="1">
      <c r="D588" s="33"/>
      <c r="Y588" s="33"/>
    </row>
    <row r="589" ht="12.75" customHeight="1">
      <c r="D589" s="33"/>
      <c r="Y589" s="33"/>
    </row>
    <row r="590" ht="12.75" customHeight="1">
      <c r="D590" s="33"/>
      <c r="Y590" s="33"/>
    </row>
    <row r="591" ht="12.75" customHeight="1">
      <c r="D591" s="33"/>
      <c r="Y591" s="33"/>
    </row>
    <row r="592" ht="12.75" customHeight="1">
      <c r="D592" s="33"/>
      <c r="Y592" s="33"/>
    </row>
    <row r="593" ht="12.75" customHeight="1">
      <c r="D593" s="33"/>
      <c r="Y593" s="33"/>
    </row>
    <row r="594" ht="12.75" customHeight="1">
      <c r="D594" s="33"/>
      <c r="Y594" s="33"/>
    </row>
    <row r="595" ht="12.75" customHeight="1">
      <c r="D595" s="33"/>
      <c r="Y595" s="33"/>
    </row>
    <row r="596" ht="12.75" customHeight="1">
      <c r="D596" s="33"/>
      <c r="Y596" s="33"/>
    </row>
    <row r="597" ht="12.75" customHeight="1">
      <c r="D597" s="33"/>
      <c r="Y597" s="33"/>
    </row>
    <row r="598" ht="12.75" customHeight="1">
      <c r="D598" s="33"/>
      <c r="Y598" s="33"/>
    </row>
    <row r="599" ht="12.75" customHeight="1">
      <c r="D599" s="33"/>
      <c r="Y599" s="33"/>
    </row>
    <row r="600" ht="12.75" customHeight="1">
      <c r="D600" s="33"/>
      <c r="Y600" s="33"/>
    </row>
    <row r="601" ht="12.75" customHeight="1">
      <c r="D601" s="33"/>
      <c r="Y601" s="33"/>
    </row>
    <row r="602" ht="12.75" customHeight="1">
      <c r="D602" s="33"/>
      <c r="Y602" s="33"/>
    </row>
    <row r="603" ht="12.75" customHeight="1">
      <c r="D603" s="33"/>
      <c r="Y603" s="33"/>
    </row>
    <row r="604" ht="12.75" customHeight="1">
      <c r="D604" s="33"/>
      <c r="Y604" s="33"/>
    </row>
    <row r="605" ht="12.75" customHeight="1">
      <c r="D605" s="33"/>
      <c r="Y605" s="33"/>
    </row>
    <row r="606" ht="12.75" customHeight="1">
      <c r="D606" s="33"/>
      <c r="Y606" s="33"/>
    </row>
    <row r="607" ht="12.75" customHeight="1">
      <c r="D607" s="33"/>
      <c r="Y607" s="33"/>
    </row>
    <row r="608" ht="12.75" customHeight="1">
      <c r="D608" s="33"/>
      <c r="Y608" s="33"/>
    </row>
    <row r="609" ht="12.75" customHeight="1">
      <c r="D609" s="33"/>
      <c r="Y609" s="33"/>
    </row>
    <row r="610" ht="12.75" customHeight="1">
      <c r="D610" s="33"/>
      <c r="Y610" s="33"/>
    </row>
    <row r="611" ht="12.75" customHeight="1">
      <c r="D611" s="33"/>
      <c r="Y611" s="33"/>
    </row>
    <row r="612" ht="12.75" customHeight="1">
      <c r="D612" s="33"/>
      <c r="Y612" s="33"/>
    </row>
    <row r="613" ht="12.75" customHeight="1">
      <c r="D613" s="33"/>
      <c r="Y613" s="33"/>
    </row>
    <row r="614" ht="12.75" customHeight="1">
      <c r="D614" s="33"/>
      <c r="Y614" s="33"/>
    </row>
    <row r="615" ht="12.75" customHeight="1">
      <c r="D615" s="33"/>
      <c r="Y615" s="33"/>
    </row>
    <row r="616" ht="12.75" customHeight="1">
      <c r="D616" s="33"/>
      <c r="Y616" s="33"/>
    </row>
    <row r="617" ht="12.75" customHeight="1">
      <c r="D617" s="33"/>
      <c r="Y617" s="33"/>
    </row>
    <row r="618" ht="12.75" customHeight="1">
      <c r="D618" s="33"/>
      <c r="Y618" s="33"/>
    </row>
    <row r="619" ht="12.75" customHeight="1">
      <c r="D619" s="33"/>
      <c r="Y619" s="33"/>
    </row>
    <row r="620" ht="12.75" customHeight="1">
      <c r="D620" s="33"/>
      <c r="Y620" s="33"/>
    </row>
    <row r="621" ht="12.75" customHeight="1">
      <c r="D621" s="33"/>
      <c r="Y621" s="33"/>
    </row>
    <row r="622" ht="12.75" customHeight="1">
      <c r="D622" s="33"/>
      <c r="Y622" s="33"/>
    </row>
    <row r="623" ht="12.75" customHeight="1">
      <c r="D623" s="33"/>
      <c r="Y623" s="33"/>
    </row>
    <row r="624" ht="12.75" customHeight="1">
      <c r="D624" s="33"/>
      <c r="Y624" s="33"/>
    </row>
    <row r="625" ht="12.75" customHeight="1">
      <c r="D625" s="33"/>
      <c r="Y625" s="33"/>
    </row>
    <row r="626" ht="12.75" customHeight="1">
      <c r="D626" s="33"/>
      <c r="Y626" s="33"/>
    </row>
    <row r="627" ht="12.75" customHeight="1">
      <c r="D627" s="33"/>
      <c r="Y627" s="33"/>
    </row>
    <row r="628" ht="12.75" customHeight="1">
      <c r="D628" s="33"/>
      <c r="Y628" s="33"/>
    </row>
    <row r="629" ht="12.75" customHeight="1">
      <c r="D629" s="33"/>
      <c r="Y629" s="33"/>
    </row>
    <row r="630" ht="12.75" customHeight="1">
      <c r="D630" s="33"/>
      <c r="Y630" s="33"/>
    </row>
    <row r="631" ht="12.75" customHeight="1">
      <c r="D631" s="33"/>
      <c r="Y631" s="33"/>
    </row>
    <row r="632" ht="12.75" customHeight="1">
      <c r="D632" s="33"/>
      <c r="Y632" s="33"/>
    </row>
    <row r="633" ht="12.75" customHeight="1">
      <c r="D633" s="33"/>
      <c r="Y633" s="33"/>
    </row>
    <row r="634" ht="12.75" customHeight="1">
      <c r="D634" s="33"/>
      <c r="Y634" s="33"/>
    </row>
    <row r="635" ht="12.75" customHeight="1">
      <c r="D635" s="33"/>
      <c r="Y635" s="33"/>
    </row>
    <row r="636" ht="12.75" customHeight="1">
      <c r="D636" s="33"/>
      <c r="Y636" s="33"/>
    </row>
    <row r="637" ht="12.75" customHeight="1">
      <c r="D637" s="33"/>
      <c r="Y637" s="33"/>
    </row>
    <row r="638" ht="12.75" customHeight="1">
      <c r="D638" s="33"/>
      <c r="Y638" s="33"/>
    </row>
    <row r="639" ht="12.75" customHeight="1">
      <c r="D639" s="33"/>
      <c r="Y639" s="33"/>
    </row>
    <row r="640" ht="12.75" customHeight="1">
      <c r="D640" s="33"/>
      <c r="Y640" s="33"/>
    </row>
    <row r="641" ht="12.75" customHeight="1">
      <c r="D641" s="33"/>
      <c r="Y641" s="33"/>
    </row>
    <row r="642" ht="12.75" customHeight="1">
      <c r="D642" s="33"/>
      <c r="Y642" s="33"/>
    </row>
    <row r="643" ht="12.75" customHeight="1">
      <c r="D643" s="33"/>
      <c r="Y643" s="33"/>
    </row>
    <row r="644" ht="12.75" customHeight="1">
      <c r="D644" s="33"/>
      <c r="Y644" s="33"/>
    </row>
    <row r="645" ht="12.75" customHeight="1">
      <c r="D645" s="33"/>
      <c r="Y645" s="33"/>
    </row>
    <row r="646" ht="12.75" customHeight="1">
      <c r="D646" s="33"/>
      <c r="Y646" s="33"/>
    </row>
    <row r="647" ht="12.75" customHeight="1">
      <c r="D647" s="33"/>
      <c r="Y647" s="33"/>
    </row>
    <row r="648" ht="12.75" customHeight="1">
      <c r="D648" s="33"/>
      <c r="Y648" s="33"/>
    </row>
    <row r="649" ht="12.75" customHeight="1">
      <c r="D649" s="33"/>
      <c r="Y649" s="33"/>
    </row>
    <row r="650" ht="12.75" customHeight="1">
      <c r="D650" s="33"/>
      <c r="Y650" s="33"/>
    </row>
    <row r="651" ht="12.75" customHeight="1">
      <c r="D651" s="33"/>
      <c r="Y651" s="33"/>
    </row>
    <row r="652" ht="12.75" customHeight="1">
      <c r="D652" s="33"/>
      <c r="Y652" s="33"/>
    </row>
    <row r="653" ht="12.75" customHeight="1">
      <c r="D653" s="33"/>
      <c r="Y653" s="33"/>
    </row>
    <row r="654" ht="12.75" customHeight="1">
      <c r="D654" s="33"/>
      <c r="Y654" s="33"/>
    </row>
    <row r="655" ht="12.75" customHeight="1">
      <c r="D655" s="33"/>
      <c r="Y655" s="33"/>
    </row>
    <row r="656" ht="12.75" customHeight="1">
      <c r="D656" s="33"/>
      <c r="Y656" s="33"/>
    </row>
    <row r="657" ht="12.75" customHeight="1">
      <c r="D657" s="33"/>
      <c r="Y657" s="33"/>
    </row>
    <row r="658" ht="12.75" customHeight="1">
      <c r="D658" s="33"/>
      <c r="Y658" s="33"/>
    </row>
    <row r="659" ht="12.75" customHeight="1">
      <c r="D659" s="33"/>
      <c r="Y659" s="33"/>
    </row>
    <row r="660" ht="12.75" customHeight="1">
      <c r="D660" s="33"/>
      <c r="Y660" s="33"/>
    </row>
    <row r="661" ht="12.75" customHeight="1">
      <c r="D661" s="33"/>
      <c r="Y661" s="33"/>
    </row>
    <row r="662" ht="12.75" customHeight="1">
      <c r="D662" s="33"/>
      <c r="Y662" s="33"/>
    </row>
    <row r="663" ht="12.75" customHeight="1">
      <c r="D663" s="33"/>
      <c r="Y663" s="33"/>
    </row>
    <row r="664" ht="12.75" customHeight="1">
      <c r="D664" s="33"/>
      <c r="Y664" s="33"/>
    </row>
    <row r="665" ht="12.75" customHeight="1">
      <c r="D665" s="33"/>
      <c r="Y665" s="33"/>
    </row>
    <row r="666" ht="12.75" customHeight="1">
      <c r="D666" s="33"/>
      <c r="Y666" s="33"/>
    </row>
    <row r="667" ht="12.75" customHeight="1">
      <c r="D667" s="33"/>
      <c r="Y667" s="33"/>
    </row>
    <row r="668" ht="12.75" customHeight="1">
      <c r="D668" s="33"/>
      <c r="Y668" s="33"/>
    </row>
    <row r="669" ht="12.75" customHeight="1">
      <c r="D669" s="33"/>
      <c r="Y669" s="33"/>
    </row>
    <row r="670" ht="12.75" customHeight="1">
      <c r="D670" s="33"/>
      <c r="Y670" s="33"/>
    </row>
    <row r="671" ht="12.75" customHeight="1">
      <c r="D671" s="33"/>
      <c r="Y671" s="33"/>
    </row>
    <row r="672" ht="12.75" customHeight="1">
      <c r="D672" s="33"/>
      <c r="Y672" s="33"/>
    </row>
    <row r="673" ht="12.75" customHeight="1">
      <c r="D673" s="33"/>
      <c r="Y673" s="33"/>
    </row>
    <row r="674" ht="12.75" customHeight="1">
      <c r="D674" s="33"/>
      <c r="Y674" s="33"/>
    </row>
    <row r="675" ht="12.75" customHeight="1">
      <c r="D675" s="33"/>
      <c r="Y675" s="33"/>
    </row>
    <row r="676" ht="12.75" customHeight="1">
      <c r="D676" s="33"/>
      <c r="Y676" s="33"/>
    </row>
    <row r="677" ht="12.75" customHeight="1">
      <c r="D677" s="33"/>
      <c r="Y677" s="33"/>
    </row>
    <row r="678" ht="12.75" customHeight="1">
      <c r="D678" s="33"/>
      <c r="Y678" s="33"/>
    </row>
    <row r="679" ht="12.75" customHeight="1">
      <c r="D679" s="33"/>
      <c r="Y679" s="33"/>
    </row>
    <row r="680" ht="12.75" customHeight="1">
      <c r="D680" s="33"/>
      <c r="Y680" s="33"/>
    </row>
    <row r="681" ht="12.75" customHeight="1">
      <c r="D681" s="33"/>
      <c r="Y681" s="33"/>
    </row>
    <row r="682" ht="12.75" customHeight="1">
      <c r="D682" s="33"/>
      <c r="Y682" s="33"/>
    </row>
    <row r="683" ht="12.75" customHeight="1">
      <c r="D683" s="33"/>
      <c r="Y683" s="33"/>
    </row>
    <row r="684" ht="12.75" customHeight="1">
      <c r="D684" s="33"/>
      <c r="Y684" s="33"/>
    </row>
    <row r="685" ht="12.75" customHeight="1">
      <c r="D685" s="33"/>
      <c r="Y685" s="33"/>
    </row>
    <row r="686" ht="12.75" customHeight="1">
      <c r="D686" s="33"/>
      <c r="Y686" s="33"/>
    </row>
    <row r="687" ht="12.75" customHeight="1">
      <c r="D687" s="33"/>
      <c r="Y687" s="33"/>
    </row>
    <row r="688" ht="12.75" customHeight="1">
      <c r="D688" s="33"/>
      <c r="Y688" s="33"/>
    </row>
    <row r="689" ht="12.75" customHeight="1">
      <c r="D689" s="33"/>
      <c r="Y689" s="33"/>
    </row>
    <row r="690" ht="12.75" customHeight="1">
      <c r="D690" s="33"/>
      <c r="Y690" s="33"/>
    </row>
    <row r="691" ht="12.75" customHeight="1">
      <c r="D691" s="33"/>
      <c r="Y691" s="33"/>
    </row>
    <row r="692" ht="12.75" customHeight="1">
      <c r="D692" s="33"/>
      <c r="Y692" s="33"/>
    </row>
    <row r="693" ht="12.75" customHeight="1">
      <c r="D693" s="33"/>
      <c r="Y693" s="33"/>
    </row>
    <row r="694" ht="12.75" customHeight="1">
      <c r="D694" s="33"/>
      <c r="Y694" s="33"/>
    </row>
    <row r="695" ht="12.75" customHeight="1">
      <c r="D695" s="33"/>
      <c r="Y695" s="33"/>
    </row>
    <row r="696" ht="12.75" customHeight="1">
      <c r="D696" s="33"/>
      <c r="Y696" s="33"/>
    </row>
    <row r="697" ht="12.75" customHeight="1">
      <c r="D697" s="33"/>
      <c r="Y697" s="33"/>
    </row>
    <row r="698" ht="12.75" customHeight="1">
      <c r="D698" s="33"/>
      <c r="Y698" s="33"/>
    </row>
    <row r="699" ht="12.75" customHeight="1">
      <c r="D699" s="33"/>
      <c r="Y699" s="33"/>
    </row>
    <row r="700" ht="12.75" customHeight="1">
      <c r="D700" s="33"/>
      <c r="Y700" s="33"/>
    </row>
    <row r="701" ht="12.75" customHeight="1">
      <c r="D701" s="33"/>
      <c r="Y701" s="33"/>
    </row>
    <row r="702" ht="12.75" customHeight="1">
      <c r="D702" s="33"/>
      <c r="Y702" s="33"/>
    </row>
    <row r="703" ht="12.75" customHeight="1">
      <c r="D703" s="33"/>
      <c r="Y703" s="33"/>
    </row>
    <row r="704" ht="12.75" customHeight="1">
      <c r="D704" s="33"/>
      <c r="Y704" s="33"/>
    </row>
    <row r="705" ht="12.75" customHeight="1">
      <c r="D705" s="33"/>
      <c r="Y705" s="33"/>
    </row>
    <row r="706" ht="12.75" customHeight="1">
      <c r="D706" s="33"/>
      <c r="Y706" s="33"/>
    </row>
    <row r="707" ht="12.75" customHeight="1">
      <c r="D707" s="33"/>
      <c r="Y707" s="33"/>
    </row>
    <row r="708" ht="12.75" customHeight="1">
      <c r="D708" s="33"/>
      <c r="Y708" s="33"/>
    </row>
    <row r="709" ht="12.75" customHeight="1">
      <c r="D709" s="33"/>
      <c r="Y709" s="33"/>
    </row>
    <row r="710" ht="12.75" customHeight="1">
      <c r="D710" s="33"/>
      <c r="Y710" s="33"/>
    </row>
    <row r="711" ht="12.75" customHeight="1">
      <c r="D711" s="33"/>
      <c r="Y711" s="33"/>
    </row>
    <row r="712" ht="12.75" customHeight="1">
      <c r="D712" s="33"/>
      <c r="Y712" s="33"/>
    </row>
    <row r="713" ht="12.75" customHeight="1">
      <c r="D713" s="33"/>
      <c r="Y713" s="33"/>
    </row>
    <row r="714" ht="12.75" customHeight="1">
      <c r="D714" s="33"/>
      <c r="Y714" s="33"/>
    </row>
    <row r="715" ht="12.75" customHeight="1">
      <c r="D715" s="33"/>
      <c r="Y715" s="33"/>
    </row>
    <row r="716" ht="12.75" customHeight="1">
      <c r="D716" s="33"/>
      <c r="Y716" s="33"/>
    </row>
    <row r="717" ht="12.75" customHeight="1">
      <c r="D717" s="33"/>
      <c r="Y717" s="33"/>
    </row>
    <row r="718" ht="12.75" customHeight="1">
      <c r="D718" s="33"/>
      <c r="Y718" s="33"/>
    </row>
    <row r="719" ht="12.75" customHeight="1">
      <c r="D719" s="33"/>
      <c r="Y719" s="33"/>
    </row>
    <row r="720" ht="12.75" customHeight="1">
      <c r="D720" s="33"/>
      <c r="Y720" s="33"/>
    </row>
    <row r="721" ht="12.75" customHeight="1">
      <c r="D721" s="33"/>
      <c r="Y721" s="33"/>
    </row>
    <row r="722" ht="12.75" customHeight="1">
      <c r="D722" s="33"/>
      <c r="Y722" s="33"/>
    </row>
    <row r="723" ht="12.75" customHeight="1">
      <c r="D723" s="33"/>
      <c r="Y723" s="33"/>
    </row>
    <row r="724" ht="12.75" customHeight="1">
      <c r="D724" s="33"/>
      <c r="Y724" s="33"/>
    </row>
    <row r="725" ht="12.75" customHeight="1">
      <c r="D725" s="33"/>
      <c r="Y725" s="33"/>
    </row>
    <row r="726" ht="12.75" customHeight="1">
      <c r="D726" s="33"/>
      <c r="Y726" s="33"/>
    </row>
    <row r="727" ht="12.75" customHeight="1">
      <c r="D727" s="33"/>
      <c r="Y727" s="33"/>
    </row>
    <row r="728" ht="12.75" customHeight="1">
      <c r="D728" s="33"/>
      <c r="Y728" s="33"/>
    </row>
    <row r="729" ht="12.75" customHeight="1">
      <c r="D729" s="33"/>
      <c r="Y729" s="33"/>
    </row>
    <row r="730" ht="12.75" customHeight="1">
      <c r="D730" s="33"/>
      <c r="Y730" s="33"/>
    </row>
    <row r="731" ht="12.75" customHeight="1">
      <c r="D731" s="33"/>
      <c r="Y731" s="33"/>
    </row>
    <row r="732" ht="12.75" customHeight="1">
      <c r="D732" s="33"/>
      <c r="Y732" s="33"/>
    </row>
    <row r="733" ht="12.75" customHeight="1">
      <c r="D733" s="33"/>
      <c r="Y733" s="33"/>
    </row>
    <row r="734" ht="12.75" customHeight="1">
      <c r="D734" s="33"/>
      <c r="Y734" s="33"/>
    </row>
    <row r="735" ht="12.75" customHeight="1">
      <c r="D735" s="33"/>
      <c r="Y735" s="33"/>
    </row>
    <row r="736" ht="12.75" customHeight="1">
      <c r="D736" s="33"/>
      <c r="Y736" s="33"/>
    </row>
    <row r="737" ht="12.75" customHeight="1">
      <c r="D737" s="33"/>
      <c r="Y737" s="33"/>
    </row>
    <row r="738" ht="12.75" customHeight="1">
      <c r="D738" s="33"/>
      <c r="Y738" s="33"/>
    </row>
    <row r="739" ht="12.75" customHeight="1">
      <c r="D739" s="33"/>
      <c r="Y739" s="33"/>
    </row>
    <row r="740" ht="12.75" customHeight="1">
      <c r="D740" s="33"/>
      <c r="Y740" s="33"/>
    </row>
    <row r="741" ht="12.75" customHeight="1">
      <c r="D741" s="33"/>
      <c r="Y741" s="33"/>
    </row>
    <row r="742" ht="12.75" customHeight="1">
      <c r="D742" s="33"/>
      <c r="Y742" s="33"/>
    </row>
    <row r="743" ht="12.75" customHeight="1">
      <c r="D743" s="33"/>
      <c r="Y743" s="33"/>
    </row>
    <row r="744" ht="12.75" customHeight="1">
      <c r="D744" s="33"/>
      <c r="Y744" s="33"/>
    </row>
    <row r="745" ht="12.75" customHeight="1">
      <c r="D745" s="33"/>
      <c r="Y745" s="33"/>
    </row>
    <row r="746" ht="12.75" customHeight="1">
      <c r="D746" s="33"/>
      <c r="Y746" s="33"/>
    </row>
    <row r="747" ht="12.75" customHeight="1">
      <c r="D747" s="33"/>
      <c r="Y747" s="33"/>
    </row>
    <row r="748" ht="12.75" customHeight="1">
      <c r="D748" s="33"/>
      <c r="Y748" s="33"/>
    </row>
    <row r="749" ht="12.75" customHeight="1">
      <c r="D749" s="33"/>
      <c r="Y749" s="33"/>
    </row>
    <row r="750" ht="12.75" customHeight="1">
      <c r="D750" s="33"/>
      <c r="Y750" s="33"/>
    </row>
    <row r="751" ht="12.75" customHeight="1">
      <c r="D751" s="33"/>
      <c r="Y751" s="33"/>
    </row>
    <row r="752" ht="12.75" customHeight="1">
      <c r="D752" s="33"/>
      <c r="Y752" s="33"/>
    </row>
    <row r="753" ht="12.75" customHeight="1">
      <c r="D753" s="33"/>
      <c r="Y753" s="33"/>
    </row>
    <row r="754" ht="12.75" customHeight="1">
      <c r="D754" s="33"/>
      <c r="Y754" s="33"/>
    </row>
    <row r="755" ht="12.75" customHeight="1">
      <c r="D755" s="33"/>
      <c r="Y755" s="33"/>
    </row>
    <row r="756" ht="12.75" customHeight="1">
      <c r="D756" s="33"/>
      <c r="Y756" s="33"/>
    </row>
    <row r="757" ht="12.75" customHeight="1">
      <c r="D757" s="33"/>
      <c r="Y757" s="33"/>
    </row>
    <row r="758" ht="12.75" customHeight="1">
      <c r="D758" s="33"/>
      <c r="Y758" s="33"/>
    </row>
    <row r="759" ht="12.75" customHeight="1">
      <c r="D759" s="33"/>
      <c r="Y759" s="33"/>
    </row>
    <row r="760" ht="12.75" customHeight="1">
      <c r="D760" s="33"/>
      <c r="Y760" s="33"/>
    </row>
    <row r="761" ht="12.75" customHeight="1">
      <c r="D761" s="33"/>
      <c r="Y761" s="33"/>
    </row>
    <row r="762" ht="12.75" customHeight="1">
      <c r="D762" s="33"/>
      <c r="Y762" s="33"/>
    </row>
    <row r="763" ht="12.75" customHeight="1">
      <c r="D763" s="33"/>
      <c r="Y763" s="33"/>
    </row>
    <row r="764" ht="12.75" customHeight="1">
      <c r="D764" s="33"/>
      <c r="Y764" s="33"/>
    </row>
    <row r="765" ht="12.75" customHeight="1">
      <c r="D765" s="33"/>
      <c r="Y765" s="33"/>
    </row>
    <row r="766" ht="12.75" customHeight="1">
      <c r="D766" s="33"/>
      <c r="Y766" s="33"/>
    </row>
    <row r="767" ht="12.75" customHeight="1">
      <c r="D767" s="33"/>
      <c r="Y767" s="33"/>
    </row>
    <row r="768" ht="12.75" customHeight="1">
      <c r="D768" s="33"/>
      <c r="Y768" s="33"/>
    </row>
    <row r="769" ht="12.75" customHeight="1">
      <c r="D769" s="33"/>
      <c r="Y769" s="33"/>
    </row>
    <row r="770" ht="12.75" customHeight="1">
      <c r="D770" s="33"/>
      <c r="Y770" s="33"/>
    </row>
    <row r="771" ht="12.75" customHeight="1">
      <c r="D771" s="33"/>
      <c r="Y771" s="33"/>
    </row>
    <row r="772" ht="12.75" customHeight="1">
      <c r="D772" s="33"/>
      <c r="Y772" s="33"/>
    </row>
    <row r="773" ht="12.75" customHeight="1">
      <c r="D773" s="33"/>
      <c r="Y773" s="33"/>
    </row>
    <row r="774" ht="12.75" customHeight="1">
      <c r="D774" s="33"/>
      <c r="Y774" s="33"/>
    </row>
    <row r="775" ht="12.75" customHeight="1">
      <c r="D775" s="33"/>
      <c r="Y775" s="33"/>
    </row>
    <row r="776" ht="12.75" customHeight="1">
      <c r="D776" s="33"/>
      <c r="Y776" s="33"/>
    </row>
    <row r="777" ht="12.75" customHeight="1">
      <c r="D777" s="33"/>
      <c r="Y777" s="33"/>
    </row>
    <row r="778" ht="12.75" customHeight="1">
      <c r="D778" s="33"/>
      <c r="Y778" s="33"/>
    </row>
    <row r="779" ht="12.75" customHeight="1">
      <c r="D779" s="33"/>
      <c r="Y779" s="33"/>
    </row>
    <row r="780" ht="12.75" customHeight="1">
      <c r="D780" s="33"/>
      <c r="Y780" s="33"/>
    </row>
    <row r="781" ht="12.75" customHeight="1">
      <c r="D781" s="33"/>
      <c r="Y781" s="33"/>
    </row>
    <row r="782" ht="12.75" customHeight="1">
      <c r="D782" s="33"/>
      <c r="Y782" s="33"/>
    </row>
    <row r="783" ht="12.75" customHeight="1">
      <c r="D783" s="33"/>
      <c r="Y783" s="33"/>
    </row>
    <row r="784" ht="12.75" customHeight="1">
      <c r="D784" s="33"/>
      <c r="Y784" s="33"/>
    </row>
    <row r="785" ht="12.75" customHeight="1">
      <c r="D785" s="33"/>
      <c r="Y785" s="33"/>
    </row>
    <row r="786" ht="12.75" customHeight="1">
      <c r="D786" s="33"/>
      <c r="Y786" s="33"/>
    </row>
    <row r="787" ht="12.75" customHeight="1">
      <c r="D787" s="33"/>
      <c r="Y787" s="33"/>
    </row>
    <row r="788" ht="12.75" customHeight="1">
      <c r="D788" s="33"/>
      <c r="Y788" s="33"/>
    </row>
    <row r="789" ht="12.75" customHeight="1">
      <c r="D789" s="33"/>
      <c r="Y789" s="33"/>
    </row>
    <row r="790" ht="12.75" customHeight="1">
      <c r="D790" s="33"/>
      <c r="Y790" s="33"/>
    </row>
    <row r="791" ht="12.75" customHeight="1">
      <c r="D791" s="33"/>
      <c r="Y791" s="33"/>
    </row>
    <row r="792" ht="12.75" customHeight="1">
      <c r="D792" s="33"/>
      <c r="Y792" s="33"/>
    </row>
    <row r="793" ht="12.75" customHeight="1">
      <c r="D793" s="33"/>
      <c r="Y793" s="33"/>
    </row>
    <row r="794" ht="12.75" customHeight="1">
      <c r="D794" s="33"/>
      <c r="Y794" s="33"/>
    </row>
    <row r="795" ht="12.75" customHeight="1">
      <c r="D795" s="33"/>
      <c r="Y795" s="33"/>
    </row>
    <row r="796" ht="12.75" customHeight="1">
      <c r="D796" s="33"/>
      <c r="Y796" s="33"/>
    </row>
    <row r="797" ht="12.75" customHeight="1">
      <c r="D797" s="33"/>
      <c r="Y797" s="33"/>
    </row>
    <row r="798" ht="12.75" customHeight="1">
      <c r="D798" s="33"/>
      <c r="Y798" s="33"/>
    </row>
    <row r="799" ht="12.75" customHeight="1">
      <c r="D799" s="33"/>
      <c r="Y799" s="33"/>
    </row>
    <row r="800" ht="12.75" customHeight="1">
      <c r="D800" s="33"/>
      <c r="Y800" s="33"/>
    </row>
    <row r="801" ht="12.75" customHeight="1">
      <c r="D801" s="33"/>
      <c r="Y801" s="33"/>
    </row>
    <row r="802" ht="12.75" customHeight="1">
      <c r="D802" s="33"/>
      <c r="Y802" s="33"/>
    </row>
    <row r="803" ht="12.75" customHeight="1">
      <c r="D803" s="33"/>
      <c r="Y803" s="33"/>
    </row>
    <row r="804" ht="12.75" customHeight="1">
      <c r="D804" s="33"/>
      <c r="Y804" s="33"/>
    </row>
    <row r="805" ht="12.75" customHeight="1">
      <c r="D805" s="33"/>
      <c r="Y805" s="33"/>
    </row>
    <row r="806" ht="12.75" customHeight="1">
      <c r="D806" s="33"/>
      <c r="Y806" s="33"/>
    </row>
    <row r="807" ht="12.75" customHeight="1">
      <c r="D807" s="33"/>
      <c r="Y807" s="33"/>
    </row>
    <row r="808" ht="12.75" customHeight="1">
      <c r="D808" s="33"/>
      <c r="Y808" s="33"/>
    </row>
    <row r="809" ht="12.75" customHeight="1">
      <c r="D809" s="33"/>
      <c r="Y809" s="33"/>
    </row>
    <row r="810" ht="12.75" customHeight="1">
      <c r="D810" s="33"/>
      <c r="Y810" s="33"/>
    </row>
    <row r="811" ht="12.75" customHeight="1">
      <c r="D811" s="33"/>
      <c r="Y811" s="33"/>
    </row>
    <row r="812" ht="12.75" customHeight="1">
      <c r="D812" s="33"/>
      <c r="Y812" s="33"/>
    </row>
    <row r="813" ht="12.75" customHeight="1">
      <c r="D813" s="33"/>
      <c r="Y813" s="33"/>
    </row>
    <row r="814" ht="12.75" customHeight="1">
      <c r="D814" s="33"/>
      <c r="Y814" s="33"/>
    </row>
    <row r="815" ht="12.75" customHeight="1">
      <c r="D815" s="33"/>
      <c r="Y815" s="33"/>
    </row>
    <row r="816" ht="12.75" customHeight="1">
      <c r="D816" s="33"/>
      <c r="Y816" s="33"/>
    </row>
    <row r="817" ht="12.75" customHeight="1">
      <c r="D817" s="33"/>
      <c r="Y817" s="33"/>
    </row>
    <row r="818" ht="12.75" customHeight="1">
      <c r="D818" s="33"/>
      <c r="Y818" s="33"/>
    </row>
    <row r="819" ht="12.75" customHeight="1">
      <c r="D819" s="33"/>
      <c r="Y819" s="33"/>
    </row>
    <row r="820" ht="12.75" customHeight="1">
      <c r="D820" s="33"/>
      <c r="Y820" s="33"/>
    </row>
    <row r="821" ht="12.75" customHeight="1">
      <c r="D821" s="33"/>
      <c r="Y821" s="33"/>
    </row>
    <row r="822" ht="12.75" customHeight="1">
      <c r="D822" s="33"/>
      <c r="Y822" s="33"/>
    </row>
    <row r="823" ht="12.75" customHeight="1">
      <c r="D823" s="33"/>
      <c r="Y823" s="33"/>
    </row>
    <row r="824" ht="12.75" customHeight="1">
      <c r="D824" s="33"/>
      <c r="Y824" s="33"/>
    </row>
    <row r="825" ht="12.75" customHeight="1">
      <c r="D825" s="33"/>
      <c r="Y825" s="33"/>
    </row>
    <row r="826" ht="12.75" customHeight="1">
      <c r="D826" s="33"/>
      <c r="Y826" s="33"/>
    </row>
    <row r="827" ht="12.75" customHeight="1">
      <c r="D827" s="33"/>
      <c r="Y827" s="33"/>
    </row>
    <row r="828" ht="12.75" customHeight="1">
      <c r="D828" s="33"/>
      <c r="Y828" s="33"/>
    </row>
    <row r="829" ht="12.75" customHeight="1">
      <c r="D829" s="33"/>
      <c r="Y829" s="33"/>
    </row>
    <row r="830" ht="12.75" customHeight="1">
      <c r="D830" s="33"/>
      <c r="Y830" s="33"/>
    </row>
    <row r="831" ht="12.75" customHeight="1">
      <c r="D831" s="33"/>
      <c r="Y831" s="33"/>
    </row>
    <row r="832" ht="12.75" customHeight="1">
      <c r="D832" s="33"/>
      <c r="Y832" s="33"/>
    </row>
    <row r="833" ht="12.75" customHeight="1">
      <c r="D833" s="33"/>
      <c r="Y833" s="33"/>
    </row>
    <row r="834" ht="12.75" customHeight="1">
      <c r="D834" s="33"/>
      <c r="Y834" s="33"/>
    </row>
    <row r="835" ht="12.75" customHeight="1">
      <c r="D835" s="33"/>
      <c r="Y835" s="33"/>
    </row>
    <row r="836" ht="12.75" customHeight="1">
      <c r="D836" s="33"/>
      <c r="Y836" s="33"/>
    </row>
    <row r="837" ht="12.75" customHeight="1">
      <c r="D837" s="33"/>
      <c r="Y837" s="33"/>
    </row>
    <row r="838" ht="12.75" customHeight="1">
      <c r="D838" s="33"/>
      <c r="Y838" s="33"/>
    </row>
    <row r="839" ht="12.75" customHeight="1">
      <c r="D839" s="33"/>
      <c r="Y839" s="33"/>
    </row>
    <row r="840" ht="12.75" customHeight="1">
      <c r="D840" s="33"/>
      <c r="Y840" s="33"/>
    </row>
    <row r="841" ht="12.75" customHeight="1">
      <c r="D841" s="33"/>
      <c r="Y841" s="33"/>
    </row>
    <row r="842" ht="12.75" customHeight="1">
      <c r="D842" s="33"/>
      <c r="Y842" s="33"/>
    </row>
    <row r="843" ht="12.75" customHeight="1">
      <c r="D843" s="33"/>
      <c r="Y843" s="33"/>
    </row>
    <row r="844" ht="12.75" customHeight="1">
      <c r="D844" s="33"/>
      <c r="Y844" s="33"/>
    </row>
    <row r="845" ht="12.75" customHeight="1">
      <c r="D845" s="33"/>
      <c r="Y845" s="33"/>
    </row>
    <row r="846" ht="12.75" customHeight="1">
      <c r="D846" s="33"/>
      <c r="Y846" s="33"/>
    </row>
    <row r="847" ht="12.75" customHeight="1">
      <c r="D847" s="33"/>
      <c r="Y847" s="33"/>
    </row>
    <row r="848" ht="12.75" customHeight="1">
      <c r="D848" s="33"/>
      <c r="Y848" s="33"/>
    </row>
    <row r="849" ht="12.75" customHeight="1">
      <c r="D849" s="33"/>
      <c r="Y849" s="33"/>
    </row>
    <row r="850" ht="12.75" customHeight="1">
      <c r="D850" s="33"/>
      <c r="Y850" s="33"/>
    </row>
    <row r="851" ht="12.75" customHeight="1">
      <c r="D851" s="33"/>
      <c r="Y851" s="33"/>
    </row>
    <row r="852" ht="12.75" customHeight="1">
      <c r="D852" s="33"/>
      <c r="Y852" s="33"/>
    </row>
    <row r="853" ht="12.75" customHeight="1">
      <c r="D853" s="33"/>
      <c r="Y853" s="33"/>
    </row>
    <row r="854" ht="12.75" customHeight="1">
      <c r="D854" s="33"/>
      <c r="Y854" s="33"/>
    </row>
    <row r="855" ht="12.75" customHeight="1">
      <c r="D855" s="33"/>
      <c r="Y855" s="33"/>
    </row>
    <row r="856" ht="12.75" customHeight="1">
      <c r="D856" s="33"/>
      <c r="Y856" s="33"/>
    </row>
    <row r="857" ht="12.75" customHeight="1">
      <c r="D857" s="33"/>
      <c r="Y857" s="33"/>
    </row>
    <row r="858" ht="12.75" customHeight="1">
      <c r="D858" s="33"/>
      <c r="Y858" s="33"/>
    </row>
    <row r="859" ht="12.75" customHeight="1">
      <c r="D859" s="33"/>
      <c r="Y859" s="33"/>
    </row>
    <row r="860" ht="12.75" customHeight="1">
      <c r="D860" s="33"/>
      <c r="Y860" s="33"/>
    </row>
    <row r="861" ht="12.75" customHeight="1">
      <c r="D861" s="33"/>
      <c r="Y861" s="33"/>
    </row>
    <row r="862" ht="12.75" customHeight="1">
      <c r="D862" s="33"/>
      <c r="Y862" s="33"/>
    </row>
    <row r="863" ht="12.75" customHeight="1">
      <c r="D863" s="33"/>
      <c r="Y863" s="33"/>
    </row>
    <row r="864" ht="12.75" customHeight="1">
      <c r="D864" s="33"/>
      <c r="Y864" s="33"/>
    </row>
    <row r="865" ht="12.75" customHeight="1">
      <c r="D865" s="33"/>
      <c r="Y865" s="33"/>
    </row>
    <row r="866" ht="12.75" customHeight="1">
      <c r="D866" s="33"/>
      <c r="Y866" s="33"/>
    </row>
    <row r="867" ht="12.75" customHeight="1">
      <c r="D867" s="33"/>
      <c r="Y867" s="33"/>
    </row>
    <row r="868" ht="12.75" customHeight="1">
      <c r="D868" s="33"/>
      <c r="Y868" s="33"/>
    </row>
    <row r="869" ht="12.75" customHeight="1">
      <c r="D869" s="33"/>
      <c r="Y869" s="33"/>
    </row>
    <row r="870" ht="12.75" customHeight="1">
      <c r="D870" s="33"/>
      <c r="Y870" s="33"/>
    </row>
    <row r="871" ht="12.75" customHeight="1">
      <c r="D871" s="33"/>
      <c r="Y871" s="33"/>
    </row>
    <row r="872" ht="12.75" customHeight="1">
      <c r="D872" s="33"/>
      <c r="Y872" s="33"/>
    </row>
    <row r="873" ht="12.75" customHeight="1">
      <c r="D873" s="33"/>
      <c r="Y873" s="33"/>
    </row>
    <row r="874" ht="12.75" customHeight="1">
      <c r="D874" s="33"/>
      <c r="Y874" s="33"/>
    </row>
    <row r="875" ht="12.75" customHeight="1">
      <c r="D875" s="33"/>
      <c r="Y875" s="33"/>
    </row>
    <row r="876" ht="12.75" customHeight="1">
      <c r="D876" s="33"/>
      <c r="Y876" s="33"/>
    </row>
    <row r="877" ht="12.75" customHeight="1">
      <c r="D877" s="33"/>
      <c r="Y877" s="33"/>
    </row>
    <row r="878" ht="12.75" customHeight="1">
      <c r="D878" s="33"/>
      <c r="Y878" s="33"/>
    </row>
    <row r="879" ht="12.75" customHeight="1">
      <c r="D879" s="33"/>
      <c r="Y879" s="33"/>
    </row>
    <row r="880" ht="12.75" customHeight="1">
      <c r="D880" s="33"/>
      <c r="Y880" s="33"/>
    </row>
    <row r="881" ht="12.75" customHeight="1">
      <c r="D881" s="33"/>
      <c r="Y881" s="33"/>
    </row>
    <row r="882" ht="12.75" customHeight="1">
      <c r="D882" s="33"/>
      <c r="Y882" s="33"/>
    </row>
    <row r="883" ht="12.75" customHeight="1">
      <c r="D883" s="33"/>
      <c r="Y883" s="33"/>
    </row>
    <row r="884" ht="12.75" customHeight="1">
      <c r="D884" s="33"/>
      <c r="Y884" s="33"/>
    </row>
    <row r="885" ht="12.75" customHeight="1">
      <c r="D885" s="33"/>
      <c r="Y885" s="33"/>
    </row>
    <row r="886" ht="12.75" customHeight="1">
      <c r="D886" s="33"/>
      <c r="Y886" s="33"/>
    </row>
    <row r="887" ht="12.75" customHeight="1">
      <c r="D887" s="33"/>
      <c r="Y887" s="33"/>
    </row>
    <row r="888" ht="12.75" customHeight="1">
      <c r="D888" s="33"/>
      <c r="Y888" s="33"/>
    </row>
    <row r="889" ht="12.75" customHeight="1">
      <c r="D889" s="33"/>
      <c r="Y889" s="33"/>
    </row>
    <row r="890" ht="12.75" customHeight="1">
      <c r="D890" s="33"/>
      <c r="Y890" s="33"/>
    </row>
    <row r="891" ht="12.75" customHeight="1">
      <c r="D891" s="33"/>
      <c r="Y891" s="33"/>
    </row>
    <row r="892" ht="12.75" customHeight="1">
      <c r="D892" s="33"/>
      <c r="Y892" s="33"/>
    </row>
    <row r="893" ht="12.75" customHeight="1">
      <c r="D893" s="33"/>
      <c r="Y893" s="33"/>
    </row>
    <row r="894" ht="12.75" customHeight="1">
      <c r="D894" s="33"/>
      <c r="Y894" s="33"/>
    </row>
    <row r="895" ht="12.75" customHeight="1">
      <c r="D895" s="33"/>
      <c r="Y895" s="33"/>
    </row>
    <row r="896" ht="12.75" customHeight="1">
      <c r="D896" s="33"/>
      <c r="Y896" s="33"/>
    </row>
    <row r="897" ht="12.75" customHeight="1">
      <c r="D897" s="33"/>
      <c r="Y897" s="33"/>
    </row>
    <row r="898" ht="12.75" customHeight="1">
      <c r="D898" s="33"/>
      <c r="Y898" s="33"/>
    </row>
    <row r="899" ht="12.75" customHeight="1">
      <c r="D899" s="33"/>
      <c r="Y899" s="33"/>
    </row>
    <row r="900" ht="12.75" customHeight="1">
      <c r="D900" s="33"/>
      <c r="Y900" s="33"/>
    </row>
    <row r="901" ht="12.75" customHeight="1">
      <c r="D901" s="33"/>
      <c r="Y901" s="33"/>
    </row>
    <row r="902" ht="12.75" customHeight="1">
      <c r="D902" s="33"/>
      <c r="Y902" s="33"/>
    </row>
    <row r="903" ht="12.75" customHeight="1">
      <c r="D903" s="33"/>
      <c r="Y903" s="33"/>
    </row>
    <row r="904" ht="12.75" customHeight="1">
      <c r="D904" s="33"/>
      <c r="Y904" s="33"/>
    </row>
    <row r="905" ht="12.75" customHeight="1">
      <c r="D905" s="33"/>
      <c r="Y905" s="33"/>
    </row>
    <row r="906" ht="12.75" customHeight="1">
      <c r="D906" s="33"/>
      <c r="Y906" s="33"/>
    </row>
    <row r="907" ht="12.75" customHeight="1">
      <c r="D907" s="33"/>
      <c r="Y907" s="33"/>
    </row>
    <row r="908" ht="12.75" customHeight="1">
      <c r="D908" s="33"/>
      <c r="Y908" s="33"/>
    </row>
    <row r="909" ht="12.75" customHeight="1">
      <c r="D909" s="33"/>
      <c r="Y909" s="33"/>
    </row>
    <row r="910" ht="12.75" customHeight="1">
      <c r="D910" s="33"/>
      <c r="Y910" s="33"/>
    </row>
    <row r="911" ht="12.75" customHeight="1">
      <c r="D911" s="33"/>
      <c r="Y911" s="33"/>
    </row>
    <row r="912" ht="12.75" customHeight="1">
      <c r="D912" s="33"/>
      <c r="Y912" s="33"/>
    </row>
    <row r="913" ht="12.75" customHeight="1">
      <c r="D913" s="33"/>
      <c r="Y913" s="33"/>
    </row>
    <row r="914" ht="12.75" customHeight="1">
      <c r="D914" s="33"/>
      <c r="Y914" s="33"/>
    </row>
    <row r="915" ht="12.75" customHeight="1">
      <c r="D915" s="33"/>
      <c r="Y915" s="33"/>
    </row>
    <row r="916" ht="12.75" customHeight="1">
      <c r="D916" s="33"/>
      <c r="Y916" s="33"/>
    </row>
    <row r="917" ht="12.75" customHeight="1">
      <c r="D917" s="33"/>
      <c r="Y917" s="33"/>
    </row>
    <row r="918" ht="12.75" customHeight="1">
      <c r="D918" s="33"/>
      <c r="Y918" s="33"/>
    </row>
    <row r="919" ht="12.75" customHeight="1">
      <c r="D919" s="33"/>
      <c r="Y919" s="33"/>
    </row>
    <row r="920" ht="12.75" customHeight="1">
      <c r="D920" s="33"/>
      <c r="Y920" s="33"/>
    </row>
    <row r="921" ht="12.75" customHeight="1">
      <c r="D921" s="33"/>
      <c r="Y921" s="33"/>
    </row>
    <row r="922" ht="12.75" customHeight="1">
      <c r="D922" s="33"/>
      <c r="Y922" s="33"/>
    </row>
    <row r="923" ht="12.75" customHeight="1">
      <c r="D923" s="33"/>
      <c r="Y923" s="33"/>
    </row>
    <row r="924" ht="12.75" customHeight="1">
      <c r="D924" s="33"/>
      <c r="Y924" s="33"/>
    </row>
    <row r="925" ht="12.75" customHeight="1">
      <c r="D925" s="33"/>
      <c r="Y925" s="33"/>
    </row>
    <row r="926" ht="12.75" customHeight="1">
      <c r="D926" s="33"/>
      <c r="Y926" s="33"/>
    </row>
    <row r="927" ht="12.75" customHeight="1">
      <c r="D927" s="33"/>
      <c r="Y927" s="33"/>
    </row>
    <row r="928" ht="12.75" customHeight="1">
      <c r="D928" s="33"/>
      <c r="Y928" s="33"/>
    </row>
    <row r="929" ht="12.75" customHeight="1">
      <c r="D929" s="33"/>
      <c r="Y929" s="33"/>
    </row>
    <row r="930" ht="12.75" customHeight="1">
      <c r="D930" s="33"/>
      <c r="Y930" s="33"/>
    </row>
    <row r="931" ht="12.75" customHeight="1">
      <c r="D931" s="33"/>
      <c r="Y931" s="33"/>
    </row>
    <row r="932" ht="12.75" customHeight="1">
      <c r="D932" s="33"/>
      <c r="Y932" s="33"/>
    </row>
    <row r="933" ht="12.75" customHeight="1">
      <c r="D933" s="33"/>
      <c r="Y933" s="33"/>
    </row>
    <row r="934" ht="12.75" customHeight="1">
      <c r="D934" s="33"/>
      <c r="Y934" s="33"/>
    </row>
    <row r="935" ht="12.75" customHeight="1">
      <c r="D935" s="33"/>
      <c r="Y935" s="33"/>
    </row>
    <row r="936" ht="12.75" customHeight="1">
      <c r="D936" s="33"/>
      <c r="Y936" s="33"/>
    </row>
    <row r="937" ht="12.75" customHeight="1">
      <c r="D937" s="33"/>
      <c r="Y937" s="33"/>
    </row>
    <row r="938" ht="12.75" customHeight="1">
      <c r="D938" s="33"/>
      <c r="Y938" s="33"/>
    </row>
    <row r="939" ht="12.75" customHeight="1">
      <c r="D939" s="33"/>
      <c r="Y939" s="33"/>
    </row>
    <row r="940" ht="12.75" customHeight="1">
      <c r="D940" s="33"/>
      <c r="Y940" s="33"/>
    </row>
    <row r="941" ht="12.75" customHeight="1">
      <c r="D941" s="33"/>
      <c r="Y941" s="33"/>
    </row>
    <row r="942" ht="12.75" customHeight="1">
      <c r="D942" s="33"/>
      <c r="Y942" s="33"/>
    </row>
    <row r="943" ht="12.75" customHeight="1">
      <c r="D943" s="33"/>
      <c r="Y943" s="33"/>
    </row>
    <row r="944" ht="12.75" customHeight="1">
      <c r="D944" s="33"/>
      <c r="Y944" s="33"/>
    </row>
    <row r="945" ht="12.75" customHeight="1">
      <c r="D945" s="33"/>
      <c r="Y945" s="33"/>
    </row>
    <row r="946" ht="12.75" customHeight="1">
      <c r="D946" s="33"/>
      <c r="Y946" s="33"/>
    </row>
    <row r="947" ht="12.75" customHeight="1">
      <c r="D947" s="33"/>
      <c r="Y947" s="33"/>
    </row>
    <row r="948" ht="12.75" customHeight="1">
      <c r="D948" s="33"/>
      <c r="Y948" s="33"/>
    </row>
    <row r="949" ht="12.75" customHeight="1">
      <c r="D949" s="33"/>
      <c r="Y949" s="33"/>
    </row>
    <row r="950" ht="12.75" customHeight="1">
      <c r="D950" s="33"/>
      <c r="Y950" s="33"/>
    </row>
    <row r="951" ht="12.75" customHeight="1">
      <c r="D951" s="33"/>
      <c r="Y951" s="33"/>
    </row>
    <row r="952" ht="12.75" customHeight="1">
      <c r="D952" s="33"/>
      <c r="Y952" s="33"/>
    </row>
    <row r="953" ht="12.75" customHeight="1">
      <c r="D953" s="33"/>
      <c r="Y953" s="33"/>
    </row>
    <row r="954" ht="12.75" customHeight="1">
      <c r="D954" s="33"/>
      <c r="Y954" s="33"/>
    </row>
    <row r="955" ht="12.75" customHeight="1">
      <c r="D955" s="33"/>
      <c r="Y955" s="33"/>
    </row>
    <row r="956" ht="12.75" customHeight="1">
      <c r="D956" s="33"/>
      <c r="Y956" s="33"/>
    </row>
    <row r="957" ht="12.75" customHeight="1">
      <c r="D957" s="33"/>
      <c r="Y957" s="33"/>
    </row>
    <row r="958" ht="12.75" customHeight="1">
      <c r="D958" s="33"/>
      <c r="Y958" s="33"/>
    </row>
    <row r="959" ht="12.75" customHeight="1">
      <c r="D959" s="33"/>
      <c r="Y959" s="33"/>
    </row>
    <row r="960" ht="12.75" customHeight="1">
      <c r="D960" s="33"/>
      <c r="Y960" s="33"/>
    </row>
    <row r="961" ht="12.75" customHeight="1">
      <c r="D961" s="33"/>
      <c r="Y961" s="33"/>
    </row>
    <row r="962" ht="12.75" customHeight="1">
      <c r="D962" s="33"/>
      <c r="Y962" s="33"/>
    </row>
    <row r="963" ht="12.75" customHeight="1">
      <c r="D963" s="33"/>
      <c r="Y963" s="33"/>
    </row>
    <row r="964" ht="12.75" customHeight="1">
      <c r="D964" s="33"/>
      <c r="Y964" s="33"/>
    </row>
    <row r="965" ht="12.75" customHeight="1">
      <c r="D965" s="33"/>
      <c r="Y965" s="33"/>
    </row>
    <row r="966" ht="12.75" customHeight="1">
      <c r="D966" s="33"/>
      <c r="Y966" s="33"/>
    </row>
    <row r="967" ht="12.75" customHeight="1">
      <c r="D967" s="33"/>
      <c r="Y967" s="33"/>
    </row>
    <row r="968" ht="12.75" customHeight="1">
      <c r="D968" s="33"/>
      <c r="Y968" s="33"/>
    </row>
    <row r="969" ht="12.75" customHeight="1">
      <c r="D969" s="33"/>
      <c r="Y969" s="33"/>
    </row>
    <row r="970" ht="12.75" customHeight="1">
      <c r="D970" s="33"/>
      <c r="Y970" s="33"/>
    </row>
    <row r="971" ht="12.75" customHeight="1">
      <c r="D971" s="33"/>
      <c r="Y971" s="33"/>
    </row>
    <row r="972" ht="12.75" customHeight="1">
      <c r="D972" s="33"/>
      <c r="Y972" s="33"/>
    </row>
    <row r="973" ht="12.75" customHeight="1">
      <c r="D973" s="33"/>
      <c r="Y973" s="33"/>
    </row>
    <row r="974" ht="12.75" customHeight="1">
      <c r="D974" s="33"/>
      <c r="Y974" s="33"/>
    </row>
    <row r="975" ht="12.75" customHeight="1">
      <c r="D975" s="33"/>
      <c r="Y975" s="33"/>
    </row>
    <row r="976" ht="12.75" customHeight="1">
      <c r="D976" s="33"/>
      <c r="Y976" s="33"/>
    </row>
    <row r="977" ht="12.75" customHeight="1">
      <c r="D977" s="33"/>
      <c r="Y977" s="33"/>
    </row>
    <row r="978" ht="12.75" customHeight="1">
      <c r="D978" s="33"/>
      <c r="Y978" s="33"/>
    </row>
    <row r="979" ht="12.75" customHeight="1">
      <c r="D979" s="33"/>
      <c r="Y979" s="33"/>
    </row>
    <row r="980" ht="12.75" customHeight="1">
      <c r="D980" s="33"/>
      <c r="Y980" s="33"/>
    </row>
    <row r="981" ht="12.75" customHeight="1">
      <c r="D981" s="33"/>
      <c r="Y981" s="33"/>
    </row>
    <row r="982" ht="12.75" customHeight="1">
      <c r="D982" s="33"/>
      <c r="Y982" s="33"/>
    </row>
    <row r="983" ht="12.75" customHeight="1">
      <c r="D983" s="33"/>
      <c r="Y983" s="33"/>
    </row>
    <row r="984" ht="12.75" customHeight="1">
      <c r="D984" s="33"/>
      <c r="Y984" s="33"/>
    </row>
    <row r="985" ht="12.75" customHeight="1">
      <c r="D985" s="33"/>
      <c r="Y985" s="33"/>
    </row>
    <row r="986" ht="12.75" customHeight="1">
      <c r="D986" s="33"/>
      <c r="Y986" s="33"/>
    </row>
    <row r="987" ht="12.75" customHeight="1">
      <c r="D987" s="33"/>
      <c r="Y987" s="33"/>
    </row>
    <row r="988" ht="12.75" customHeight="1">
      <c r="D988" s="33"/>
      <c r="Y988" s="33"/>
    </row>
    <row r="989" ht="12.75" customHeight="1">
      <c r="D989" s="33"/>
      <c r="Y989" s="33"/>
    </row>
    <row r="990" ht="12.75" customHeight="1">
      <c r="D990" s="33"/>
      <c r="Y990" s="33"/>
    </row>
    <row r="991" ht="12.75" customHeight="1">
      <c r="D991" s="33"/>
      <c r="Y991" s="33"/>
    </row>
    <row r="992" ht="12.75" customHeight="1">
      <c r="D992" s="33"/>
      <c r="Y992" s="33"/>
    </row>
    <row r="993" ht="12.75" customHeight="1">
      <c r="D993" s="33"/>
      <c r="Y993" s="33"/>
    </row>
    <row r="994" ht="12.75" customHeight="1">
      <c r="D994" s="33"/>
      <c r="Y994" s="33"/>
    </row>
    <row r="995" ht="12.75" customHeight="1">
      <c r="D995" s="33"/>
      <c r="Y995" s="33"/>
    </row>
    <row r="996" ht="12.75" customHeight="1">
      <c r="D996" s="33"/>
      <c r="Y996" s="33"/>
    </row>
    <row r="997" ht="12.75" customHeight="1">
      <c r="D997" s="33"/>
      <c r="Y997" s="33"/>
    </row>
    <row r="998" ht="12.75" customHeight="1">
      <c r="D998" s="33"/>
      <c r="Y998" s="33"/>
    </row>
    <row r="999" ht="12.75" customHeight="1">
      <c r="D999" s="33"/>
      <c r="Y999" s="33"/>
    </row>
    <row r="1000" ht="12.75" customHeight="1">
      <c r="D1000" s="33"/>
      <c r="Y1000" s="33"/>
    </row>
  </sheetData>
  <conditionalFormatting sqref="H3:V9">
    <cfRule type="cellIs" dxfId="2" priority="1" stopIfTrue="1" operator="equal">
      <formula>1</formula>
    </cfRule>
  </conditionalFormatting>
  <conditionalFormatting sqref="E3:E9">
    <cfRule type="cellIs" dxfId="1" priority="2" operator="lessThan">
      <formula>"27.03.18"</formula>
    </cfRule>
  </conditionalFormatting>
  <conditionalFormatting sqref="K21">
    <cfRule type="notContainsBlanks" dxfId="3" priority="3">
      <formula>LEN(TRIM(K21))&gt;0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71"/>
    <col customWidth="1" min="2" max="2" width="15.86"/>
    <col customWidth="1" min="3" max="3" width="8.71"/>
    <col customWidth="1" min="4" max="4" width="28.57"/>
    <col customWidth="1" min="5" max="16" width="8.71"/>
    <col customWidth="1" min="17" max="17" width="44.71"/>
    <col customWidth="1" min="18" max="18" width="8.71"/>
    <col customWidth="1" hidden="1" min="19" max="19" width="0.14"/>
  </cols>
  <sheetData>
    <row r="1" ht="102.0" customHeight="1">
      <c r="A1" s="100" t="s">
        <v>174</v>
      </c>
      <c r="B1" s="36" t="s">
        <v>175</v>
      </c>
      <c r="C1" s="34" t="s">
        <v>23</v>
      </c>
      <c r="D1" s="36" t="s">
        <v>24</v>
      </c>
      <c r="E1" s="102" t="s">
        <v>25</v>
      </c>
      <c r="F1" s="103" t="s">
        <v>26</v>
      </c>
      <c r="G1" s="104" t="s">
        <v>27</v>
      </c>
      <c r="H1" s="89" t="s">
        <v>152</v>
      </c>
      <c r="I1" s="89" t="s">
        <v>153</v>
      </c>
      <c r="J1" s="89" t="s">
        <v>154</v>
      </c>
      <c r="K1" s="89" t="s">
        <v>156</v>
      </c>
      <c r="L1" s="89" t="s">
        <v>157</v>
      </c>
      <c r="M1" s="105" t="s">
        <v>176</v>
      </c>
      <c r="N1" s="105" t="s">
        <v>177</v>
      </c>
      <c r="O1" s="104" t="s">
        <v>42</v>
      </c>
      <c r="P1" s="106" t="s">
        <v>5</v>
      </c>
      <c r="Q1" s="106" t="s">
        <v>43</v>
      </c>
      <c r="S1" s="33"/>
    </row>
    <row r="2" ht="14.25" customHeight="1">
      <c r="A2" s="44">
        <f>NETWORKDAYS('Ппшпшп'!B$2,'Отчёт'!C$2,'Ппшпшп'!B$3)</f>
        <v>18</v>
      </c>
      <c r="B2" s="45" t="s">
        <v>51</v>
      </c>
      <c r="C2" s="56" t="s">
        <v>1</v>
      </c>
      <c r="D2" s="54" t="s">
        <v>178</v>
      </c>
      <c r="E2" s="95">
        <v>43186.0</v>
      </c>
      <c r="F2" s="56"/>
      <c r="G2" s="107">
        <f t="shared" ref="G2:G32" si="1">7-COUNTIF(H2:N2,"х")</f>
        <v>4</v>
      </c>
      <c r="H2" s="68">
        <v>1.0</v>
      </c>
      <c r="I2" s="68">
        <v>1.0</v>
      </c>
      <c r="J2" s="68">
        <v>1.0</v>
      </c>
      <c r="K2" s="68" t="s">
        <v>46</v>
      </c>
      <c r="L2" s="68" t="s">
        <v>46</v>
      </c>
      <c r="M2" s="68">
        <v>0.0</v>
      </c>
      <c r="N2" s="68" t="s">
        <v>46</v>
      </c>
      <c r="O2" s="70">
        <f t="shared" ref="O2:O32" si="2">COUNTIF(H2:N2,1)</f>
        <v>3</v>
      </c>
      <c r="P2" s="71">
        <f t="shared" ref="P2:P32" si="3">O2/G2</f>
        <v>0.75</v>
      </c>
      <c r="Q2" s="72" t="s">
        <v>179</v>
      </c>
      <c r="S2" s="33" t="s">
        <v>99</v>
      </c>
    </row>
    <row r="3" ht="14.25" customHeight="1">
      <c r="A3" s="44">
        <f>NETWORKDAYS('Ппшпшп'!B$2,'Отчёт'!C$2,'Ппшпшп'!B$3)</f>
        <v>18</v>
      </c>
      <c r="B3" s="45" t="s">
        <v>67</v>
      </c>
      <c r="C3" s="56" t="s">
        <v>1</v>
      </c>
      <c r="D3" s="54" t="s">
        <v>180</v>
      </c>
      <c r="E3" s="95">
        <v>43186.0</v>
      </c>
      <c r="F3" s="56"/>
      <c r="G3" s="107">
        <f t="shared" si="1"/>
        <v>3</v>
      </c>
      <c r="H3" s="68">
        <v>1.0</v>
      </c>
      <c r="I3" s="68">
        <v>1.0</v>
      </c>
      <c r="J3" s="68">
        <v>1.0</v>
      </c>
      <c r="K3" s="68" t="s">
        <v>46</v>
      </c>
      <c r="L3" s="68" t="s">
        <v>46</v>
      </c>
      <c r="M3" s="68" t="s">
        <v>46</v>
      </c>
      <c r="N3" s="68" t="s">
        <v>46</v>
      </c>
      <c r="O3" s="70">
        <f t="shared" si="2"/>
        <v>3</v>
      </c>
      <c r="P3" s="71">
        <f t="shared" si="3"/>
        <v>1</v>
      </c>
      <c r="Q3" s="72" t="s">
        <v>181</v>
      </c>
      <c r="S3" s="33"/>
    </row>
    <row r="4" ht="14.25" customHeight="1">
      <c r="A4" s="44">
        <f>NETWORKDAYS('Ппшпшп'!B$2,'Отчёт'!C$2,'Ппшпшп'!B$3)</f>
        <v>18</v>
      </c>
      <c r="B4" s="45" t="s">
        <v>44</v>
      </c>
      <c r="C4" s="56" t="s">
        <v>1</v>
      </c>
      <c r="D4" s="56" t="s">
        <v>182</v>
      </c>
      <c r="E4" s="95">
        <v>43186.0</v>
      </c>
      <c r="F4" s="56"/>
      <c r="G4" s="107">
        <f t="shared" si="1"/>
        <v>4</v>
      </c>
      <c r="H4" s="68">
        <v>1.0</v>
      </c>
      <c r="I4" s="68">
        <v>1.0</v>
      </c>
      <c r="J4" s="68">
        <v>1.0</v>
      </c>
      <c r="K4" s="68" t="s">
        <v>46</v>
      </c>
      <c r="L4" s="68" t="s">
        <v>46</v>
      </c>
      <c r="M4" s="68">
        <v>1.0</v>
      </c>
      <c r="N4" s="68" t="s">
        <v>46</v>
      </c>
      <c r="O4" s="70">
        <f t="shared" si="2"/>
        <v>4</v>
      </c>
      <c r="P4" s="71">
        <f t="shared" si="3"/>
        <v>1</v>
      </c>
      <c r="Q4" s="72" t="s">
        <v>183</v>
      </c>
      <c r="S4" s="33" t="s">
        <v>99</v>
      </c>
    </row>
    <row r="5" ht="14.25" customHeight="1">
      <c r="A5" s="44">
        <f>NETWORKDAYS('Ппшпшп'!B$2,'Отчёт'!C$2,'Ппшпшп'!B$3)</f>
        <v>18</v>
      </c>
      <c r="B5" s="45" t="s">
        <v>44</v>
      </c>
      <c r="C5" s="56" t="s">
        <v>1</v>
      </c>
      <c r="D5" s="56" t="s">
        <v>184</v>
      </c>
      <c r="E5" s="95">
        <v>43186.0</v>
      </c>
      <c r="F5" s="56"/>
      <c r="G5" s="107">
        <f t="shared" si="1"/>
        <v>4</v>
      </c>
      <c r="H5" s="68">
        <v>1.0</v>
      </c>
      <c r="I5" s="68">
        <v>1.0</v>
      </c>
      <c r="J5" s="68">
        <v>1.0</v>
      </c>
      <c r="K5" s="68" t="s">
        <v>46</v>
      </c>
      <c r="L5" s="68" t="s">
        <v>46</v>
      </c>
      <c r="M5" s="68">
        <v>1.0</v>
      </c>
      <c r="N5" s="68" t="s">
        <v>46</v>
      </c>
      <c r="O5" s="70">
        <f t="shared" si="2"/>
        <v>4</v>
      </c>
      <c r="P5" s="71">
        <f t="shared" si="3"/>
        <v>1</v>
      </c>
      <c r="Q5" s="72" t="s">
        <v>183</v>
      </c>
      <c r="S5" s="33"/>
    </row>
    <row r="6" ht="14.25" customHeight="1">
      <c r="A6" s="44">
        <f>NETWORKDAYS('Ппшпшп'!B$2,'Отчёт'!C$2,'Ппшпшп'!B$3)</f>
        <v>18</v>
      </c>
      <c r="B6" s="45" t="s">
        <v>44</v>
      </c>
      <c r="C6" s="56" t="s">
        <v>1</v>
      </c>
      <c r="D6" s="56" t="s">
        <v>185</v>
      </c>
      <c r="E6" s="95">
        <v>43186.0</v>
      </c>
      <c r="F6" s="56"/>
      <c r="G6" s="107">
        <f t="shared" si="1"/>
        <v>4</v>
      </c>
      <c r="H6" s="68">
        <v>1.0</v>
      </c>
      <c r="I6" s="68">
        <v>1.0</v>
      </c>
      <c r="J6" s="68">
        <v>1.0</v>
      </c>
      <c r="K6" s="68" t="s">
        <v>46</v>
      </c>
      <c r="L6" s="68" t="s">
        <v>46</v>
      </c>
      <c r="M6" s="68">
        <v>1.0</v>
      </c>
      <c r="N6" s="68" t="s">
        <v>46</v>
      </c>
      <c r="O6" s="70">
        <f t="shared" si="2"/>
        <v>4</v>
      </c>
      <c r="P6" s="71">
        <f t="shared" si="3"/>
        <v>1</v>
      </c>
      <c r="Q6" s="72" t="s">
        <v>183</v>
      </c>
      <c r="S6" s="33"/>
    </row>
    <row r="7" ht="14.25" customHeight="1">
      <c r="A7" s="44">
        <f>NETWORKDAYS('Ппшпшп'!B$2,'Отчёт'!C$2,'Ппшпшп'!B$3)</f>
        <v>18</v>
      </c>
      <c r="B7" s="45" t="s">
        <v>67</v>
      </c>
      <c r="C7" s="56" t="s">
        <v>1</v>
      </c>
      <c r="D7" s="56" t="s">
        <v>186</v>
      </c>
      <c r="E7" s="95">
        <v>43186.0</v>
      </c>
      <c r="F7" s="56"/>
      <c r="G7" s="107">
        <f t="shared" si="1"/>
        <v>4</v>
      </c>
      <c r="H7" s="68">
        <v>1.0</v>
      </c>
      <c r="I7" s="68">
        <v>1.0</v>
      </c>
      <c r="J7" s="68">
        <v>1.0</v>
      </c>
      <c r="K7" s="68" t="s">
        <v>46</v>
      </c>
      <c r="L7" s="68" t="s">
        <v>46</v>
      </c>
      <c r="M7" s="68">
        <v>1.0</v>
      </c>
      <c r="N7" s="68" t="s">
        <v>46</v>
      </c>
      <c r="O7" s="70">
        <f t="shared" si="2"/>
        <v>4</v>
      </c>
      <c r="P7" s="71">
        <f t="shared" si="3"/>
        <v>1</v>
      </c>
      <c r="Q7" s="72" t="s">
        <v>187</v>
      </c>
      <c r="S7" s="33"/>
    </row>
    <row r="8" ht="14.25" customHeight="1">
      <c r="A8" s="44">
        <f>NETWORKDAYS('Ппшпшп'!B$2,'Отчёт'!C$2,'Ппшпшп'!B$3)</f>
        <v>18</v>
      </c>
      <c r="B8" s="45" t="s">
        <v>67</v>
      </c>
      <c r="C8" s="56" t="s">
        <v>1</v>
      </c>
      <c r="D8" s="56" t="s">
        <v>188</v>
      </c>
      <c r="E8" s="95">
        <v>43186.0</v>
      </c>
      <c r="F8" s="56"/>
      <c r="G8" s="107">
        <f t="shared" si="1"/>
        <v>6</v>
      </c>
      <c r="H8" s="68">
        <v>1.0</v>
      </c>
      <c r="I8" s="68">
        <v>1.0</v>
      </c>
      <c r="J8" s="68">
        <v>1.0</v>
      </c>
      <c r="K8" s="68">
        <v>1.0</v>
      </c>
      <c r="L8" s="68">
        <v>1.0</v>
      </c>
      <c r="M8" s="68">
        <v>1.0</v>
      </c>
      <c r="N8" s="68" t="s">
        <v>46</v>
      </c>
      <c r="O8" s="70">
        <f t="shared" si="2"/>
        <v>6</v>
      </c>
      <c r="P8" s="71">
        <f t="shared" si="3"/>
        <v>1</v>
      </c>
      <c r="Q8" s="72" t="s">
        <v>189</v>
      </c>
      <c r="S8" s="33"/>
    </row>
    <row r="9" ht="14.25" customHeight="1">
      <c r="A9" s="44">
        <f>NETWORKDAYS('Ппшпшп'!B$2,'Отчёт'!C$2,'Ппшпшп'!B$3)</f>
        <v>18</v>
      </c>
      <c r="B9" s="45" t="s">
        <v>48</v>
      </c>
      <c r="C9" s="56" t="s">
        <v>1</v>
      </c>
      <c r="D9" s="56" t="s">
        <v>190</v>
      </c>
      <c r="E9" s="95">
        <v>43186.0</v>
      </c>
      <c r="F9" s="56"/>
      <c r="G9" s="107">
        <f t="shared" si="1"/>
        <v>6</v>
      </c>
      <c r="H9" s="68">
        <v>1.0</v>
      </c>
      <c r="I9" s="68">
        <v>1.0</v>
      </c>
      <c r="J9" s="68">
        <v>1.0</v>
      </c>
      <c r="K9" s="68">
        <v>1.0</v>
      </c>
      <c r="L9" s="68">
        <v>0.0</v>
      </c>
      <c r="M9" s="68">
        <v>1.0</v>
      </c>
      <c r="N9" s="68" t="s">
        <v>46</v>
      </c>
      <c r="O9" s="70">
        <f t="shared" si="2"/>
        <v>5</v>
      </c>
      <c r="P9" s="71">
        <f t="shared" si="3"/>
        <v>0.8333333333</v>
      </c>
      <c r="Q9" s="72" t="s">
        <v>191</v>
      </c>
      <c r="S9" s="33"/>
    </row>
    <row r="10" ht="14.25" customHeight="1">
      <c r="A10" s="44">
        <f>NETWORKDAYS('Ппшпшп'!B$2,'Отчёт'!C$2,'Ппшпшп'!B$3)</f>
        <v>18</v>
      </c>
      <c r="B10" s="45" t="s">
        <v>48</v>
      </c>
      <c r="C10" s="56" t="s">
        <v>1</v>
      </c>
      <c r="D10" s="56" t="s">
        <v>192</v>
      </c>
      <c r="E10" s="95">
        <v>43186.0</v>
      </c>
      <c r="F10" s="56"/>
      <c r="G10" s="107">
        <f t="shared" si="1"/>
        <v>6</v>
      </c>
      <c r="H10" s="68">
        <v>1.0</v>
      </c>
      <c r="I10" s="68">
        <v>1.0</v>
      </c>
      <c r="J10" s="68">
        <v>1.0</v>
      </c>
      <c r="K10" s="68">
        <v>1.0</v>
      </c>
      <c r="L10" s="68">
        <v>1.0</v>
      </c>
      <c r="M10" s="68">
        <v>1.0</v>
      </c>
      <c r="N10" s="68" t="s">
        <v>46</v>
      </c>
      <c r="O10" s="70">
        <f t="shared" si="2"/>
        <v>6</v>
      </c>
      <c r="P10" s="71">
        <f t="shared" si="3"/>
        <v>1</v>
      </c>
      <c r="Q10" s="72" t="s">
        <v>193</v>
      </c>
      <c r="S10" s="33"/>
    </row>
    <row r="11" ht="14.25" customHeight="1">
      <c r="A11" s="44">
        <f>NETWORKDAYS('Ппшпшп'!B$2,'Отчёт'!C$2,'Ппшпшп'!B$3)</f>
        <v>18</v>
      </c>
      <c r="B11" s="45" t="s">
        <v>51</v>
      </c>
      <c r="C11" s="56" t="s">
        <v>1</v>
      </c>
      <c r="D11" s="56" t="s">
        <v>194</v>
      </c>
      <c r="E11" s="95">
        <v>43186.0</v>
      </c>
      <c r="F11" s="56"/>
      <c r="G11" s="107">
        <f t="shared" si="1"/>
        <v>4</v>
      </c>
      <c r="H11" s="68">
        <v>1.0</v>
      </c>
      <c r="I11" s="68">
        <v>0.0</v>
      </c>
      <c r="J11" s="68">
        <v>1.0</v>
      </c>
      <c r="K11" s="68" t="s">
        <v>46</v>
      </c>
      <c r="L11" s="68" t="s">
        <v>46</v>
      </c>
      <c r="M11" s="68">
        <v>1.0</v>
      </c>
      <c r="N11" s="68" t="s">
        <v>46</v>
      </c>
      <c r="O11" s="70">
        <f t="shared" si="2"/>
        <v>3</v>
      </c>
      <c r="P11" s="71">
        <f t="shared" si="3"/>
        <v>0.75</v>
      </c>
      <c r="Q11" s="72" t="s">
        <v>57</v>
      </c>
      <c r="S11" s="33" t="s">
        <v>99</v>
      </c>
    </row>
    <row r="12" ht="14.25" customHeight="1">
      <c r="A12" s="44">
        <f>NETWORKDAYS('Ппшпшп'!B$2,'Отчёт'!C$2,'Ппшпшп'!B$3)</f>
        <v>18</v>
      </c>
      <c r="B12" s="45" t="s">
        <v>67</v>
      </c>
      <c r="C12" s="56" t="s">
        <v>1</v>
      </c>
      <c r="D12" s="56" t="s">
        <v>195</v>
      </c>
      <c r="E12" s="108">
        <v>43186.0</v>
      </c>
      <c r="F12" s="56"/>
      <c r="G12" s="107">
        <f t="shared" si="1"/>
        <v>5</v>
      </c>
      <c r="H12" s="68">
        <v>1.0</v>
      </c>
      <c r="I12" s="68">
        <v>1.0</v>
      </c>
      <c r="J12" s="68">
        <v>1.0</v>
      </c>
      <c r="K12" s="68">
        <v>1.0</v>
      </c>
      <c r="L12" s="68">
        <v>1.0</v>
      </c>
      <c r="M12" s="68" t="s">
        <v>46</v>
      </c>
      <c r="N12" s="68" t="s">
        <v>46</v>
      </c>
      <c r="O12" s="70">
        <f t="shared" si="2"/>
        <v>5</v>
      </c>
      <c r="P12" s="71">
        <f t="shared" si="3"/>
        <v>1</v>
      </c>
      <c r="Q12" s="72" t="s">
        <v>196</v>
      </c>
      <c r="S12" s="33"/>
    </row>
    <row r="13" ht="14.25" customHeight="1">
      <c r="A13" s="44">
        <f>NETWORKDAYS('Ппшпшп'!B$2,'Отчёт'!C$2,'Ппшпшп'!B$3)</f>
        <v>18</v>
      </c>
      <c r="B13" s="45" t="s">
        <v>51</v>
      </c>
      <c r="C13" s="56" t="s">
        <v>1</v>
      </c>
      <c r="D13" s="56" t="s">
        <v>197</v>
      </c>
      <c r="E13" s="108">
        <v>43186.0</v>
      </c>
      <c r="F13" s="56"/>
      <c r="G13" s="107">
        <f t="shared" si="1"/>
        <v>6</v>
      </c>
      <c r="H13" s="68">
        <v>1.0</v>
      </c>
      <c r="I13" s="68">
        <v>1.0</v>
      </c>
      <c r="J13" s="68">
        <v>1.0</v>
      </c>
      <c r="K13" s="68">
        <v>1.0</v>
      </c>
      <c r="L13" s="68">
        <v>1.0</v>
      </c>
      <c r="M13" s="68">
        <v>1.0</v>
      </c>
      <c r="N13" s="68" t="s">
        <v>46</v>
      </c>
      <c r="O13" s="70">
        <f t="shared" si="2"/>
        <v>6</v>
      </c>
      <c r="P13" s="71">
        <f t="shared" si="3"/>
        <v>1</v>
      </c>
      <c r="Q13" s="72" t="s">
        <v>193</v>
      </c>
      <c r="S13" s="33" t="s">
        <v>99</v>
      </c>
    </row>
    <row r="14" ht="14.25" customHeight="1">
      <c r="A14" s="44">
        <f>NETWORKDAYS('Ппшпшп'!B$2,'Отчёт'!C$2,'Ппшпшп'!B$3)</f>
        <v>18</v>
      </c>
      <c r="B14" s="45" t="s">
        <v>44</v>
      </c>
      <c r="C14" s="56" t="s">
        <v>1</v>
      </c>
      <c r="D14" s="56" t="s">
        <v>198</v>
      </c>
      <c r="E14" s="108">
        <v>43186.0</v>
      </c>
      <c r="F14" s="56"/>
      <c r="G14" s="107">
        <f t="shared" si="1"/>
        <v>6</v>
      </c>
      <c r="H14" s="68">
        <v>1.0</v>
      </c>
      <c r="I14" s="68">
        <v>1.0</v>
      </c>
      <c r="J14" s="68">
        <v>1.0</v>
      </c>
      <c r="K14" s="68">
        <v>1.0</v>
      </c>
      <c r="L14" s="68">
        <v>1.0</v>
      </c>
      <c r="M14" s="68">
        <v>1.0</v>
      </c>
      <c r="N14" s="68" t="s">
        <v>46</v>
      </c>
      <c r="O14" s="70">
        <f t="shared" si="2"/>
        <v>6</v>
      </c>
      <c r="P14" s="71">
        <f t="shared" si="3"/>
        <v>1</v>
      </c>
      <c r="Q14" s="72"/>
      <c r="S14" s="33" t="s">
        <v>99</v>
      </c>
    </row>
    <row r="15" ht="14.25" customHeight="1">
      <c r="A15" s="44">
        <f>NETWORKDAYS('Ппшпшп'!B$2,'Отчёт'!C$2,'Ппшпшп'!B$3)</f>
        <v>18</v>
      </c>
      <c r="B15" s="45" t="s">
        <v>48</v>
      </c>
      <c r="C15" s="56" t="s">
        <v>1</v>
      </c>
      <c r="D15" s="56" t="s">
        <v>199</v>
      </c>
      <c r="E15" s="95">
        <v>43186.0</v>
      </c>
      <c r="F15" s="56"/>
      <c r="G15" s="107">
        <f t="shared" si="1"/>
        <v>6</v>
      </c>
      <c r="H15" s="68">
        <v>0.0</v>
      </c>
      <c r="I15" s="68">
        <v>1.0</v>
      </c>
      <c r="J15" s="68">
        <v>1.0</v>
      </c>
      <c r="K15" s="68">
        <v>0.0</v>
      </c>
      <c r="L15" s="68">
        <v>1.0</v>
      </c>
      <c r="M15" s="68">
        <v>1.0</v>
      </c>
      <c r="N15" s="68" t="s">
        <v>46</v>
      </c>
      <c r="O15" s="70">
        <f t="shared" si="2"/>
        <v>4</v>
      </c>
      <c r="P15" s="71">
        <f t="shared" si="3"/>
        <v>0.6666666667</v>
      </c>
      <c r="Q15" s="72" t="s">
        <v>123</v>
      </c>
      <c r="S15" s="33"/>
    </row>
    <row r="16" ht="14.25" customHeight="1">
      <c r="A16" s="44">
        <f>NETWORKDAYS('Ппшпшп'!B$2,'Отчёт'!C$2,'Ппшпшп'!B$3)</f>
        <v>18</v>
      </c>
      <c r="B16" s="45" t="s">
        <v>67</v>
      </c>
      <c r="C16" s="56" t="s">
        <v>1</v>
      </c>
      <c r="D16" s="56" t="s">
        <v>200</v>
      </c>
      <c r="E16" s="95">
        <v>43186.0</v>
      </c>
      <c r="F16" s="56"/>
      <c r="G16" s="107">
        <f t="shared" si="1"/>
        <v>4</v>
      </c>
      <c r="H16" s="68">
        <v>1.0</v>
      </c>
      <c r="I16" s="68">
        <v>1.0</v>
      </c>
      <c r="J16" s="68">
        <v>1.0</v>
      </c>
      <c r="K16" s="68" t="s">
        <v>46</v>
      </c>
      <c r="L16" s="68" t="s">
        <v>46</v>
      </c>
      <c r="M16" s="68">
        <v>1.0</v>
      </c>
      <c r="N16" s="68" t="s">
        <v>46</v>
      </c>
      <c r="O16" s="70">
        <f t="shared" si="2"/>
        <v>4</v>
      </c>
      <c r="P16" s="71">
        <f t="shared" si="3"/>
        <v>1</v>
      </c>
      <c r="Q16" s="72" t="s">
        <v>201</v>
      </c>
      <c r="S16" s="33"/>
    </row>
    <row r="17" ht="14.25" customHeight="1">
      <c r="A17" s="44">
        <f>NETWORKDAYS('Ппшпшп'!B$2,'Отчёт'!C$2,'Ппшпшп'!B$3)</f>
        <v>18</v>
      </c>
      <c r="B17" s="45" t="s">
        <v>48</v>
      </c>
      <c r="C17" s="56" t="s">
        <v>1</v>
      </c>
      <c r="D17" s="56" t="s">
        <v>202</v>
      </c>
      <c r="E17" s="95">
        <v>43186.0</v>
      </c>
      <c r="F17" s="56"/>
      <c r="G17" s="107">
        <f t="shared" si="1"/>
        <v>4</v>
      </c>
      <c r="H17" s="68">
        <v>1.0</v>
      </c>
      <c r="I17" s="68">
        <v>1.0</v>
      </c>
      <c r="J17" s="68">
        <v>1.0</v>
      </c>
      <c r="K17" s="68" t="s">
        <v>46</v>
      </c>
      <c r="L17" s="68" t="s">
        <v>46</v>
      </c>
      <c r="M17" s="68">
        <v>1.0</v>
      </c>
      <c r="N17" s="68" t="s">
        <v>46</v>
      </c>
      <c r="O17" s="70">
        <f t="shared" si="2"/>
        <v>4</v>
      </c>
      <c r="P17" s="71">
        <f t="shared" si="3"/>
        <v>1</v>
      </c>
      <c r="Q17" s="72"/>
      <c r="R17" s="20">
        <f>SUMIF($O2:$O17,"&gt;0")</f>
        <v>71</v>
      </c>
      <c r="S17" s="33"/>
    </row>
    <row r="18" ht="12.75" customHeight="1">
      <c r="A18" s="44">
        <f>NETWORKDAYS('Ппшпшп'!B$2,'Отчёт'!C$2,'Ппшпшп'!B$3)</f>
        <v>18</v>
      </c>
      <c r="B18" s="45" t="s">
        <v>48</v>
      </c>
      <c r="C18" s="100" t="s">
        <v>1</v>
      </c>
      <c r="D18" s="56" t="s">
        <v>203</v>
      </c>
      <c r="E18" s="95">
        <v>43186.0</v>
      </c>
      <c r="F18" s="56"/>
      <c r="G18" s="107">
        <f t="shared" si="1"/>
        <v>6</v>
      </c>
      <c r="H18" s="68">
        <v>1.0</v>
      </c>
      <c r="I18" s="68">
        <v>1.0</v>
      </c>
      <c r="J18" s="68">
        <v>1.0</v>
      </c>
      <c r="K18" s="68">
        <v>1.0</v>
      </c>
      <c r="L18" s="68">
        <v>1.0</v>
      </c>
      <c r="M18" s="68">
        <v>1.0</v>
      </c>
      <c r="N18" s="68" t="s">
        <v>46</v>
      </c>
      <c r="O18" s="70">
        <f t="shared" si="2"/>
        <v>6</v>
      </c>
      <c r="P18" s="71">
        <f t="shared" si="3"/>
        <v>1</v>
      </c>
      <c r="Q18" s="72"/>
      <c r="S18" s="33"/>
    </row>
    <row r="19" ht="12.75" customHeight="1">
      <c r="A19" s="44">
        <f>NETWORKDAYS('Ппшпшп'!B$2,'Отчёт'!C$2,'Ппшпшп'!B$3)</f>
        <v>18</v>
      </c>
      <c r="B19" s="45" t="s">
        <v>44</v>
      </c>
      <c r="C19" s="46" t="s">
        <v>1</v>
      </c>
      <c r="D19" s="99" t="s">
        <v>204</v>
      </c>
      <c r="E19" s="95">
        <v>43186.0</v>
      </c>
      <c r="F19" s="54"/>
      <c r="G19" s="107">
        <f t="shared" si="1"/>
        <v>4</v>
      </c>
      <c r="H19" s="68">
        <v>1.0</v>
      </c>
      <c r="I19" s="68">
        <v>1.0</v>
      </c>
      <c r="J19" s="68">
        <v>1.0</v>
      </c>
      <c r="K19" s="68" t="s">
        <v>46</v>
      </c>
      <c r="L19" s="68" t="s">
        <v>46</v>
      </c>
      <c r="M19" s="68">
        <v>1.0</v>
      </c>
      <c r="N19" s="68" t="s">
        <v>46</v>
      </c>
      <c r="O19" s="70">
        <f t="shared" si="2"/>
        <v>4</v>
      </c>
      <c r="P19" s="71">
        <f t="shared" si="3"/>
        <v>1</v>
      </c>
      <c r="Q19" s="72"/>
      <c r="S19" s="33"/>
    </row>
    <row r="20" ht="12.75" customHeight="1">
      <c r="A20" s="44">
        <f>NETWORKDAYS('Ппшпшп'!B$2,'Отчёт'!C$2,'Ппшпшп'!B$3)</f>
        <v>18</v>
      </c>
      <c r="B20" s="45" t="s">
        <v>51</v>
      </c>
      <c r="C20" s="46" t="s">
        <v>1</v>
      </c>
      <c r="D20" s="99" t="s">
        <v>205</v>
      </c>
      <c r="E20" s="95">
        <v>43186.0</v>
      </c>
      <c r="F20" s="56"/>
      <c r="G20" s="107">
        <f t="shared" si="1"/>
        <v>6</v>
      </c>
      <c r="H20" s="68">
        <v>1.0</v>
      </c>
      <c r="I20" s="68">
        <v>1.0</v>
      </c>
      <c r="J20" s="68">
        <v>1.0</v>
      </c>
      <c r="K20" s="68">
        <v>1.0</v>
      </c>
      <c r="L20" s="68">
        <v>1.0</v>
      </c>
      <c r="M20" s="68">
        <v>1.0</v>
      </c>
      <c r="N20" s="68" t="s">
        <v>46</v>
      </c>
      <c r="O20" s="70">
        <f t="shared" si="2"/>
        <v>6</v>
      </c>
      <c r="P20" s="71">
        <f t="shared" si="3"/>
        <v>1</v>
      </c>
      <c r="Q20" s="72"/>
      <c r="S20" s="33"/>
    </row>
    <row r="21" ht="12.75" customHeight="1">
      <c r="A21" s="44">
        <f>NETWORKDAYS('Ппшпшп'!B$2,'Отчёт'!C$2,'Ппшпшп'!B$3)</f>
        <v>18</v>
      </c>
      <c r="B21" s="45" t="s">
        <v>51</v>
      </c>
      <c r="C21" s="46" t="s">
        <v>1</v>
      </c>
      <c r="D21" s="99" t="s">
        <v>206</v>
      </c>
      <c r="E21" s="95">
        <v>43186.0</v>
      </c>
      <c r="F21" s="56"/>
      <c r="G21" s="107">
        <f t="shared" si="1"/>
        <v>6</v>
      </c>
      <c r="H21" s="68">
        <v>1.0</v>
      </c>
      <c r="I21" s="68">
        <v>1.0</v>
      </c>
      <c r="J21" s="68">
        <v>1.0</v>
      </c>
      <c r="K21" s="68">
        <v>1.0</v>
      </c>
      <c r="L21" s="68">
        <v>1.0</v>
      </c>
      <c r="M21" s="68">
        <v>0.0</v>
      </c>
      <c r="N21" s="68" t="s">
        <v>46</v>
      </c>
      <c r="O21" s="70">
        <f t="shared" si="2"/>
        <v>5</v>
      </c>
      <c r="P21" s="71">
        <f t="shared" si="3"/>
        <v>0.8333333333</v>
      </c>
      <c r="Q21" s="72" t="s">
        <v>57</v>
      </c>
      <c r="S21" s="33"/>
    </row>
    <row r="22" ht="12.75" customHeight="1">
      <c r="A22" s="44">
        <f>NETWORKDAYS('Ппшпшп'!B$2,'Отчёт'!C$2,'Ппшпшп'!B$3)</f>
        <v>18</v>
      </c>
      <c r="B22" s="45" t="s">
        <v>44</v>
      </c>
      <c r="C22" s="46" t="s">
        <v>1</v>
      </c>
      <c r="D22" s="99" t="s">
        <v>207</v>
      </c>
      <c r="E22" s="95">
        <v>43186.0</v>
      </c>
      <c r="F22" s="56"/>
      <c r="G22" s="107">
        <f t="shared" si="1"/>
        <v>6</v>
      </c>
      <c r="H22" s="68">
        <v>1.0</v>
      </c>
      <c r="I22" s="68">
        <v>1.0</v>
      </c>
      <c r="J22" s="68">
        <v>1.0</v>
      </c>
      <c r="K22" s="68">
        <v>1.0</v>
      </c>
      <c r="L22" s="68">
        <v>1.0</v>
      </c>
      <c r="M22" s="68">
        <v>1.0</v>
      </c>
      <c r="N22" s="68" t="s">
        <v>46</v>
      </c>
      <c r="O22" s="70">
        <f t="shared" si="2"/>
        <v>6</v>
      </c>
      <c r="P22" s="71">
        <f t="shared" si="3"/>
        <v>1</v>
      </c>
      <c r="Q22" s="72"/>
      <c r="S22" s="33"/>
    </row>
    <row r="23" ht="12.75" customHeight="1">
      <c r="A23" s="44">
        <f>NETWORKDAYS('Ппшпшп'!B$2,'Отчёт'!C$2,'Ппшпшп'!B$3)</f>
        <v>18</v>
      </c>
      <c r="B23" s="45" t="s">
        <v>48</v>
      </c>
      <c r="C23" s="46" t="s">
        <v>1</v>
      </c>
      <c r="D23" s="99" t="s">
        <v>208</v>
      </c>
      <c r="E23" s="95">
        <v>43186.0</v>
      </c>
      <c r="F23" s="56"/>
      <c r="G23" s="107">
        <f t="shared" si="1"/>
        <v>6</v>
      </c>
      <c r="H23" s="68">
        <v>1.0</v>
      </c>
      <c r="I23" s="68">
        <v>0.0</v>
      </c>
      <c r="J23" s="68">
        <v>1.0</v>
      </c>
      <c r="K23" s="68">
        <v>1.0</v>
      </c>
      <c r="L23" s="68">
        <v>1.0</v>
      </c>
      <c r="M23" s="68">
        <v>1.0</v>
      </c>
      <c r="N23" s="68" t="s">
        <v>46</v>
      </c>
      <c r="O23" s="70">
        <f t="shared" si="2"/>
        <v>5</v>
      </c>
      <c r="P23" s="71">
        <f t="shared" si="3"/>
        <v>0.8333333333</v>
      </c>
      <c r="Q23" s="72" t="s">
        <v>209</v>
      </c>
      <c r="S23" s="33"/>
    </row>
    <row r="24" ht="12.75" customHeight="1">
      <c r="A24" s="44">
        <f>NETWORKDAYS('Ппшпшп'!B$2,'Отчёт'!C$2,'Ппшпшп'!B$3)</f>
        <v>18</v>
      </c>
      <c r="B24" s="45" t="s">
        <v>51</v>
      </c>
      <c r="C24" s="46" t="s">
        <v>1</v>
      </c>
      <c r="D24" s="99" t="s">
        <v>210</v>
      </c>
      <c r="E24" s="95">
        <v>43186.0</v>
      </c>
      <c r="F24" s="56"/>
      <c r="G24" s="107">
        <f t="shared" si="1"/>
        <v>6</v>
      </c>
      <c r="H24" s="68">
        <v>1.0</v>
      </c>
      <c r="I24" s="68">
        <v>1.0</v>
      </c>
      <c r="J24" s="68">
        <v>1.0</v>
      </c>
      <c r="K24" s="68">
        <v>0.0</v>
      </c>
      <c r="L24" s="68">
        <v>1.0</v>
      </c>
      <c r="M24" s="68">
        <v>0.0</v>
      </c>
      <c r="N24" s="68" t="s">
        <v>46</v>
      </c>
      <c r="O24" s="70">
        <f t="shared" si="2"/>
        <v>4</v>
      </c>
      <c r="P24" s="71">
        <f t="shared" si="3"/>
        <v>0.6666666667</v>
      </c>
      <c r="Q24" s="72" t="s">
        <v>211</v>
      </c>
      <c r="S24" s="33"/>
    </row>
    <row r="25" ht="12.75" customHeight="1">
      <c r="A25" s="44">
        <f>NETWORKDAYS('Ппшпшп'!B$2,'Отчёт'!C$2,'Ппшпшп'!B$3)</f>
        <v>18</v>
      </c>
      <c r="B25" s="45" t="s">
        <v>67</v>
      </c>
      <c r="C25" s="46" t="s">
        <v>1</v>
      </c>
      <c r="D25" s="99" t="s">
        <v>212</v>
      </c>
      <c r="E25" s="95">
        <v>43186.0</v>
      </c>
      <c r="F25" s="56"/>
      <c r="G25" s="107">
        <f t="shared" si="1"/>
        <v>6</v>
      </c>
      <c r="H25" s="68">
        <v>1.0</v>
      </c>
      <c r="I25" s="68">
        <v>1.0</v>
      </c>
      <c r="J25" s="68">
        <v>1.0</v>
      </c>
      <c r="K25" s="68">
        <v>1.0</v>
      </c>
      <c r="L25" s="68">
        <v>1.0</v>
      </c>
      <c r="M25" s="68">
        <v>1.0</v>
      </c>
      <c r="N25" s="68" t="s">
        <v>46</v>
      </c>
      <c r="O25" s="70">
        <f t="shared" si="2"/>
        <v>6</v>
      </c>
      <c r="P25" s="71">
        <f t="shared" si="3"/>
        <v>1</v>
      </c>
      <c r="Q25" s="109" t="s">
        <v>213</v>
      </c>
      <c r="S25" s="33"/>
    </row>
    <row r="26" ht="12.75" customHeight="1">
      <c r="A26" s="44">
        <f>NETWORKDAYS('Ппшпшп'!B$2,'Отчёт'!C$2,'Ппшпшп'!B$3)</f>
        <v>18</v>
      </c>
      <c r="B26" s="45" t="s">
        <v>48</v>
      </c>
      <c r="C26" s="46" t="s">
        <v>1</v>
      </c>
      <c r="D26" s="99" t="s">
        <v>214</v>
      </c>
      <c r="E26" s="95">
        <v>43186.0</v>
      </c>
      <c r="F26" s="56"/>
      <c r="G26" s="107">
        <f t="shared" si="1"/>
        <v>6</v>
      </c>
      <c r="H26" s="68">
        <v>1.0</v>
      </c>
      <c r="I26" s="68">
        <v>1.0</v>
      </c>
      <c r="J26" s="68">
        <v>1.0</v>
      </c>
      <c r="K26" s="68">
        <v>0.0</v>
      </c>
      <c r="L26" s="68">
        <v>0.0</v>
      </c>
      <c r="M26" s="68">
        <v>1.0</v>
      </c>
      <c r="N26" s="68" t="s">
        <v>46</v>
      </c>
      <c r="O26" s="70">
        <f t="shared" si="2"/>
        <v>4</v>
      </c>
      <c r="P26" s="71">
        <f t="shared" si="3"/>
        <v>0.6666666667</v>
      </c>
      <c r="Q26" s="73" t="s">
        <v>215</v>
      </c>
      <c r="S26" s="33"/>
    </row>
    <row r="27" ht="12.75" customHeight="1">
      <c r="A27" s="44">
        <f>NETWORKDAYS('Ппшпшп'!B$2,'Отчёт'!C$2,'Ппшпшп'!B$3)</f>
        <v>18</v>
      </c>
      <c r="B27" s="45" t="s">
        <v>48</v>
      </c>
      <c r="C27" s="46" t="s">
        <v>1</v>
      </c>
      <c r="D27" s="99" t="s">
        <v>216</v>
      </c>
      <c r="E27" s="95">
        <v>43186.0</v>
      </c>
      <c r="F27" s="56"/>
      <c r="G27" s="107">
        <f t="shared" si="1"/>
        <v>6</v>
      </c>
      <c r="H27" s="68">
        <v>1.0</v>
      </c>
      <c r="I27" s="68">
        <v>1.0</v>
      </c>
      <c r="J27" s="68">
        <v>1.0</v>
      </c>
      <c r="K27" s="68">
        <v>1.0</v>
      </c>
      <c r="L27" s="68">
        <v>1.0</v>
      </c>
      <c r="M27" s="68">
        <v>1.0</v>
      </c>
      <c r="N27" s="68" t="s">
        <v>46</v>
      </c>
      <c r="O27" s="70">
        <f t="shared" si="2"/>
        <v>6</v>
      </c>
      <c r="P27" s="71">
        <f t="shared" si="3"/>
        <v>1</v>
      </c>
      <c r="Q27" s="72" t="s">
        <v>217</v>
      </c>
      <c r="S27" s="33"/>
    </row>
    <row r="28" ht="12.75" customHeight="1">
      <c r="A28" s="44">
        <f>NETWORKDAYS('Ппшпшп'!B$2,'Отчёт'!C$2,'Ппшпшп'!B$3)</f>
        <v>18</v>
      </c>
      <c r="B28" s="45" t="s">
        <v>67</v>
      </c>
      <c r="C28" s="46" t="s">
        <v>1</v>
      </c>
      <c r="D28" s="99" t="s">
        <v>218</v>
      </c>
      <c r="E28" s="95">
        <v>43186.0</v>
      </c>
      <c r="F28" s="56"/>
      <c r="G28" s="107">
        <f t="shared" si="1"/>
        <v>6</v>
      </c>
      <c r="H28" s="68">
        <v>1.0</v>
      </c>
      <c r="I28" s="68">
        <v>1.0</v>
      </c>
      <c r="J28" s="68">
        <v>1.0</v>
      </c>
      <c r="K28" s="68">
        <v>1.0</v>
      </c>
      <c r="L28" s="68">
        <v>1.0</v>
      </c>
      <c r="M28" s="68">
        <v>1.0</v>
      </c>
      <c r="N28" s="68" t="s">
        <v>46</v>
      </c>
      <c r="O28" s="70">
        <f t="shared" si="2"/>
        <v>6</v>
      </c>
      <c r="P28" s="71">
        <f t="shared" si="3"/>
        <v>1</v>
      </c>
      <c r="Q28" s="72" t="s">
        <v>219</v>
      </c>
      <c r="S28" s="33"/>
    </row>
    <row r="29" ht="12.75" customHeight="1">
      <c r="A29" s="44">
        <f>NETWORKDAYS('Ппшпшп'!B$2,'Отчёт'!C$2,'Ппшпшп'!B$3)</f>
        <v>18</v>
      </c>
      <c r="B29" s="45" t="s">
        <v>44</v>
      </c>
      <c r="C29" s="46" t="s">
        <v>1</v>
      </c>
      <c r="D29" s="99" t="s">
        <v>220</v>
      </c>
      <c r="E29" s="95">
        <v>43186.0</v>
      </c>
      <c r="F29" s="56"/>
      <c r="G29" s="107">
        <f t="shared" si="1"/>
        <v>4</v>
      </c>
      <c r="H29" s="68">
        <v>1.0</v>
      </c>
      <c r="I29" s="68">
        <v>1.0</v>
      </c>
      <c r="J29" s="68">
        <v>1.0</v>
      </c>
      <c r="K29" s="68" t="s">
        <v>46</v>
      </c>
      <c r="L29" s="68" t="s">
        <v>46</v>
      </c>
      <c r="M29" s="68">
        <v>1.0</v>
      </c>
      <c r="N29" s="68" t="s">
        <v>46</v>
      </c>
      <c r="O29" s="70">
        <f t="shared" si="2"/>
        <v>4</v>
      </c>
      <c r="P29" s="71">
        <f t="shared" si="3"/>
        <v>1</v>
      </c>
      <c r="Q29" s="72"/>
      <c r="S29" s="33"/>
    </row>
    <row r="30" ht="12.75" customHeight="1">
      <c r="A30" s="44">
        <f>NETWORKDAYS('Ппшпшп'!B$2,'Отчёт'!C$2,'Ппшпшп'!B$3)</f>
        <v>18</v>
      </c>
      <c r="B30" s="45" t="s">
        <v>67</v>
      </c>
      <c r="C30" s="46" t="s">
        <v>1</v>
      </c>
      <c r="D30" s="99" t="s">
        <v>221</v>
      </c>
      <c r="E30" s="95">
        <v>43186.0</v>
      </c>
      <c r="F30" s="56"/>
      <c r="G30" s="107">
        <f t="shared" si="1"/>
        <v>5</v>
      </c>
      <c r="H30" s="68">
        <v>1.0</v>
      </c>
      <c r="I30" s="68">
        <v>1.0</v>
      </c>
      <c r="J30" s="68">
        <v>1.0</v>
      </c>
      <c r="K30" s="68">
        <v>1.0</v>
      </c>
      <c r="L30" s="68">
        <v>1.0</v>
      </c>
      <c r="M30" s="68" t="s">
        <v>46</v>
      </c>
      <c r="N30" s="68" t="s">
        <v>46</v>
      </c>
      <c r="O30" s="70">
        <f t="shared" si="2"/>
        <v>5</v>
      </c>
      <c r="P30" s="71">
        <f t="shared" si="3"/>
        <v>1</v>
      </c>
      <c r="Q30" s="72" t="s">
        <v>222</v>
      </c>
      <c r="S30" s="33"/>
    </row>
    <row r="31" ht="12.75" customHeight="1">
      <c r="A31" s="44">
        <f>NETWORKDAYS('Ппшпшп'!B$2,'Отчёт'!C$2,'Ппшпшп'!B$3)</f>
        <v>18</v>
      </c>
      <c r="B31" s="45" t="s">
        <v>51</v>
      </c>
      <c r="C31" s="46" t="s">
        <v>1</v>
      </c>
      <c r="D31" s="99" t="s">
        <v>223</v>
      </c>
      <c r="E31" s="95">
        <v>43186.0</v>
      </c>
      <c r="F31" s="56"/>
      <c r="G31" s="107">
        <f t="shared" si="1"/>
        <v>3</v>
      </c>
      <c r="H31" s="68">
        <v>0.0</v>
      </c>
      <c r="I31" s="68">
        <v>1.0</v>
      </c>
      <c r="J31" s="68">
        <v>1.0</v>
      </c>
      <c r="K31" s="68" t="s">
        <v>46</v>
      </c>
      <c r="L31" s="68" t="s">
        <v>46</v>
      </c>
      <c r="M31" s="68" t="s">
        <v>46</v>
      </c>
      <c r="N31" s="68" t="s">
        <v>46</v>
      </c>
      <c r="O31" s="70">
        <f t="shared" si="2"/>
        <v>2</v>
      </c>
      <c r="P31" s="71">
        <f t="shared" si="3"/>
        <v>0.6666666667</v>
      </c>
      <c r="Q31" s="72" t="s">
        <v>179</v>
      </c>
      <c r="S31" s="33"/>
    </row>
    <row r="32" ht="12.75" customHeight="1">
      <c r="A32" s="44">
        <f>NETWORKDAYS('Ппшпшп'!B$2,'Отчёт'!C$2,'Ппшпшп'!B$3)</f>
        <v>18</v>
      </c>
      <c r="B32" s="45" t="s">
        <v>51</v>
      </c>
      <c r="C32" s="46" t="s">
        <v>1</v>
      </c>
      <c r="D32" s="99" t="s">
        <v>224</v>
      </c>
      <c r="E32" s="95">
        <v>43186.0</v>
      </c>
      <c r="F32" s="56"/>
      <c r="G32" s="107">
        <f t="shared" si="1"/>
        <v>4</v>
      </c>
      <c r="H32" s="68">
        <v>1.0</v>
      </c>
      <c r="I32" s="68">
        <v>1.0</v>
      </c>
      <c r="J32" s="68">
        <v>0.0</v>
      </c>
      <c r="K32" s="68" t="s">
        <v>46</v>
      </c>
      <c r="L32" s="68" t="s">
        <v>46</v>
      </c>
      <c r="M32" s="68">
        <v>1.0</v>
      </c>
      <c r="N32" s="68" t="s">
        <v>46</v>
      </c>
      <c r="O32" s="70">
        <f t="shared" si="2"/>
        <v>3</v>
      </c>
      <c r="P32" s="71">
        <f t="shared" si="3"/>
        <v>0.75</v>
      </c>
      <c r="Q32" s="72" t="s">
        <v>225</v>
      </c>
      <c r="S32" s="33"/>
    </row>
    <row r="33" ht="12.75" customHeight="1">
      <c r="D33" s="33"/>
      <c r="N33" s="1"/>
      <c r="O33" s="1">
        <f>COUNT(E2:E32)</f>
        <v>31</v>
      </c>
      <c r="P33" s="1"/>
      <c r="Q33" s="110" t="s">
        <v>226</v>
      </c>
      <c r="S33" s="33"/>
    </row>
    <row r="34" ht="12.75" customHeight="1">
      <c r="D34" s="33"/>
      <c r="N34" s="33" t="s">
        <v>173</v>
      </c>
      <c r="O34" s="32">
        <f>COUNTIF(E2:E32,"=27.03.18")</f>
        <v>31</v>
      </c>
      <c r="Q34" s="33"/>
      <c r="S34" s="33"/>
    </row>
    <row r="35" ht="12.75" customHeight="1">
      <c r="D35" s="33"/>
      <c r="Q35" s="33"/>
      <c r="S35" s="33"/>
    </row>
    <row r="36" ht="12.75" customHeight="1">
      <c r="D36" s="33"/>
      <c r="Q36" s="33"/>
      <c r="S36" s="33"/>
    </row>
    <row r="37" ht="12.75" customHeight="1">
      <c r="D37" s="33"/>
      <c r="S37" s="33"/>
    </row>
    <row r="38" ht="12.75" customHeight="1">
      <c r="D38" s="33"/>
      <c r="S38" s="33"/>
    </row>
    <row r="39" ht="12.75" customHeight="1">
      <c r="D39" s="33"/>
      <c r="Q39" s="33"/>
      <c r="S39" s="33"/>
    </row>
    <row r="40" ht="12.75" customHeight="1">
      <c r="D40" s="33"/>
      <c r="Q40" s="33"/>
      <c r="S40" s="33"/>
    </row>
    <row r="41" ht="12.75" customHeight="1">
      <c r="D41" s="33"/>
      <c r="Q41" s="33"/>
      <c r="S41" s="33"/>
    </row>
    <row r="42" ht="12.75" customHeight="1">
      <c r="D42" s="33"/>
      <c r="Q42" s="33"/>
      <c r="S42" s="33"/>
    </row>
    <row r="43" ht="12.75" customHeight="1">
      <c r="D43" s="33"/>
      <c r="Q43" s="33"/>
      <c r="S43" s="33"/>
    </row>
    <row r="44" ht="12.75" customHeight="1">
      <c r="D44" s="33"/>
      <c r="Q44" s="33"/>
      <c r="S44" s="33"/>
    </row>
    <row r="45" ht="12.75" customHeight="1">
      <c r="D45" s="33"/>
      <c r="Q45" s="33"/>
      <c r="S45" s="33"/>
    </row>
    <row r="46" ht="12.75" customHeight="1">
      <c r="D46" s="33"/>
      <c r="Q46" s="33"/>
      <c r="S46" s="33"/>
    </row>
    <row r="47" ht="12.75" customHeight="1">
      <c r="D47" s="33"/>
      <c r="Q47" s="33"/>
      <c r="S47" s="33"/>
    </row>
    <row r="48" ht="12.75" customHeight="1">
      <c r="D48" s="33"/>
      <c r="Q48" s="33"/>
      <c r="S48" s="33"/>
    </row>
    <row r="49" ht="12.75" customHeight="1">
      <c r="D49" s="33"/>
      <c r="Q49" s="33"/>
      <c r="S49" s="33"/>
    </row>
    <row r="50" ht="12.75" customHeight="1">
      <c r="D50" s="33"/>
      <c r="Q50" s="33"/>
      <c r="S50" s="33"/>
    </row>
    <row r="51" ht="12.75" customHeight="1">
      <c r="D51" s="33"/>
      <c r="Q51" s="33"/>
      <c r="S51" s="33"/>
    </row>
    <row r="52" ht="12.75" customHeight="1">
      <c r="D52" s="33"/>
      <c r="Q52" s="33"/>
      <c r="S52" s="33"/>
    </row>
    <row r="53" ht="12.75" customHeight="1">
      <c r="D53" s="33"/>
      <c r="Q53" s="33"/>
      <c r="S53" s="33"/>
    </row>
    <row r="54" ht="12.75" customHeight="1">
      <c r="D54" s="33"/>
      <c r="Q54" s="33"/>
      <c r="S54" s="33"/>
    </row>
    <row r="55" ht="12.75" customHeight="1">
      <c r="D55" s="33"/>
      <c r="Q55" s="33"/>
      <c r="S55" s="33"/>
    </row>
    <row r="56" ht="12.75" customHeight="1">
      <c r="D56" s="33"/>
      <c r="Q56" s="33"/>
      <c r="S56" s="33"/>
    </row>
    <row r="57" ht="12.75" customHeight="1">
      <c r="D57" s="33"/>
      <c r="Q57" s="33"/>
      <c r="S57" s="33"/>
    </row>
    <row r="58" ht="12.75" customHeight="1">
      <c r="D58" s="33"/>
      <c r="Q58" s="33"/>
      <c r="S58" s="33"/>
    </row>
    <row r="59" ht="12.75" customHeight="1">
      <c r="D59" s="33"/>
      <c r="Q59" s="33"/>
      <c r="S59" s="33"/>
    </row>
    <row r="60" ht="12.75" customHeight="1">
      <c r="D60" s="33"/>
      <c r="Q60" s="33"/>
      <c r="S60" s="33"/>
    </row>
    <row r="61" ht="12.75" customHeight="1">
      <c r="D61" s="33"/>
      <c r="Q61" s="33"/>
      <c r="S61" s="33"/>
    </row>
    <row r="62" ht="12.75" customHeight="1">
      <c r="D62" s="33"/>
      <c r="Q62" s="33"/>
      <c r="S62" s="33"/>
    </row>
    <row r="63" ht="12.75" customHeight="1">
      <c r="D63" s="33"/>
      <c r="Q63" s="33"/>
      <c r="S63" s="33"/>
    </row>
    <row r="64" ht="12.75" customHeight="1">
      <c r="D64" s="33"/>
      <c r="Q64" s="33"/>
      <c r="S64" s="33"/>
    </row>
    <row r="65" ht="12.75" customHeight="1">
      <c r="D65" s="33"/>
      <c r="Q65" s="33"/>
      <c r="S65" s="33"/>
    </row>
    <row r="66" ht="12.75" customHeight="1">
      <c r="D66" s="33"/>
      <c r="Q66" s="33"/>
      <c r="S66" s="33"/>
    </row>
    <row r="67" ht="12.75" customHeight="1">
      <c r="D67" s="33"/>
      <c r="Q67" s="33"/>
      <c r="S67" s="33"/>
    </row>
    <row r="68" ht="12.75" customHeight="1">
      <c r="D68" s="33"/>
      <c r="Q68" s="33"/>
      <c r="S68" s="33"/>
    </row>
    <row r="69" ht="12.75" customHeight="1">
      <c r="D69" s="33"/>
      <c r="Q69" s="33"/>
      <c r="S69" s="33"/>
    </row>
    <row r="70" ht="12.75" customHeight="1">
      <c r="D70" s="33"/>
      <c r="Q70" s="33"/>
      <c r="S70" s="33"/>
    </row>
    <row r="71" ht="12.75" customHeight="1">
      <c r="D71" s="33"/>
      <c r="Q71" s="33"/>
      <c r="S71" s="33"/>
    </row>
    <row r="72" ht="12.75" customHeight="1">
      <c r="D72" s="33"/>
      <c r="Q72" s="33"/>
      <c r="S72" s="33"/>
    </row>
    <row r="73" ht="12.75" customHeight="1">
      <c r="D73" s="33"/>
      <c r="Q73" s="33"/>
      <c r="S73" s="33"/>
    </row>
    <row r="74" ht="12.75" customHeight="1">
      <c r="D74" s="33"/>
      <c r="Q74" s="33"/>
      <c r="S74" s="33"/>
    </row>
    <row r="75" ht="12.75" customHeight="1">
      <c r="D75" s="33"/>
      <c r="Q75" s="33"/>
      <c r="S75" s="33"/>
    </row>
    <row r="76" ht="12.75" customHeight="1">
      <c r="D76" s="33"/>
      <c r="Q76" s="33"/>
      <c r="S76" s="33"/>
    </row>
    <row r="77" ht="12.75" customHeight="1">
      <c r="D77" s="33"/>
      <c r="Q77" s="33"/>
      <c r="S77" s="33"/>
    </row>
    <row r="78" ht="12.75" customHeight="1">
      <c r="D78" s="33"/>
      <c r="Q78" s="33"/>
      <c r="S78" s="33"/>
    </row>
    <row r="79" ht="12.75" customHeight="1">
      <c r="D79" s="33"/>
      <c r="Q79" s="33"/>
      <c r="S79" s="33"/>
    </row>
    <row r="80" ht="12.75" customHeight="1">
      <c r="D80" s="33"/>
      <c r="Q80" s="33"/>
      <c r="S80" s="33"/>
    </row>
    <row r="81" ht="12.75" customHeight="1">
      <c r="D81" s="33"/>
      <c r="Q81" s="33"/>
      <c r="S81" s="33"/>
    </row>
    <row r="82" ht="12.75" customHeight="1">
      <c r="D82" s="33"/>
      <c r="Q82" s="33"/>
      <c r="S82" s="33"/>
    </row>
    <row r="83" ht="12.75" customHeight="1">
      <c r="D83" s="33"/>
      <c r="Q83" s="33"/>
      <c r="S83" s="33"/>
    </row>
    <row r="84" ht="12.75" customHeight="1">
      <c r="D84" s="33"/>
      <c r="Q84" s="33"/>
      <c r="S84" s="33"/>
    </row>
    <row r="85" ht="12.75" customHeight="1">
      <c r="D85" s="33"/>
      <c r="Q85" s="33"/>
      <c r="S85" s="33"/>
    </row>
    <row r="86" ht="12.75" customHeight="1">
      <c r="D86" s="33"/>
      <c r="Q86" s="33"/>
      <c r="S86" s="33"/>
    </row>
    <row r="87" ht="12.75" customHeight="1">
      <c r="D87" s="33"/>
      <c r="Q87" s="33"/>
      <c r="S87" s="33"/>
    </row>
    <row r="88" ht="12.75" customHeight="1">
      <c r="D88" s="33"/>
      <c r="Q88" s="33"/>
      <c r="S88" s="33"/>
    </row>
    <row r="89" ht="12.75" customHeight="1">
      <c r="D89" s="33"/>
      <c r="Q89" s="33"/>
      <c r="S89" s="33"/>
    </row>
    <row r="90" ht="12.75" customHeight="1">
      <c r="D90" s="33"/>
      <c r="Q90" s="33"/>
      <c r="S90" s="33"/>
    </row>
    <row r="91" ht="12.75" customHeight="1">
      <c r="D91" s="33"/>
      <c r="Q91" s="33"/>
      <c r="S91" s="33"/>
    </row>
    <row r="92" ht="12.75" customHeight="1">
      <c r="D92" s="33"/>
      <c r="Q92" s="33"/>
      <c r="S92" s="33"/>
    </row>
    <row r="93" ht="12.75" customHeight="1">
      <c r="D93" s="33"/>
      <c r="Q93" s="33"/>
      <c r="S93" s="33"/>
    </row>
    <row r="94" ht="12.75" customHeight="1">
      <c r="D94" s="33"/>
      <c r="Q94" s="33"/>
      <c r="S94" s="33"/>
    </row>
    <row r="95" ht="12.75" customHeight="1">
      <c r="D95" s="33"/>
      <c r="Q95" s="33"/>
      <c r="S95" s="33"/>
    </row>
    <row r="96" ht="12.75" customHeight="1">
      <c r="D96" s="33"/>
      <c r="Q96" s="33"/>
      <c r="S96" s="33"/>
    </row>
    <row r="97" ht="12.75" customHeight="1">
      <c r="D97" s="33"/>
      <c r="Q97" s="33"/>
      <c r="S97" s="33"/>
    </row>
    <row r="98" ht="12.75" customHeight="1">
      <c r="D98" s="33"/>
      <c r="Q98" s="33"/>
      <c r="S98" s="33"/>
    </row>
    <row r="99" ht="12.75" customHeight="1">
      <c r="D99" s="33"/>
      <c r="Q99" s="33"/>
      <c r="S99" s="33"/>
    </row>
    <row r="100" ht="12.75" customHeight="1">
      <c r="D100" s="33"/>
      <c r="Q100" s="33"/>
      <c r="S100" s="33"/>
    </row>
    <row r="101" ht="12.75" customHeight="1">
      <c r="D101" s="33"/>
      <c r="Q101" s="33"/>
      <c r="S101" s="33"/>
    </row>
    <row r="102" ht="12.75" customHeight="1">
      <c r="D102" s="33"/>
      <c r="Q102" s="33"/>
      <c r="S102" s="33"/>
    </row>
    <row r="103" ht="12.75" customHeight="1">
      <c r="D103" s="33"/>
      <c r="Q103" s="33"/>
      <c r="S103" s="33"/>
    </row>
    <row r="104" ht="12.75" customHeight="1">
      <c r="D104" s="33"/>
      <c r="Q104" s="33"/>
      <c r="S104" s="33"/>
    </row>
    <row r="105" ht="12.75" customHeight="1">
      <c r="D105" s="33"/>
      <c r="Q105" s="33"/>
      <c r="S105" s="33"/>
    </row>
    <row r="106" ht="12.75" customHeight="1">
      <c r="D106" s="33"/>
      <c r="Q106" s="33"/>
      <c r="S106" s="33"/>
    </row>
    <row r="107" ht="12.75" customHeight="1">
      <c r="D107" s="33"/>
      <c r="Q107" s="33"/>
      <c r="S107" s="33"/>
    </row>
    <row r="108" ht="12.75" customHeight="1">
      <c r="D108" s="33"/>
      <c r="Q108" s="33"/>
      <c r="S108" s="33"/>
    </row>
    <row r="109" ht="12.75" customHeight="1">
      <c r="D109" s="33"/>
      <c r="Q109" s="33"/>
      <c r="S109" s="33"/>
    </row>
    <row r="110" ht="12.75" customHeight="1">
      <c r="D110" s="33"/>
      <c r="Q110" s="33"/>
      <c r="S110" s="33"/>
    </row>
    <row r="111" ht="12.75" customHeight="1">
      <c r="D111" s="33"/>
      <c r="Q111" s="33"/>
      <c r="S111" s="33"/>
    </row>
    <row r="112" ht="12.75" customHeight="1">
      <c r="D112" s="33"/>
      <c r="Q112" s="33"/>
      <c r="S112" s="33"/>
    </row>
    <row r="113" ht="12.75" customHeight="1">
      <c r="D113" s="33"/>
      <c r="Q113" s="33"/>
      <c r="S113" s="33"/>
    </row>
    <row r="114" ht="12.75" customHeight="1">
      <c r="D114" s="33"/>
      <c r="Q114" s="33"/>
      <c r="S114" s="33"/>
    </row>
    <row r="115" ht="12.75" customHeight="1">
      <c r="D115" s="33"/>
      <c r="Q115" s="33"/>
      <c r="S115" s="33"/>
    </row>
    <row r="116" ht="12.75" customHeight="1">
      <c r="D116" s="33"/>
      <c r="Q116" s="33"/>
      <c r="S116" s="33"/>
    </row>
    <row r="117" ht="12.75" customHeight="1">
      <c r="D117" s="33"/>
      <c r="Q117" s="33"/>
      <c r="S117" s="33"/>
    </row>
    <row r="118" ht="12.75" customHeight="1">
      <c r="D118" s="33"/>
      <c r="Q118" s="33"/>
      <c r="S118" s="33"/>
    </row>
    <row r="119" ht="12.75" customHeight="1">
      <c r="D119" s="33"/>
      <c r="Q119" s="33"/>
      <c r="S119" s="33"/>
    </row>
    <row r="120" ht="12.75" customHeight="1">
      <c r="D120" s="33"/>
      <c r="Q120" s="33"/>
      <c r="S120" s="33"/>
    </row>
    <row r="121" ht="12.75" customHeight="1">
      <c r="D121" s="33"/>
      <c r="Q121" s="33"/>
      <c r="S121" s="33"/>
    </row>
    <row r="122" ht="12.75" customHeight="1">
      <c r="D122" s="33"/>
      <c r="Q122" s="33"/>
      <c r="S122" s="33"/>
    </row>
    <row r="123" ht="12.75" customHeight="1">
      <c r="D123" s="33"/>
      <c r="Q123" s="33"/>
      <c r="S123" s="33"/>
    </row>
    <row r="124" ht="12.75" customHeight="1">
      <c r="D124" s="33"/>
      <c r="Q124" s="33"/>
      <c r="S124" s="33"/>
    </row>
    <row r="125" ht="12.75" customHeight="1">
      <c r="D125" s="33"/>
      <c r="Q125" s="33"/>
      <c r="S125" s="33"/>
    </row>
    <row r="126" ht="12.75" customHeight="1">
      <c r="D126" s="33"/>
      <c r="Q126" s="33"/>
      <c r="S126" s="33"/>
    </row>
    <row r="127" ht="12.75" customHeight="1">
      <c r="D127" s="33"/>
      <c r="Q127" s="33"/>
      <c r="S127" s="33"/>
    </row>
    <row r="128" ht="12.75" customHeight="1">
      <c r="D128" s="33"/>
      <c r="Q128" s="33"/>
      <c r="S128" s="33"/>
    </row>
    <row r="129" ht="12.75" customHeight="1">
      <c r="D129" s="33"/>
      <c r="Q129" s="33"/>
      <c r="S129" s="33"/>
    </row>
    <row r="130" ht="12.75" customHeight="1">
      <c r="D130" s="33"/>
      <c r="Q130" s="33"/>
      <c r="S130" s="33"/>
    </row>
    <row r="131" ht="12.75" customHeight="1">
      <c r="D131" s="33"/>
      <c r="Q131" s="33"/>
      <c r="S131" s="33"/>
    </row>
    <row r="132" ht="12.75" customHeight="1">
      <c r="D132" s="33"/>
      <c r="Q132" s="33"/>
      <c r="S132" s="33"/>
    </row>
    <row r="133" ht="12.75" customHeight="1">
      <c r="D133" s="33"/>
      <c r="Q133" s="33"/>
      <c r="S133" s="33"/>
    </row>
    <row r="134" ht="12.75" customHeight="1">
      <c r="D134" s="33"/>
      <c r="Q134" s="33"/>
      <c r="S134" s="33"/>
    </row>
    <row r="135" ht="12.75" customHeight="1">
      <c r="D135" s="33"/>
      <c r="Q135" s="33"/>
      <c r="S135" s="33"/>
    </row>
    <row r="136" ht="12.75" customHeight="1">
      <c r="D136" s="33"/>
      <c r="Q136" s="33"/>
      <c r="S136" s="33"/>
    </row>
    <row r="137" ht="12.75" customHeight="1">
      <c r="D137" s="33"/>
      <c r="Q137" s="33"/>
      <c r="S137" s="33"/>
    </row>
    <row r="138" ht="12.75" customHeight="1">
      <c r="D138" s="33"/>
      <c r="Q138" s="33"/>
      <c r="S138" s="33"/>
    </row>
    <row r="139" ht="12.75" customHeight="1">
      <c r="D139" s="33"/>
      <c r="Q139" s="33"/>
      <c r="S139" s="33"/>
    </row>
    <row r="140" ht="12.75" customHeight="1">
      <c r="D140" s="33"/>
      <c r="Q140" s="33"/>
      <c r="S140" s="33"/>
    </row>
    <row r="141" ht="12.75" customHeight="1">
      <c r="D141" s="33"/>
      <c r="Q141" s="33"/>
      <c r="S141" s="33"/>
    </row>
    <row r="142" ht="12.75" customHeight="1">
      <c r="D142" s="33"/>
      <c r="Q142" s="33"/>
      <c r="S142" s="33"/>
    </row>
    <row r="143" ht="12.75" customHeight="1">
      <c r="D143" s="33"/>
      <c r="Q143" s="33"/>
      <c r="S143" s="33"/>
    </row>
    <row r="144" ht="12.75" customHeight="1">
      <c r="D144" s="33"/>
      <c r="Q144" s="33"/>
      <c r="S144" s="33"/>
    </row>
    <row r="145" ht="12.75" customHeight="1">
      <c r="D145" s="33"/>
      <c r="Q145" s="33"/>
      <c r="S145" s="33"/>
    </row>
    <row r="146" ht="12.75" customHeight="1">
      <c r="D146" s="33"/>
      <c r="Q146" s="33"/>
      <c r="S146" s="33"/>
    </row>
    <row r="147" ht="12.75" customHeight="1">
      <c r="D147" s="33"/>
      <c r="Q147" s="33"/>
      <c r="S147" s="33"/>
    </row>
    <row r="148" ht="12.75" customHeight="1">
      <c r="D148" s="33"/>
      <c r="Q148" s="33"/>
      <c r="S148" s="33"/>
    </row>
    <row r="149" ht="12.75" customHeight="1">
      <c r="D149" s="33"/>
      <c r="Q149" s="33"/>
      <c r="S149" s="33"/>
    </row>
    <row r="150" ht="12.75" customHeight="1">
      <c r="D150" s="33"/>
      <c r="Q150" s="33"/>
      <c r="S150" s="33"/>
    </row>
    <row r="151" ht="12.75" customHeight="1">
      <c r="D151" s="33"/>
      <c r="Q151" s="33"/>
      <c r="S151" s="33"/>
    </row>
    <row r="152" ht="12.75" customHeight="1">
      <c r="D152" s="33"/>
      <c r="Q152" s="33"/>
      <c r="S152" s="33"/>
    </row>
    <row r="153" ht="12.75" customHeight="1">
      <c r="D153" s="33"/>
      <c r="Q153" s="33"/>
      <c r="S153" s="33"/>
    </row>
    <row r="154" ht="12.75" customHeight="1">
      <c r="D154" s="33"/>
      <c r="Q154" s="33"/>
      <c r="S154" s="33"/>
    </row>
    <row r="155" ht="12.75" customHeight="1">
      <c r="D155" s="33"/>
      <c r="Q155" s="33"/>
      <c r="S155" s="33"/>
    </row>
    <row r="156" ht="12.75" customHeight="1">
      <c r="D156" s="33"/>
      <c r="Q156" s="33"/>
      <c r="S156" s="33"/>
    </row>
    <row r="157" ht="12.75" customHeight="1">
      <c r="D157" s="33"/>
      <c r="Q157" s="33"/>
      <c r="S157" s="33"/>
    </row>
    <row r="158" ht="12.75" customHeight="1">
      <c r="D158" s="33"/>
      <c r="Q158" s="33"/>
      <c r="S158" s="33"/>
    </row>
    <row r="159" ht="12.75" customHeight="1">
      <c r="D159" s="33"/>
      <c r="Q159" s="33"/>
      <c r="S159" s="33"/>
    </row>
    <row r="160" ht="12.75" customHeight="1">
      <c r="D160" s="33"/>
      <c r="Q160" s="33"/>
      <c r="S160" s="33"/>
    </row>
    <row r="161" ht="12.75" customHeight="1">
      <c r="D161" s="33"/>
      <c r="Q161" s="33"/>
      <c r="S161" s="33"/>
    </row>
    <row r="162" ht="12.75" customHeight="1">
      <c r="D162" s="33"/>
      <c r="Q162" s="33"/>
      <c r="S162" s="33"/>
    </row>
    <row r="163" ht="12.75" customHeight="1">
      <c r="D163" s="33"/>
      <c r="Q163" s="33"/>
      <c r="S163" s="33"/>
    </row>
    <row r="164" ht="12.75" customHeight="1">
      <c r="D164" s="33"/>
      <c r="Q164" s="33"/>
      <c r="S164" s="33"/>
    </row>
    <row r="165" ht="12.75" customHeight="1">
      <c r="D165" s="33"/>
      <c r="Q165" s="33"/>
      <c r="S165" s="33"/>
    </row>
    <row r="166" ht="12.75" customHeight="1">
      <c r="D166" s="33"/>
      <c r="Q166" s="33"/>
      <c r="S166" s="33"/>
    </row>
    <row r="167" ht="12.75" customHeight="1">
      <c r="D167" s="33"/>
      <c r="Q167" s="33"/>
      <c r="S167" s="33"/>
    </row>
    <row r="168" ht="12.75" customHeight="1">
      <c r="D168" s="33"/>
      <c r="Q168" s="33"/>
      <c r="S168" s="33"/>
    </row>
    <row r="169" ht="12.75" customHeight="1">
      <c r="D169" s="33"/>
      <c r="Q169" s="33"/>
      <c r="S169" s="33"/>
    </row>
    <row r="170" ht="12.75" customHeight="1">
      <c r="D170" s="33"/>
      <c r="Q170" s="33"/>
      <c r="S170" s="33"/>
    </row>
    <row r="171" ht="12.75" customHeight="1">
      <c r="D171" s="33"/>
      <c r="Q171" s="33"/>
      <c r="S171" s="33"/>
    </row>
    <row r="172" ht="12.75" customHeight="1">
      <c r="D172" s="33"/>
      <c r="Q172" s="33"/>
      <c r="S172" s="33"/>
    </row>
    <row r="173" ht="12.75" customHeight="1">
      <c r="D173" s="33"/>
      <c r="Q173" s="33"/>
      <c r="S173" s="33"/>
    </row>
    <row r="174" ht="12.75" customHeight="1">
      <c r="D174" s="33"/>
      <c r="Q174" s="33"/>
      <c r="S174" s="33"/>
    </row>
    <row r="175" ht="12.75" customHeight="1">
      <c r="D175" s="33"/>
      <c r="Q175" s="33"/>
      <c r="S175" s="33"/>
    </row>
    <row r="176" ht="12.75" customHeight="1">
      <c r="D176" s="33"/>
      <c r="Q176" s="33"/>
      <c r="S176" s="33"/>
    </row>
    <row r="177" ht="12.75" customHeight="1">
      <c r="D177" s="33"/>
      <c r="Q177" s="33"/>
      <c r="S177" s="33"/>
    </row>
    <row r="178" ht="12.75" customHeight="1">
      <c r="D178" s="33"/>
      <c r="Q178" s="33"/>
      <c r="S178" s="33"/>
    </row>
    <row r="179" ht="12.75" customHeight="1">
      <c r="D179" s="33"/>
      <c r="Q179" s="33"/>
      <c r="S179" s="33"/>
    </row>
    <row r="180" ht="12.75" customHeight="1">
      <c r="D180" s="33"/>
      <c r="Q180" s="33"/>
      <c r="S180" s="33"/>
    </row>
    <row r="181" ht="12.75" customHeight="1">
      <c r="D181" s="33"/>
      <c r="Q181" s="33"/>
      <c r="S181" s="33"/>
    </row>
    <row r="182" ht="12.75" customHeight="1">
      <c r="D182" s="33"/>
      <c r="Q182" s="33"/>
      <c r="S182" s="33"/>
    </row>
    <row r="183" ht="12.75" customHeight="1">
      <c r="D183" s="33"/>
      <c r="Q183" s="33"/>
      <c r="S183" s="33"/>
    </row>
    <row r="184" ht="12.75" customHeight="1">
      <c r="D184" s="33"/>
      <c r="Q184" s="33"/>
      <c r="S184" s="33"/>
    </row>
    <row r="185" ht="12.75" customHeight="1">
      <c r="D185" s="33"/>
      <c r="Q185" s="33"/>
      <c r="S185" s="33"/>
    </row>
    <row r="186" ht="12.75" customHeight="1">
      <c r="D186" s="33"/>
      <c r="Q186" s="33"/>
      <c r="S186" s="33"/>
    </row>
    <row r="187" ht="12.75" customHeight="1">
      <c r="D187" s="33"/>
      <c r="Q187" s="33"/>
      <c r="S187" s="33"/>
    </row>
    <row r="188" ht="12.75" customHeight="1">
      <c r="D188" s="33"/>
      <c r="Q188" s="33"/>
      <c r="S188" s="33"/>
    </row>
    <row r="189" ht="12.75" customHeight="1">
      <c r="D189" s="33"/>
      <c r="Q189" s="33"/>
      <c r="S189" s="33"/>
    </row>
    <row r="190" ht="12.75" customHeight="1">
      <c r="D190" s="33"/>
      <c r="Q190" s="33"/>
      <c r="S190" s="33"/>
    </row>
    <row r="191" ht="12.75" customHeight="1">
      <c r="D191" s="33"/>
      <c r="Q191" s="33"/>
      <c r="S191" s="33"/>
    </row>
    <row r="192" ht="12.75" customHeight="1">
      <c r="D192" s="33"/>
      <c r="Q192" s="33"/>
      <c r="S192" s="33"/>
    </row>
    <row r="193" ht="12.75" customHeight="1">
      <c r="D193" s="33"/>
      <c r="Q193" s="33"/>
      <c r="S193" s="33"/>
    </row>
    <row r="194" ht="12.75" customHeight="1">
      <c r="D194" s="33"/>
      <c r="Q194" s="33"/>
      <c r="S194" s="33"/>
    </row>
    <row r="195" ht="12.75" customHeight="1">
      <c r="D195" s="33"/>
      <c r="Q195" s="33"/>
      <c r="S195" s="33"/>
    </row>
    <row r="196" ht="12.75" customHeight="1">
      <c r="D196" s="33"/>
      <c r="Q196" s="33"/>
      <c r="S196" s="33"/>
    </row>
    <row r="197" ht="12.75" customHeight="1">
      <c r="D197" s="33"/>
      <c r="Q197" s="33"/>
      <c r="S197" s="33"/>
    </row>
    <row r="198" ht="12.75" customHeight="1">
      <c r="D198" s="33"/>
      <c r="Q198" s="33"/>
      <c r="S198" s="33"/>
    </row>
    <row r="199" ht="12.75" customHeight="1">
      <c r="D199" s="33"/>
      <c r="Q199" s="33"/>
      <c r="S199" s="33"/>
    </row>
    <row r="200" ht="12.75" customHeight="1">
      <c r="D200" s="33"/>
      <c r="Q200" s="33"/>
      <c r="S200" s="33"/>
    </row>
    <row r="201" ht="12.75" customHeight="1">
      <c r="D201" s="33"/>
      <c r="Q201" s="33"/>
      <c r="S201" s="33"/>
    </row>
    <row r="202" ht="12.75" customHeight="1">
      <c r="D202" s="33"/>
      <c r="Q202" s="33"/>
      <c r="S202" s="33"/>
    </row>
    <row r="203" ht="12.75" customHeight="1">
      <c r="D203" s="33"/>
      <c r="Q203" s="33"/>
      <c r="S203" s="33"/>
    </row>
    <row r="204" ht="12.75" customHeight="1">
      <c r="D204" s="33"/>
      <c r="Q204" s="33"/>
      <c r="S204" s="33"/>
    </row>
    <row r="205" ht="12.75" customHeight="1">
      <c r="D205" s="33"/>
      <c r="Q205" s="33"/>
      <c r="S205" s="33"/>
    </row>
    <row r="206" ht="12.75" customHeight="1">
      <c r="D206" s="33"/>
      <c r="Q206" s="33"/>
      <c r="S206" s="33"/>
    </row>
    <row r="207" ht="12.75" customHeight="1">
      <c r="D207" s="33"/>
      <c r="Q207" s="33"/>
      <c r="S207" s="33"/>
    </row>
    <row r="208" ht="12.75" customHeight="1">
      <c r="D208" s="33"/>
      <c r="Q208" s="33"/>
      <c r="S208" s="33"/>
    </row>
    <row r="209" ht="12.75" customHeight="1">
      <c r="D209" s="33"/>
      <c r="Q209" s="33"/>
      <c r="S209" s="33"/>
    </row>
    <row r="210" ht="12.75" customHeight="1">
      <c r="D210" s="33"/>
      <c r="Q210" s="33"/>
      <c r="S210" s="33"/>
    </row>
    <row r="211" ht="12.75" customHeight="1">
      <c r="D211" s="33"/>
      <c r="Q211" s="33"/>
      <c r="S211" s="33"/>
    </row>
    <row r="212" ht="12.75" customHeight="1">
      <c r="D212" s="33"/>
      <c r="Q212" s="33"/>
      <c r="S212" s="33"/>
    </row>
    <row r="213" ht="12.75" customHeight="1">
      <c r="D213" s="33"/>
      <c r="Q213" s="33"/>
      <c r="S213" s="33"/>
    </row>
    <row r="214" ht="12.75" customHeight="1">
      <c r="D214" s="33"/>
      <c r="Q214" s="33"/>
      <c r="S214" s="33"/>
    </row>
    <row r="215" ht="12.75" customHeight="1">
      <c r="D215" s="33"/>
      <c r="Q215" s="33"/>
      <c r="S215" s="33"/>
    </row>
    <row r="216" ht="12.75" customHeight="1">
      <c r="D216" s="33"/>
      <c r="Q216" s="33"/>
      <c r="S216" s="33"/>
    </row>
    <row r="217" ht="12.75" customHeight="1">
      <c r="D217" s="33"/>
      <c r="Q217" s="33"/>
      <c r="S217" s="33"/>
    </row>
    <row r="218" ht="12.75" customHeight="1">
      <c r="D218" s="33"/>
      <c r="Q218" s="33"/>
      <c r="S218" s="33"/>
    </row>
    <row r="219" ht="12.75" customHeight="1">
      <c r="D219" s="33"/>
      <c r="Q219" s="33"/>
      <c r="S219" s="33"/>
    </row>
    <row r="220" ht="12.75" customHeight="1">
      <c r="D220" s="33"/>
      <c r="Q220" s="33"/>
      <c r="S220" s="33"/>
    </row>
    <row r="221" ht="12.75" customHeight="1">
      <c r="D221" s="33"/>
      <c r="Q221" s="33"/>
      <c r="S221" s="33"/>
    </row>
    <row r="222" ht="12.75" customHeight="1">
      <c r="D222" s="33"/>
      <c r="Q222" s="33"/>
      <c r="S222" s="33"/>
    </row>
    <row r="223" ht="12.75" customHeight="1">
      <c r="D223" s="33"/>
      <c r="Q223" s="33"/>
      <c r="S223" s="33"/>
    </row>
    <row r="224" ht="12.75" customHeight="1">
      <c r="D224" s="33"/>
      <c r="Q224" s="33"/>
      <c r="S224" s="33"/>
    </row>
    <row r="225" ht="12.75" customHeight="1">
      <c r="D225" s="33"/>
      <c r="Q225" s="33"/>
      <c r="S225" s="33"/>
    </row>
    <row r="226" ht="12.75" customHeight="1">
      <c r="D226" s="33"/>
      <c r="Q226" s="33"/>
      <c r="S226" s="33"/>
    </row>
    <row r="227" ht="12.75" customHeight="1">
      <c r="D227" s="33"/>
      <c r="Q227" s="33"/>
      <c r="S227" s="33"/>
    </row>
    <row r="228" ht="12.75" customHeight="1">
      <c r="D228" s="33"/>
      <c r="Q228" s="33"/>
      <c r="S228" s="33"/>
    </row>
    <row r="229" ht="12.75" customHeight="1">
      <c r="D229" s="33"/>
      <c r="Q229" s="33"/>
      <c r="S229" s="33"/>
    </row>
    <row r="230" ht="12.75" customHeight="1">
      <c r="D230" s="33"/>
      <c r="Q230" s="33"/>
      <c r="S230" s="33"/>
    </row>
    <row r="231" ht="12.75" customHeight="1">
      <c r="D231" s="33"/>
      <c r="Q231" s="33"/>
      <c r="S231" s="33"/>
    </row>
    <row r="232" ht="12.75" customHeight="1">
      <c r="D232" s="33"/>
      <c r="Q232" s="33"/>
      <c r="S232" s="33"/>
    </row>
    <row r="233" ht="12.75" customHeight="1">
      <c r="D233" s="33"/>
      <c r="Q233" s="33"/>
      <c r="S233" s="33"/>
    </row>
    <row r="234" ht="12.75" customHeight="1">
      <c r="D234" s="33"/>
      <c r="Q234" s="33"/>
      <c r="S234" s="33"/>
    </row>
    <row r="235" ht="12.75" customHeight="1">
      <c r="D235" s="33"/>
      <c r="Q235" s="33"/>
      <c r="S235" s="33"/>
    </row>
    <row r="236" ht="12.75" customHeight="1">
      <c r="D236" s="33"/>
      <c r="Q236" s="33"/>
      <c r="S236" s="33"/>
    </row>
    <row r="237" ht="12.75" customHeight="1">
      <c r="D237" s="33"/>
      <c r="Q237" s="33"/>
      <c r="S237" s="33"/>
    </row>
    <row r="238" ht="12.75" customHeight="1">
      <c r="D238" s="33"/>
      <c r="Q238" s="33"/>
      <c r="S238" s="33"/>
    </row>
    <row r="239" ht="12.75" customHeight="1">
      <c r="D239" s="33"/>
      <c r="Q239" s="33"/>
      <c r="S239" s="33"/>
    </row>
    <row r="240" ht="12.75" customHeight="1">
      <c r="D240" s="33"/>
      <c r="Q240" s="33"/>
      <c r="S240" s="33"/>
    </row>
    <row r="241" ht="12.75" customHeight="1">
      <c r="D241" s="33"/>
      <c r="Q241" s="33"/>
      <c r="S241" s="33"/>
    </row>
    <row r="242" ht="12.75" customHeight="1">
      <c r="D242" s="33"/>
      <c r="Q242" s="33"/>
      <c r="S242" s="33"/>
    </row>
    <row r="243" ht="12.75" customHeight="1">
      <c r="D243" s="33"/>
      <c r="Q243" s="33"/>
      <c r="S243" s="33"/>
    </row>
    <row r="244" ht="12.75" customHeight="1">
      <c r="D244" s="33"/>
      <c r="Q244" s="33"/>
      <c r="S244" s="33"/>
    </row>
    <row r="245" ht="12.75" customHeight="1">
      <c r="D245" s="33"/>
      <c r="Q245" s="33"/>
      <c r="S245" s="33"/>
    </row>
    <row r="246" ht="12.75" customHeight="1">
      <c r="D246" s="33"/>
      <c r="Q246" s="33"/>
      <c r="S246" s="33"/>
    </row>
    <row r="247" ht="12.75" customHeight="1">
      <c r="D247" s="33"/>
      <c r="Q247" s="33"/>
      <c r="S247" s="33"/>
    </row>
    <row r="248" ht="12.75" customHeight="1">
      <c r="D248" s="33"/>
      <c r="Q248" s="33"/>
      <c r="S248" s="33"/>
    </row>
    <row r="249" ht="12.75" customHeight="1">
      <c r="D249" s="33"/>
      <c r="Q249" s="33"/>
      <c r="S249" s="33"/>
    </row>
    <row r="250" ht="12.75" customHeight="1">
      <c r="D250" s="33"/>
      <c r="Q250" s="33"/>
      <c r="S250" s="33"/>
    </row>
    <row r="251" ht="12.75" customHeight="1">
      <c r="D251" s="33"/>
      <c r="Q251" s="33"/>
      <c r="S251" s="33"/>
    </row>
    <row r="252" ht="12.75" customHeight="1">
      <c r="D252" s="33"/>
      <c r="Q252" s="33"/>
      <c r="S252" s="33"/>
    </row>
    <row r="253" ht="12.75" customHeight="1">
      <c r="D253" s="33"/>
      <c r="Q253" s="33"/>
      <c r="S253" s="33"/>
    </row>
    <row r="254" ht="12.75" customHeight="1">
      <c r="D254" s="33"/>
      <c r="Q254" s="33"/>
      <c r="S254" s="33"/>
    </row>
    <row r="255" ht="12.75" customHeight="1">
      <c r="D255" s="33"/>
      <c r="Q255" s="33"/>
      <c r="S255" s="33"/>
    </row>
    <row r="256" ht="12.75" customHeight="1">
      <c r="D256" s="33"/>
      <c r="Q256" s="33"/>
      <c r="S256" s="33"/>
    </row>
    <row r="257" ht="12.75" customHeight="1">
      <c r="D257" s="33"/>
      <c r="Q257" s="33"/>
      <c r="S257" s="33"/>
    </row>
    <row r="258" ht="12.75" customHeight="1">
      <c r="D258" s="33"/>
      <c r="Q258" s="33"/>
      <c r="S258" s="33"/>
    </row>
    <row r="259" ht="12.75" customHeight="1">
      <c r="D259" s="33"/>
      <c r="Q259" s="33"/>
      <c r="S259" s="33"/>
    </row>
    <row r="260" ht="12.75" customHeight="1">
      <c r="D260" s="33"/>
      <c r="Q260" s="33"/>
      <c r="S260" s="33"/>
    </row>
    <row r="261" ht="12.75" customHeight="1">
      <c r="D261" s="33"/>
      <c r="Q261" s="33"/>
      <c r="S261" s="33"/>
    </row>
    <row r="262" ht="12.75" customHeight="1">
      <c r="D262" s="33"/>
      <c r="Q262" s="33"/>
      <c r="S262" s="33"/>
    </row>
    <row r="263" ht="12.75" customHeight="1">
      <c r="D263" s="33"/>
      <c r="Q263" s="33"/>
      <c r="S263" s="33"/>
    </row>
    <row r="264" ht="12.75" customHeight="1">
      <c r="D264" s="33"/>
      <c r="Q264" s="33"/>
      <c r="S264" s="33"/>
    </row>
    <row r="265" ht="12.75" customHeight="1">
      <c r="D265" s="33"/>
      <c r="Q265" s="33"/>
      <c r="S265" s="33"/>
    </row>
    <row r="266" ht="12.75" customHeight="1">
      <c r="D266" s="33"/>
      <c r="Q266" s="33"/>
      <c r="S266" s="33"/>
    </row>
    <row r="267" ht="12.75" customHeight="1">
      <c r="D267" s="33"/>
      <c r="Q267" s="33"/>
      <c r="S267" s="33"/>
    </row>
    <row r="268" ht="12.75" customHeight="1">
      <c r="D268" s="33"/>
      <c r="Q268" s="33"/>
      <c r="S268" s="33"/>
    </row>
    <row r="269" ht="12.75" customHeight="1">
      <c r="D269" s="33"/>
      <c r="Q269" s="33"/>
      <c r="S269" s="33"/>
    </row>
    <row r="270" ht="12.75" customHeight="1">
      <c r="D270" s="33"/>
      <c r="Q270" s="33"/>
      <c r="S270" s="33"/>
    </row>
    <row r="271" ht="12.75" customHeight="1">
      <c r="D271" s="33"/>
      <c r="Q271" s="33"/>
      <c r="S271" s="33"/>
    </row>
    <row r="272" ht="12.75" customHeight="1">
      <c r="D272" s="33"/>
      <c r="Q272" s="33"/>
      <c r="S272" s="33"/>
    </row>
    <row r="273" ht="12.75" customHeight="1">
      <c r="D273" s="33"/>
      <c r="Q273" s="33"/>
      <c r="S273" s="33"/>
    </row>
    <row r="274" ht="12.75" customHeight="1">
      <c r="D274" s="33"/>
      <c r="Q274" s="33"/>
      <c r="S274" s="33"/>
    </row>
    <row r="275" ht="12.75" customHeight="1">
      <c r="D275" s="33"/>
      <c r="Q275" s="33"/>
      <c r="S275" s="33"/>
    </row>
    <row r="276" ht="12.75" customHeight="1">
      <c r="D276" s="33"/>
      <c r="Q276" s="33"/>
      <c r="S276" s="33"/>
    </row>
    <row r="277" ht="12.75" customHeight="1">
      <c r="D277" s="33"/>
      <c r="Q277" s="33"/>
      <c r="S277" s="33"/>
    </row>
    <row r="278" ht="12.75" customHeight="1">
      <c r="D278" s="33"/>
      <c r="Q278" s="33"/>
      <c r="S278" s="33"/>
    </row>
    <row r="279" ht="12.75" customHeight="1">
      <c r="D279" s="33"/>
      <c r="Q279" s="33"/>
      <c r="S279" s="33"/>
    </row>
    <row r="280" ht="12.75" customHeight="1">
      <c r="D280" s="33"/>
      <c r="Q280" s="33"/>
      <c r="S280" s="33"/>
    </row>
    <row r="281" ht="12.75" customHeight="1">
      <c r="D281" s="33"/>
      <c r="Q281" s="33"/>
      <c r="S281" s="33"/>
    </row>
    <row r="282" ht="12.75" customHeight="1">
      <c r="D282" s="33"/>
      <c r="Q282" s="33"/>
      <c r="S282" s="33"/>
    </row>
    <row r="283" ht="12.75" customHeight="1">
      <c r="D283" s="33"/>
      <c r="Q283" s="33"/>
      <c r="S283" s="33"/>
    </row>
    <row r="284" ht="12.75" customHeight="1">
      <c r="D284" s="33"/>
      <c r="Q284" s="33"/>
      <c r="S284" s="33"/>
    </row>
    <row r="285" ht="12.75" customHeight="1">
      <c r="D285" s="33"/>
      <c r="Q285" s="33"/>
      <c r="S285" s="33"/>
    </row>
    <row r="286" ht="12.75" customHeight="1">
      <c r="D286" s="33"/>
      <c r="Q286" s="33"/>
      <c r="S286" s="33"/>
    </row>
    <row r="287" ht="12.75" customHeight="1">
      <c r="D287" s="33"/>
      <c r="Q287" s="33"/>
      <c r="S287" s="33"/>
    </row>
    <row r="288" ht="12.75" customHeight="1">
      <c r="D288" s="33"/>
      <c r="Q288" s="33"/>
      <c r="S288" s="33"/>
    </row>
    <row r="289" ht="12.75" customHeight="1">
      <c r="D289" s="33"/>
      <c r="Q289" s="33"/>
      <c r="S289" s="33"/>
    </row>
    <row r="290" ht="12.75" customHeight="1">
      <c r="D290" s="33"/>
      <c r="Q290" s="33"/>
      <c r="S290" s="33"/>
    </row>
    <row r="291" ht="12.75" customHeight="1">
      <c r="D291" s="33"/>
      <c r="Q291" s="33"/>
      <c r="S291" s="33"/>
    </row>
    <row r="292" ht="12.75" customHeight="1">
      <c r="D292" s="33"/>
      <c r="Q292" s="33"/>
      <c r="S292" s="33"/>
    </row>
    <row r="293" ht="12.75" customHeight="1">
      <c r="D293" s="33"/>
      <c r="Q293" s="33"/>
      <c r="S293" s="33"/>
    </row>
    <row r="294" ht="12.75" customHeight="1">
      <c r="D294" s="33"/>
      <c r="Q294" s="33"/>
      <c r="S294" s="33"/>
    </row>
    <row r="295" ht="12.75" customHeight="1">
      <c r="D295" s="33"/>
      <c r="Q295" s="33"/>
      <c r="S295" s="33"/>
    </row>
    <row r="296" ht="12.75" customHeight="1">
      <c r="D296" s="33"/>
      <c r="Q296" s="33"/>
      <c r="S296" s="33"/>
    </row>
    <row r="297" ht="12.75" customHeight="1">
      <c r="D297" s="33"/>
      <c r="Q297" s="33"/>
      <c r="S297" s="33"/>
    </row>
    <row r="298" ht="12.75" customHeight="1">
      <c r="D298" s="33"/>
      <c r="Q298" s="33"/>
      <c r="S298" s="33"/>
    </row>
    <row r="299" ht="12.75" customHeight="1">
      <c r="D299" s="33"/>
      <c r="Q299" s="33"/>
      <c r="S299" s="33"/>
    </row>
    <row r="300" ht="12.75" customHeight="1">
      <c r="D300" s="33"/>
      <c r="Q300" s="33"/>
      <c r="S300" s="33"/>
    </row>
    <row r="301" ht="12.75" customHeight="1">
      <c r="D301" s="33"/>
      <c r="Q301" s="33"/>
      <c r="S301" s="33"/>
    </row>
    <row r="302" ht="12.75" customHeight="1">
      <c r="D302" s="33"/>
      <c r="Q302" s="33"/>
      <c r="S302" s="33"/>
    </row>
    <row r="303" ht="12.75" customHeight="1">
      <c r="D303" s="33"/>
      <c r="Q303" s="33"/>
      <c r="S303" s="33"/>
    </row>
    <row r="304" ht="12.75" customHeight="1">
      <c r="D304" s="33"/>
      <c r="Q304" s="33"/>
      <c r="S304" s="33"/>
    </row>
    <row r="305" ht="12.75" customHeight="1">
      <c r="D305" s="33"/>
      <c r="Q305" s="33"/>
      <c r="S305" s="33"/>
    </row>
    <row r="306" ht="12.75" customHeight="1">
      <c r="D306" s="33"/>
      <c r="Q306" s="33"/>
      <c r="S306" s="33"/>
    </row>
    <row r="307" ht="12.75" customHeight="1">
      <c r="D307" s="33"/>
      <c r="Q307" s="33"/>
      <c r="S307" s="33"/>
    </row>
    <row r="308" ht="12.75" customHeight="1">
      <c r="D308" s="33"/>
      <c r="Q308" s="33"/>
      <c r="S308" s="33"/>
    </row>
    <row r="309" ht="12.75" customHeight="1">
      <c r="D309" s="33"/>
      <c r="Q309" s="33"/>
      <c r="S309" s="33"/>
    </row>
    <row r="310" ht="12.75" customHeight="1">
      <c r="D310" s="33"/>
      <c r="Q310" s="33"/>
      <c r="S310" s="33"/>
    </row>
    <row r="311" ht="12.75" customHeight="1">
      <c r="D311" s="33"/>
      <c r="Q311" s="33"/>
      <c r="S311" s="33"/>
    </row>
    <row r="312" ht="12.75" customHeight="1">
      <c r="D312" s="33"/>
      <c r="Q312" s="33"/>
      <c r="S312" s="33"/>
    </row>
    <row r="313" ht="12.75" customHeight="1">
      <c r="D313" s="33"/>
      <c r="Q313" s="33"/>
      <c r="S313" s="33"/>
    </row>
    <row r="314" ht="12.75" customHeight="1">
      <c r="D314" s="33"/>
      <c r="Q314" s="33"/>
      <c r="S314" s="33"/>
    </row>
    <row r="315" ht="12.75" customHeight="1">
      <c r="D315" s="33"/>
      <c r="Q315" s="33"/>
      <c r="S315" s="33"/>
    </row>
    <row r="316" ht="12.75" customHeight="1">
      <c r="D316" s="33"/>
      <c r="Q316" s="33"/>
      <c r="S316" s="33"/>
    </row>
    <row r="317" ht="12.75" customHeight="1">
      <c r="D317" s="33"/>
      <c r="Q317" s="33"/>
      <c r="S317" s="33"/>
    </row>
    <row r="318" ht="12.75" customHeight="1">
      <c r="D318" s="33"/>
      <c r="Q318" s="33"/>
      <c r="S318" s="33"/>
    </row>
    <row r="319" ht="12.75" customHeight="1">
      <c r="D319" s="33"/>
      <c r="Q319" s="33"/>
      <c r="S319" s="33"/>
    </row>
    <row r="320" ht="12.75" customHeight="1">
      <c r="D320" s="33"/>
      <c r="Q320" s="33"/>
      <c r="S320" s="33"/>
    </row>
    <row r="321" ht="12.75" customHeight="1">
      <c r="D321" s="33"/>
      <c r="Q321" s="33"/>
      <c r="S321" s="33"/>
    </row>
    <row r="322" ht="12.75" customHeight="1">
      <c r="D322" s="33"/>
      <c r="Q322" s="33"/>
      <c r="S322" s="33"/>
    </row>
    <row r="323" ht="12.75" customHeight="1">
      <c r="D323" s="33"/>
      <c r="Q323" s="33"/>
      <c r="S323" s="33"/>
    </row>
    <row r="324" ht="12.75" customHeight="1">
      <c r="D324" s="33"/>
      <c r="Q324" s="33"/>
      <c r="S324" s="33"/>
    </row>
    <row r="325" ht="12.75" customHeight="1">
      <c r="D325" s="33"/>
      <c r="Q325" s="33"/>
      <c r="S325" s="33"/>
    </row>
    <row r="326" ht="12.75" customHeight="1">
      <c r="D326" s="33"/>
      <c r="Q326" s="33"/>
      <c r="S326" s="33"/>
    </row>
    <row r="327" ht="12.75" customHeight="1">
      <c r="D327" s="33"/>
      <c r="Q327" s="33"/>
      <c r="S327" s="33"/>
    </row>
    <row r="328" ht="12.75" customHeight="1">
      <c r="D328" s="33"/>
      <c r="Q328" s="33"/>
      <c r="S328" s="33"/>
    </row>
    <row r="329" ht="12.75" customHeight="1">
      <c r="D329" s="33"/>
      <c r="Q329" s="33"/>
      <c r="S329" s="33"/>
    </row>
    <row r="330" ht="12.75" customHeight="1">
      <c r="D330" s="33"/>
      <c r="Q330" s="33"/>
      <c r="S330" s="33"/>
    </row>
    <row r="331" ht="12.75" customHeight="1">
      <c r="D331" s="33"/>
      <c r="Q331" s="33"/>
      <c r="S331" s="33"/>
    </row>
    <row r="332" ht="12.75" customHeight="1">
      <c r="D332" s="33"/>
      <c r="Q332" s="33"/>
      <c r="S332" s="33"/>
    </row>
    <row r="333" ht="12.75" customHeight="1">
      <c r="D333" s="33"/>
      <c r="Q333" s="33"/>
      <c r="S333" s="33"/>
    </row>
    <row r="334" ht="12.75" customHeight="1">
      <c r="D334" s="33"/>
      <c r="Q334" s="33"/>
      <c r="S334" s="33"/>
    </row>
    <row r="335" ht="12.75" customHeight="1">
      <c r="D335" s="33"/>
      <c r="Q335" s="33"/>
      <c r="S335" s="33"/>
    </row>
    <row r="336" ht="12.75" customHeight="1">
      <c r="D336" s="33"/>
      <c r="Q336" s="33"/>
      <c r="S336" s="33"/>
    </row>
    <row r="337" ht="12.75" customHeight="1">
      <c r="D337" s="33"/>
      <c r="Q337" s="33"/>
      <c r="S337" s="33"/>
    </row>
    <row r="338" ht="12.75" customHeight="1">
      <c r="D338" s="33"/>
      <c r="Q338" s="33"/>
      <c r="S338" s="33"/>
    </row>
    <row r="339" ht="12.75" customHeight="1">
      <c r="D339" s="33"/>
      <c r="Q339" s="33"/>
      <c r="S339" s="33"/>
    </row>
    <row r="340" ht="12.75" customHeight="1">
      <c r="D340" s="33"/>
      <c r="Q340" s="33"/>
      <c r="S340" s="33"/>
    </row>
    <row r="341" ht="12.75" customHeight="1">
      <c r="D341" s="33"/>
      <c r="Q341" s="33"/>
      <c r="S341" s="33"/>
    </row>
    <row r="342" ht="12.75" customHeight="1">
      <c r="D342" s="33"/>
      <c r="Q342" s="33"/>
      <c r="S342" s="33"/>
    </row>
    <row r="343" ht="12.75" customHeight="1">
      <c r="D343" s="33"/>
      <c r="Q343" s="33"/>
      <c r="S343" s="33"/>
    </row>
    <row r="344" ht="12.75" customHeight="1">
      <c r="D344" s="33"/>
      <c r="Q344" s="33"/>
      <c r="S344" s="33"/>
    </row>
    <row r="345" ht="12.75" customHeight="1">
      <c r="D345" s="33"/>
      <c r="Q345" s="33"/>
      <c r="S345" s="33"/>
    </row>
    <row r="346" ht="12.75" customHeight="1">
      <c r="D346" s="33"/>
      <c r="Q346" s="33"/>
      <c r="S346" s="33"/>
    </row>
    <row r="347" ht="12.75" customHeight="1">
      <c r="D347" s="33"/>
      <c r="Q347" s="33"/>
      <c r="S347" s="33"/>
    </row>
    <row r="348" ht="12.75" customHeight="1">
      <c r="D348" s="33"/>
      <c r="Q348" s="33"/>
      <c r="S348" s="33"/>
    </row>
    <row r="349" ht="12.75" customHeight="1">
      <c r="D349" s="33"/>
      <c r="Q349" s="33"/>
      <c r="S349" s="33"/>
    </row>
    <row r="350" ht="12.75" customHeight="1">
      <c r="D350" s="33"/>
      <c r="Q350" s="33"/>
      <c r="S350" s="33"/>
    </row>
    <row r="351" ht="12.75" customHeight="1">
      <c r="D351" s="33"/>
      <c r="Q351" s="33"/>
      <c r="S351" s="33"/>
    </row>
    <row r="352" ht="12.75" customHeight="1">
      <c r="D352" s="33"/>
      <c r="Q352" s="33"/>
      <c r="S352" s="33"/>
    </row>
    <row r="353" ht="12.75" customHeight="1">
      <c r="D353" s="33"/>
      <c r="Q353" s="33"/>
      <c r="S353" s="33"/>
    </row>
    <row r="354" ht="12.75" customHeight="1">
      <c r="D354" s="33"/>
      <c r="Q354" s="33"/>
      <c r="S354" s="33"/>
    </row>
    <row r="355" ht="12.75" customHeight="1">
      <c r="D355" s="33"/>
      <c r="Q355" s="33"/>
      <c r="S355" s="33"/>
    </row>
    <row r="356" ht="12.75" customHeight="1">
      <c r="D356" s="33"/>
      <c r="Q356" s="33"/>
      <c r="S356" s="33"/>
    </row>
    <row r="357" ht="12.75" customHeight="1">
      <c r="D357" s="33"/>
      <c r="Q357" s="33"/>
      <c r="S357" s="33"/>
    </row>
    <row r="358" ht="12.75" customHeight="1">
      <c r="D358" s="33"/>
      <c r="Q358" s="33"/>
      <c r="S358" s="33"/>
    </row>
    <row r="359" ht="12.75" customHeight="1">
      <c r="D359" s="33"/>
      <c r="Q359" s="33"/>
      <c r="S359" s="33"/>
    </row>
    <row r="360" ht="12.75" customHeight="1">
      <c r="D360" s="33"/>
      <c r="Q360" s="33"/>
      <c r="S360" s="33"/>
    </row>
    <row r="361" ht="12.75" customHeight="1">
      <c r="D361" s="33"/>
      <c r="Q361" s="33"/>
      <c r="S361" s="33"/>
    </row>
    <row r="362" ht="12.75" customHeight="1">
      <c r="D362" s="33"/>
      <c r="Q362" s="33"/>
      <c r="S362" s="33"/>
    </row>
    <row r="363" ht="12.75" customHeight="1">
      <c r="D363" s="33"/>
      <c r="Q363" s="33"/>
      <c r="S363" s="33"/>
    </row>
    <row r="364" ht="12.75" customHeight="1">
      <c r="D364" s="33"/>
      <c r="Q364" s="33"/>
      <c r="S364" s="33"/>
    </row>
    <row r="365" ht="12.75" customHeight="1">
      <c r="D365" s="33"/>
      <c r="Q365" s="33"/>
      <c r="S365" s="33"/>
    </row>
    <row r="366" ht="12.75" customHeight="1">
      <c r="D366" s="33"/>
      <c r="Q366" s="33"/>
      <c r="S366" s="33"/>
    </row>
    <row r="367" ht="12.75" customHeight="1">
      <c r="D367" s="33"/>
      <c r="Q367" s="33"/>
      <c r="S367" s="33"/>
    </row>
    <row r="368" ht="12.75" customHeight="1">
      <c r="D368" s="33"/>
      <c r="Q368" s="33"/>
      <c r="S368" s="33"/>
    </row>
    <row r="369" ht="12.75" customHeight="1">
      <c r="D369" s="33"/>
      <c r="Q369" s="33"/>
      <c r="S369" s="33"/>
    </row>
    <row r="370" ht="12.75" customHeight="1">
      <c r="D370" s="33"/>
      <c r="Q370" s="33"/>
      <c r="S370" s="33"/>
    </row>
    <row r="371" ht="12.75" customHeight="1">
      <c r="D371" s="33"/>
      <c r="Q371" s="33"/>
      <c r="S371" s="33"/>
    </row>
    <row r="372" ht="12.75" customHeight="1">
      <c r="D372" s="33"/>
      <c r="Q372" s="33"/>
      <c r="S372" s="33"/>
    </row>
    <row r="373" ht="12.75" customHeight="1">
      <c r="D373" s="33"/>
      <c r="Q373" s="33"/>
      <c r="S373" s="33"/>
    </row>
    <row r="374" ht="12.75" customHeight="1">
      <c r="D374" s="33"/>
      <c r="Q374" s="33"/>
      <c r="S374" s="33"/>
    </row>
    <row r="375" ht="12.75" customHeight="1">
      <c r="D375" s="33"/>
      <c r="Q375" s="33"/>
      <c r="S375" s="33"/>
    </row>
    <row r="376" ht="12.75" customHeight="1">
      <c r="D376" s="33"/>
      <c r="Q376" s="33"/>
      <c r="S376" s="33"/>
    </row>
    <row r="377" ht="12.75" customHeight="1">
      <c r="D377" s="33"/>
      <c r="Q377" s="33"/>
      <c r="S377" s="33"/>
    </row>
    <row r="378" ht="12.75" customHeight="1">
      <c r="D378" s="33"/>
      <c r="Q378" s="33"/>
      <c r="S378" s="33"/>
    </row>
    <row r="379" ht="12.75" customHeight="1">
      <c r="D379" s="33"/>
      <c r="Q379" s="33"/>
      <c r="S379" s="33"/>
    </row>
    <row r="380" ht="12.75" customHeight="1">
      <c r="D380" s="33"/>
      <c r="Q380" s="33"/>
      <c r="S380" s="33"/>
    </row>
    <row r="381" ht="12.75" customHeight="1">
      <c r="D381" s="33"/>
      <c r="Q381" s="33"/>
      <c r="S381" s="33"/>
    </row>
    <row r="382" ht="12.75" customHeight="1">
      <c r="D382" s="33"/>
      <c r="Q382" s="33"/>
      <c r="S382" s="33"/>
    </row>
    <row r="383" ht="12.75" customHeight="1">
      <c r="D383" s="33"/>
      <c r="Q383" s="33"/>
      <c r="S383" s="33"/>
    </row>
    <row r="384" ht="12.75" customHeight="1">
      <c r="D384" s="33"/>
      <c r="Q384" s="33"/>
      <c r="S384" s="33"/>
    </row>
    <row r="385" ht="12.75" customHeight="1">
      <c r="D385" s="33"/>
      <c r="Q385" s="33"/>
      <c r="S385" s="33"/>
    </row>
    <row r="386" ht="12.75" customHeight="1">
      <c r="D386" s="33"/>
      <c r="Q386" s="33"/>
      <c r="S386" s="33"/>
    </row>
    <row r="387" ht="12.75" customHeight="1">
      <c r="D387" s="33"/>
      <c r="Q387" s="33"/>
      <c r="S387" s="33"/>
    </row>
    <row r="388" ht="12.75" customHeight="1">
      <c r="D388" s="33"/>
      <c r="Q388" s="33"/>
      <c r="S388" s="33"/>
    </row>
    <row r="389" ht="12.75" customHeight="1">
      <c r="D389" s="33"/>
      <c r="Q389" s="33"/>
      <c r="S389" s="33"/>
    </row>
    <row r="390" ht="12.75" customHeight="1">
      <c r="D390" s="33"/>
      <c r="Q390" s="33"/>
      <c r="S390" s="33"/>
    </row>
    <row r="391" ht="12.75" customHeight="1">
      <c r="D391" s="33"/>
      <c r="Q391" s="33"/>
      <c r="S391" s="33"/>
    </row>
    <row r="392" ht="12.75" customHeight="1">
      <c r="D392" s="33"/>
      <c r="Q392" s="33"/>
      <c r="S392" s="33"/>
    </row>
    <row r="393" ht="12.75" customHeight="1">
      <c r="D393" s="33"/>
      <c r="Q393" s="33"/>
      <c r="S393" s="33"/>
    </row>
    <row r="394" ht="12.75" customHeight="1">
      <c r="D394" s="33"/>
      <c r="Q394" s="33"/>
      <c r="S394" s="33"/>
    </row>
    <row r="395" ht="12.75" customHeight="1">
      <c r="D395" s="33"/>
      <c r="Q395" s="33"/>
      <c r="S395" s="33"/>
    </row>
    <row r="396" ht="12.75" customHeight="1">
      <c r="D396" s="33"/>
      <c r="Q396" s="33"/>
      <c r="S396" s="33"/>
    </row>
    <row r="397" ht="12.75" customHeight="1">
      <c r="D397" s="33"/>
      <c r="Q397" s="33"/>
      <c r="S397" s="33"/>
    </row>
    <row r="398" ht="12.75" customHeight="1">
      <c r="D398" s="33"/>
      <c r="Q398" s="33"/>
      <c r="S398" s="33"/>
    </row>
    <row r="399" ht="12.75" customHeight="1">
      <c r="D399" s="33"/>
      <c r="Q399" s="33"/>
      <c r="S399" s="33"/>
    </row>
    <row r="400" ht="12.75" customHeight="1">
      <c r="D400" s="33"/>
      <c r="Q400" s="33"/>
      <c r="S400" s="33"/>
    </row>
    <row r="401" ht="12.75" customHeight="1">
      <c r="D401" s="33"/>
      <c r="Q401" s="33"/>
      <c r="S401" s="33"/>
    </row>
    <row r="402" ht="12.75" customHeight="1">
      <c r="D402" s="33"/>
      <c r="Q402" s="33"/>
      <c r="S402" s="33"/>
    </row>
    <row r="403" ht="12.75" customHeight="1">
      <c r="D403" s="33"/>
      <c r="Q403" s="33"/>
      <c r="S403" s="33"/>
    </row>
    <row r="404" ht="12.75" customHeight="1">
      <c r="D404" s="33"/>
      <c r="Q404" s="33"/>
      <c r="S404" s="33"/>
    </row>
    <row r="405" ht="12.75" customHeight="1">
      <c r="D405" s="33"/>
      <c r="Q405" s="33"/>
      <c r="S405" s="33"/>
    </row>
    <row r="406" ht="12.75" customHeight="1">
      <c r="D406" s="33"/>
      <c r="Q406" s="33"/>
      <c r="S406" s="33"/>
    </row>
    <row r="407" ht="12.75" customHeight="1">
      <c r="D407" s="33"/>
      <c r="Q407" s="33"/>
      <c r="S407" s="33"/>
    </row>
    <row r="408" ht="12.75" customHeight="1">
      <c r="D408" s="33"/>
      <c r="Q408" s="33"/>
      <c r="S408" s="33"/>
    </row>
    <row r="409" ht="12.75" customHeight="1">
      <c r="D409" s="33"/>
      <c r="Q409" s="33"/>
      <c r="S409" s="33"/>
    </row>
    <row r="410" ht="12.75" customHeight="1">
      <c r="D410" s="33"/>
      <c r="Q410" s="33"/>
      <c r="S410" s="33"/>
    </row>
    <row r="411" ht="12.75" customHeight="1">
      <c r="D411" s="33"/>
      <c r="Q411" s="33"/>
      <c r="S411" s="33"/>
    </row>
    <row r="412" ht="12.75" customHeight="1">
      <c r="D412" s="33"/>
      <c r="Q412" s="33"/>
      <c r="S412" s="33"/>
    </row>
    <row r="413" ht="12.75" customHeight="1">
      <c r="D413" s="33"/>
      <c r="Q413" s="33"/>
      <c r="S413" s="33"/>
    </row>
    <row r="414" ht="12.75" customHeight="1">
      <c r="D414" s="33"/>
      <c r="Q414" s="33"/>
      <c r="S414" s="33"/>
    </row>
    <row r="415" ht="12.75" customHeight="1">
      <c r="D415" s="33"/>
      <c r="Q415" s="33"/>
      <c r="S415" s="33"/>
    </row>
    <row r="416" ht="12.75" customHeight="1">
      <c r="D416" s="33"/>
      <c r="Q416" s="33"/>
      <c r="S416" s="33"/>
    </row>
    <row r="417" ht="12.75" customHeight="1">
      <c r="D417" s="33"/>
      <c r="Q417" s="33"/>
      <c r="S417" s="33"/>
    </row>
    <row r="418" ht="12.75" customHeight="1">
      <c r="D418" s="33"/>
      <c r="Q418" s="33"/>
      <c r="S418" s="33"/>
    </row>
    <row r="419" ht="12.75" customHeight="1">
      <c r="D419" s="33"/>
      <c r="Q419" s="33"/>
      <c r="S419" s="33"/>
    </row>
    <row r="420" ht="12.75" customHeight="1">
      <c r="D420" s="33"/>
      <c r="Q420" s="33"/>
      <c r="S420" s="33"/>
    </row>
    <row r="421" ht="12.75" customHeight="1">
      <c r="D421" s="33"/>
      <c r="Q421" s="33"/>
      <c r="S421" s="33"/>
    </row>
    <row r="422" ht="12.75" customHeight="1">
      <c r="D422" s="33"/>
      <c r="Q422" s="33"/>
      <c r="S422" s="33"/>
    </row>
    <row r="423" ht="12.75" customHeight="1">
      <c r="D423" s="33"/>
      <c r="Q423" s="33"/>
      <c r="S423" s="33"/>
    </row>
    <row r="424" ht="12.75" customHeight="1">
      <c r="D424" s="33"/>
      <c r="Q424" s="33"/>
      <c r="S424" s="33"/>
    </row>
    <row r="425" ht="12.75" customHeight="1">
      <c r="D425" s="33"/>
      <c r="Q425" s="33"/>
      <c r="S425" s="33"/>
    </row>
    <row r="426" ht="12.75" customHeight="1">
      <c r="D426" s="33"/>
      <c r="Q426" s="33"/>
      <c r="S426" s="33"/>
    </row>
    <row r="427" ht="12.75" customHeight="1">
      <c r="D427" s="33"/>
      <c r="Q427" s="33"/>
      <c r="S427" s="33"/>
    </row>
    <row r="428" ht="12.75" customHeight="1">
      <c r="D428" s="33"/>
      <c r="Q428" s="33"/>
      <c r="S428" s="33"/>
    </row>
    <row r="429" ht="12.75" customHeight="1">
      <c r="D429" s="33"/>
      <c r="Q429" s="33"/>
      <c r="S429" s="33"/>
    </row>
    <row r="430" ht="12.75" customHeight="1">
      <c r="D430" s="33"/>
      <c r="Q430" s="33"/>
      <c r="S430" s="33"/>
    </row>
    <row r="431" ht="12.75" customHeight="1">
      <c r="D431" s="33"/>
      <c r="Q431" s="33"/>
      <c r="S431" s="33"/>
    </row>
    <row r="432" ht="12.75" customHeight="1">
      <c r="D432" s="33"/>
      <c r="Q432" s="33"/>
      <c r="S432" s="33"/>
    </row>
    <row r="433" ht="12.75" customHeight="1">
      <c r="D433" s="33"/>
      <c r="Q433" s="33"/>
      <c r="S433" s="33"/>
    </row>
    <row r="434" ht="12.75" customHeight="1">
      <c r="D434" s="33"/>
      <c r="Q434" s="33"/>
      <c r="S434" s="33"/>
    </row>
    <row r="435" ht="12.75" customHeight="1">
      <c r="D435" s="33"/>
      <c r="Q435" s="33"/>
      <c r="S435" s="33"/>
    </row>
    <row r="436" ht="12.75" customHeight="1">
      <c r="D436" s="33"/>
      <c r="Q436" s="33"/>
      <c r="S436" s="33"/>
    </row>
    <row r="437" ht="12.75" customHeight="1">
      <c r="D437" s="33"/>
      <c r="Q437" s="33"/>
      <c r="S437" s="33"/>
    </row>
    <row r="438" ht="12.75" customHeight="1">
      <c r="D438" s="33"/>
      <c r="Q438" s="33"/>
      <c r="S438" s="33"/>
    </row>
    <row r="439" ht="12.75" customHeight="1">
      <c r="D439" s="33"/>
      <c r="Q439" s="33"/>
      <c r="S439" s="33"/>
    </row>
    <row r="440" ht="12.75" customHeight="1">
      <c r="D440" s="33"/>
      <c r="Q440" s="33"/>
      <c r="S440" s="33"/>
    </row>
    <row r="441" ht="12.75" customHeight="1">
      <c r="D441" s="33"/>
      <c r="Q441" s="33"/>
      <c r="S441" s="33"/>
    </row>
    <row r="442" ht="12.75" customHeight="1">
      <c r="D442" s="33"/>
      <c r="Q442" s="33"/>
      <c r="S442" s="33"/>
    </row>
    <row r="443" ht="12.75" customHeight="1">
      <c r="D443" s="33"/>
      <c r="Q443" s="33"/>
      <c r="S443" s="33"/>
    </row>
    <row r="444" ht="12.75" customHeight="1">
      <c r="D444" s="33"/>
      <c r="Q444" s="33"/>
      <c r="S444" s="33"/>
    </row>
    <row r="445" ht="12.75" customHeight="1">
      <c r="D445" s="33"/>
      <c r="Q445" s="33"/>
      <c r="S445" s="33"/>
    </row>
    <row r="446" ht="12.75" customHeight="1">
      <c r="D446" s="33"/>
      <c r="Q446" s="33"/>
      <c r="S446" s="33"/>
    </row>
    <row r="447" ht="12.75" customHeight="1">
      <c r="D447" s="33"/>
      <c r="Q447" s="33"/>
      <c r="S447" s="33"/>
    </row>
    <row r="448" ht="12.75" customHeight="1">
      <c r="D448" s="33"/>
      <c r="Q448" s="33"/>
      <c r="S448" s="33"/>
    </row>
    <row r="449" ht="12.75" customHeight="1">
      <c r="D449" s="33"/>
      <c r="Q449" s="33"/>
      <c r="S449" s="33"/>
    </row>
    <row r="450" ht="12.75" customHeight="1">
      <c r="D450" s="33"/>
      <c r="Q450" s="33"/>
      <c r="S450" s="33"/>
    </row>
    <row r="451" ht="12.75" customHeight="1">
      <c r="D451" s="33"/>
      <c r="Q451" s="33"/>
      <c r="S451" s="33"/>
    </row>
    <row r="452" ht="12.75" customHeight="1">
      <c r="D452" s="33"/>
      <c r="Q452" s="33"/>
      <c r="S452" s="33"/>
    </row>
    <row r="453" ht="12.75" customHeight="1">
      <c r="D453" s="33"/>
      <c r="Q453" s="33"/>
      <c r="S453" s="33"/>
    </row>
    <row r="454" ht="12.75" customHeight="1">
      <c r="D454" s="33"/>
      <c r="Q454" s="33"/>
      <c r="S454" s="33"/>
    </row>
    <row r="455" ht="12.75" customHeight="1">
      <c r="D455" s="33"/>
      <c r="Q455" s="33"/>
      <c r="S455" s="33"/>
    </row>
    <row r="456" ht="12.75" customHeight="1">
      <c r="D456" s="33"/>
      <c r="Q456" s="33"/>
      <c r="S456" s="33"/>
    </row>
    <row r="457" ht="12.75" customHeight="1">
      <c r="D457" s="33"/>
      <c r="Q457" s="33"/>
      <c r="S457" s="33"/>
    </row>
    <row r="458" ht="12.75" customHeight="1">
      <c r="D458" s="33"/>
      <c r="Q458" s="33"/>
      <c r="S458" s="33"/>
    </row>
    <row r="459" ht="12.75" customHeight="1">
      <c r="D459" s="33"/>
      <c r="Q459" s="33"/>
      <c r="S459" s="33"/>
    </row>
    <row r="460" ht="12.75" customHeight="1">
      <c r="D460" s="33"/>
      <c r="Q460" s="33"/>
      <c r="S460" s="33"/>
    </row>
    <row r="461" ht="12.75" customHeight="1">
      <c r="D461" s="33"/>
      <c r="Q461" s="33"/>
      <c r="S461" s="33"/>
    </row>
    <row r="462" ht="12.75" customHeight="1">
      <c r="D462" s="33"/>
      <c r="Q462" s="33"/>
      <c r="S462" s="33"/>
    </row>
    <row r="463" ht="12.75" customHeight="1">
      <c r="D463" s="33"/>
      <c r="Q463" s="33"/>
      <c r="S463" s="33"/>
    </row>
    <row r="464" ht="12.75" customHeight="1">
      <c r="D464" s="33"/>
      <c r="Q464" s="33"/>
      <c r="S464" s="33"/>
    </row>
    <row r="465" ht="12.75" customHeight="1">
      <c r="D465" s="33"/>
      <c r="Q465" s="33"/>
      <c r="S465" s="33"/>
    </row>
    <row r="466" ht="12.75" customHeight="1">
      <c r="D466" s="33"/>
      <c r="Q466" s="33"/>
      <c r="S466" s="33"/>
    </row>
    <row r="467" ht="12.75" customHeight="1">
      <c r="D467" s="33"/>
      <c r="Q467" s="33"/>
      <c r="S467" s="33"/>
    </row>
    <row r="468" ht="12.75" customHeight="1">
      <c r="D468" s="33"/>
      <c r="Q468" s="33"/>
      <c r="S468" s="33"/>
    </row>
    <row r="469" ht="12.75" customHeight="1">
      <c r="D469" s="33"/>
      <c r="Q469" s="33"/>
      <c r="S469" s="33"/>
    </row>
    <row r="470" ht="12.75" customHeight="1">
      <c r="D470" s="33"/>
      <c r="Q470" s="33"/>
      <c r="S470" s="33"/>
    </row>
    <row r="471" ht="12.75" customHeight="1">
      <c r="D471" s="33"/>
      <c r="Q471" s="33"/>
      <c r="S471" s="33"/>
    </row>
    <row r="472" ht="12.75" customHeight="1">
      <c r="D472" s="33"/>
      <c r="Q472" s="33"/>
      <c r="S472" s="33"/>
    </row>
    <row r="473" ht="12.75" customHeight="1">
      <c r="D473" s="33"/>
      <c r="Q473" s="33"/>
      <c r="S473" s="33"/>
    </row>
    <row r="474" ht="12.75" customHeight="1">
      <c r="D474" s="33"/>
      <c r="Q474" s="33"/>
      <c r="S474" s="33"/>
    </row>
    <row r="475" ht="12.75" customHeight="1">
      <c r="D475" s="33"/>
      <c r="Q475" s="33"/>
      <c r="S475" s="33"/>
    </row>
    <row r="476" ht="12.75" customHeight="1">
      <c r="D476" s="33"/>
      <c r="Q476" s="33"/>
      <c r="S476" s="33"/>
    </row>
    <row r="477" ht="12.75" customHeight="1">
      <c r="D477" s="33"/>
      <c r="Q477" s="33"/>
      <c r="S477" s="33"/>
    </row>
    <row r="478" ht="12.75" customHeight="1">
      <c r="D478" s="33"/>
      <c r="Q478" s="33"/>
      <c r="S478" s="33"/>
    </row>
    <row r="479" ht="12.75" customHeight="1">
      <c r="D479" s="33"/>
      <c r="Q479" s="33"/>
      <c r="S479" s="33"/>
    </row>
    <row r="480" ht="12.75" customHeight="1">
      <c r="D480" s="33"/>
      <c r="Q480" s="33"/>
      <c r="S480" s="33"/>
    </row>
    <row r="481" ht="12.75" customHeight="1">
      <c r="D481" s="33"/>
      <c r="Q481" s="33"/>
      <c r="S481" s="33"/>
    </row>
    <row r="482" ht="12.75" customHeight="1">
      <c r="D482" s="33"/>
      <c r="Q482" s="33"/>
      <c r="S482" s="33"/>
    </row>
    <row r="483" ht="12.75" customHeight="1">
      <c r="D483" s="33"/>
      <c r="Q483" s="33"/>
      <c r="S483" s="33"/>
    </row>
    <row r="484" ht="12.75" customHeight="1">
      <c r="D484" s="33"/>
      <c r="Q484" s="33"/>
      <c r="S484" s="33"/>
    </row>
    <row r="485" ht="12.75" customHeight="1">
      <c r="D485" s="33"/>
      <c r="Q485" s="33"/>
      <c r="S485" s="33"/>
    </row>
    <row r="486" ht="12.75" customHeight="1">
      <c r="D486" s="33"/>
      <c r="Q486" s="33"/>
      <c r="S486" s="33"/>
    </row>
    <row r="487" ht="12.75" customHeight="1">
      <c r="D487" s="33"/>
      <c r="Q487" s="33"/>
      <c r="S487" s="33"/>
    </row>
    <row r="488" ht="12.75" customHeight="1">
      <c r="D488" s="33"/>
      <c r="Q488" s="33"/>
      <c r="S488" s="33"/>
    </row>
    <row r="489" ht="12.75" customHeight="1">
      <c r="D489" s="33"/>
      <c r="Q489" s="33"/>
      <c r="S489" s="33"/>
    </row>
    <row r="490" ht="12.75" customHeight="1">
      <c r="D490" s="33"/>
      <c r="Q490" s="33"/>
      <c r="S490" s="33"/>
    </row>
    <row r="491" ht="12.75" customHeight="1">
      <c r="D491" s="33"/>
      <c r="Q491" s="33"/>
      <c r="S491" s="33"/>
    </row>
    <row r="492" ht="12.75" customHeight="1">
      <c r="D492" s="33"/>
      <c r="Q492" s="33"/>
      <c r="S492" s="33"/>
    </row>
    <row r="493" ht="12.75" customHeight="1">
      <c r="D493" s="33"/>
      <c r="Q493" s="33"/>
      <c r="S493" s="33"/>
    </row>
    <row r="494" ht="12.75" customHeight="1">
      <c r="D494" s="33"/>
      <c r="Q494" s="33"/>
      <c r="S494" s="33"/>
    </row>
    <row r="495" ht="12.75" customHeight="1">
      <c r="D495" s="33"/>
      <c r="Q495" s="33"/>
      <c r="S495" s="33"/>
    </row>
    <row r="496" ht="12.75" customHeight="1">
      <c r="D496" s="33"/>
      <c r="Q496" s="33"/>
      <c r="S496" s="33"/>
    </row>
    <row r="497" ht="12.75" customHeight="1">
      <c r="D497" s="33"/>
      <c r="Q497" s="33"/>
      <c r="S497" s="33"/>
    </row>
    <row r="498" ht="12.75" customHeight="1">
      <c r="D498" s="33"/>
      <c r="Q498" s="33"/>
      <c r="S498" s="33"/>
    </row>
    <row r="499" ht="12.75" customHeight="1">
      <c r="D499" s="33"/>
      <c r="Q499" s="33"/>
      <c r="S499" s="33"/>
    </row>
    <row r="500" ht="12.75" customHeight="1">
      <c r="D500" s="33"/>
      <c r="Q500" s="33"/>
      <c r="S500" s="33"/>
    </row>
    <row r="501" ht="12.75" customHeight="1">
      <c r="D501" s="33"/>
      <c r="Q501" s="33"/>
      <c r="S501" s="33"/>
    </row>
    <row r="502" ht="12.75" customHeight="1">
      <c r="D502" s="33"/>
      <c r="Q502" s="33"/>
      <c r="S502" s="33"/>
    </row>
    <row r="503" ht="12.75" customHeight="1">
      <c r="D503" s="33"/>
      <c r="Q503" s="33"/>
      <c r="S503" s="33"/>
    </row>
    <row r="504" ht="12.75" customHeight="1">
      <c r="D504" s="33"/>
      <c r="Q504" s="33"/>
      <c r="S504" s="33"/>
    </row>
    <row r="505" ht="12.75" customHeight="1">
      <c r="D505" s="33"/>
      <c r="Q505" s="33"/>
      <c r="S505" s="33"/>
    </row>
    <row r="506" ht="12.75" customHeight="1">
      <c r="D506" s="33"/>
      <c r="Q506" s="33"/>
      <c r="S506" s="33"/>
    </row>
    <row r="507" ht="12.75" customHeight="1">
      <c r="D507" s="33"/>
      <c r="Q507" s="33"/>
      <c r="S507" s="33"/>
    </row>
    <row r="508" ht="12.75" customHeight="1">
      <c r="D508" s="33"/>
      <c r="Q508" s="33"/>
      <c r="S508" s="33"/>
    </row>
    <row r="509" ht="12.75" customHeight="1">
      <c r="D509" s="33"/>
      <c r="Q509" s="33"/>
      <c r="S509" s="33"/>
    </row>
    <row r="510" ht="12.75" customHeight="1">
      <c r="D510" s="33"/>
      <c r="Q510" s="33"/>
      <c r="S510" s="33"/>
    </row>
    <row r="511" ht="12.75" customHeight="1">
      <c r="D511" s="33"/>
      <c r="Q511" s="33"/>
      <c r="S511" s="33"/>
    </row>
    <row r="512" ht="12.75" customHeight="1">
      <c r="D512" s="33"/>
      <c r="Q512" s="33"/>
      <c r="S512" s="33"/>
    </row>
    <row r="513" ht="12.75" customHeight="1">
      <c r="D513" s="33"/>
      <c r="Q513" s="33"/>
      <c r="S513" s="33"/>
    </row>
    <row r="514" ht="12.75" customHeight="1">
      <c r="D514" s="33"/>
      <c r="Q514" s="33"/>
      <c r="S514" s="33"/>
    </row>
    <row r="515" ht="12.75" customHeight="1">
      <c r="D515" s="33"/>
      <c r="Q515" s="33"/>
      <c r="S515" s="33"/>
    </row>
    <row r="516" ht="12.75" customHeight="1">
      <c r="D516" s="33"/>
      <c r="Q516" s="33"/>
      <c r="S516" s="33"/>
    </row>
    <row r="517" ht="12.75" customHeight="1">
      <c r="D517" s="33"/>
      <c r="Q517" s="33"/>
      <c r="S517" s="33"/>
    </row>
    <row r="518" ht="12.75" customHeight="1">
      <c r="D518" s="33"/>
      <c r="Q518" s="33"/>
      <c r="S518" s="33"/>
    </row>
    <row r="519" ht="12.75" customHeight="1">
      <c r="D519" s="33"/>
      <c r="Q519" s="33"/>
      <c r="S519" s="33"/>
    </row>
    <row r="520" ht="12.75" customHeight="1">
      <c r="D520" s="33"/>
      <c r="Q520" s="33"/>
      <c r="S520" s="33"/>
    </row>
    <row r="521" ht="12.75" customHeight="1">
      <c r="D521" s="33"/>
      <c r="Q521" s="33"/>
      <c r="S521" s="33"/>
    </row>
    <row r="522" ht="12.75" customHeight="1">
      <c r="D522" s="33"/>
      <c r="Q522" s="33"/>
      <c r="S522" s="33"/>
    </row>
    <row r="523" ht="12.75" customHeight="1">
      <c r="D523" s="33"/>
      <c r="Q523" s="33"/>
      <c r="S523" s="33"/>
    </row>
    <row r="524" ht="12.75" customHeight="1">
      <c r="D524" s="33"/>
      <c r="Q524" s="33"/>
      <c r="S524" s="33"/>
    </row>
    <row r="525" ht="12.75" customHeight="1">
      <c r="D525" s="33"/>
      <c r="Q525" s="33"/>
      <c r="S525" s="33"/>
    </row>
    <row r="526" ht="12.75" customHeight="1">
      <c r="D526" s="33"/>
      <c r="Q526" s="33"/>
      <c r="S526" s="33"/>
    </row>
    <row r="527" ht="12.75" customHeight="1">
      <c r="D527" s="33"/>
      <c r="Q527" s="33"/>
      <c r="S527" s="33"/>
    </row>
    <row r="528" ht="12.75" customHeight="1">
      <c r="D528" s="33"/>
      <c r="Q528" s="33"/>
      <c r="S528" s="33"/>
    </row>
    <row r="529" ht="12.75" customHeight="1">
      <c r="D529" s="33"/>
      <c r="Q529" s="33"/>
      <c r="S529" s="33"/>
    </row>
    <row r="530" ht="12.75" customHeight="1">
      <c r="D530" s="33"/>
      <c r="Q530" s="33"/>
      <c r="S530" s="33"/>
    </row>
    <row r="531" ht="12.75" customHeight="1">
      <c r="D531" s="33"/>
      <c r="Q531" s="33"/>
      <c r="S531" s="33"/>
    </row>
    <row r="532" ht="12.75" customHeight="1">
      <c r="D532" s="33"/>
      <c r="Q532" s="33"/>
      <c r="S532" s="33"/>
    </row>
    <row r="533" ht="12.75" customHeight="1">
      <c r="D533" s="33"/>
      <c r="Q533" s="33"/>
      <c r="S533" s="33"/>
    </row>
    <row r="534" ht="12.75" customHeight="1">
      <c r="D534" s="33"/>
      <c r="Q534" s="33"/>
      <c r="S534" s="33"/>
    </row>
    <row r="535" ht="12.75" customHeight="1">
      <c r="D535" s="33"/>
      <c r="Q535" s="33"/>
      <c r="S535" s="33"/>
    </row>
    <row r="536" ht="12.75" customHeight="1">
      <c r="D536" s="33"/>
      <c r="Q536" s="33"/>
      <c r="S536" s="33"/>
    </row>
    <row r="537" ht="12.75" customHeight="1">
      <c r="D537" s="33"/>
      <c r="Q537" s="33"/>
      <c r="S537" s="33"/>
    </row>
    <row r="538" ht="12.75" customHeight="1">
      <c r="D538" s="33"/>
      <c r="Q538" s="33"/>
      <c r="S538" s="33"/>
    </row>
    <row r="539" ht="12.75" customHeight="1">
      <c r="D539" s="33"/>
      <c r="Q539" s="33"/>
      <c r="S539" s="33"/>
    </row>
    <row r="540" ht="12.75" customHeight="1">
      <c r="D540" s="33"/>
      <c r="Q540" s="33"/>
      <c r="S540" s="33"/>
    </row>
    <row r="541" ht="12.75" customHeight="1">
      <c r="D541" s="33"/>
      <c r="Q541" s="33"/>
      <c r="S541" s="33"/>
    </row>
    <row r="542" ht="12.75" customHeight="1">
      <c r="D542" s="33"/>
      <c r="Q542" s="33"/>
      <c r="S542" s="33"/>
    </row>
    <row r="543" ht="12.75" customHeight="1">
      <c r="D543" s="33"/>
      <c r="Q543" s="33"/>
      <c r="S543" s="33"/>
    </row>
    <row r="544" ht="12.75" customHeight="1">
      <c r="D544" s="33"/>
      <c r="Q544" s="33"/>
      <c r="S544" s="33"/>
    </row>
    <row r="545" ht="12.75" customHeight="1">
      <c r="D545" s="33"/>
      <c r="Q545" s="33"/>
      <c r="S545" s="33"/>
    </row>
    <row r="546" ht="12.75" customHeight="1">
      <c r="D546" s="33"/>
      <c r="Q546" s="33"/>
      <c r="S546" s="33"/>
    </row>
    <row r="547" ht="12.75" customHeight="1">
      <c r="D547" s="33"/>
      <c r="Q547" s="33"/>
      <c r="S547" s="33"/>
    </row>
    <row r="548" ht="12.75" customHeight="1">
      <c r="D548" s="33"/>
      <c r="Q548" s="33"/>
      <c r="S548" s="33"/>
    </row>
    <row r="549" ht="12.75" customHeight="1">
      <c r="D549" s="33"/>
      <c r="Q549" s="33"/>
      <c r="S549" s="33"/>
    </row>
    <row r="550" ht="12.75" customHeight="1">
      <c r="D550" s="33"/>
      <c r="Q550" s="33"/>
      <c r="S550" s="33"/>
    </row>
    <row r="551" ht="12.75" customHeight="1">
      <c r="D551" s="33"/>
      <c r="Q551" s="33"/>
      <c r="S551" s="33"/>
    </row>
    <row r="552" ht="12.75" customHeight="1">
      <c r="D552" s="33"/>
      <c r="Q552" s="33"/>
      <c r="S552" s="33"/>
    </row>
    <row r="553" ht="12.75" customHeight="1">
      <c r="D553" s="33"/>
      <c r="Q553" s="33"/>
      <c r="S553" s="33"/>
    </row>
    <row r="554" ht="12.75" customHeight="1">
      <c r="D554" s="33"/>
      <c r="Q554" s="33"/>
      <c r="S554" s="33"/>
    </row>
    <row r="555" ht="12.75" customHeight="1">
      <c r="D555" s="33"/>
      <c r="Q555" s="33"/>
      <c r="S555" s="33"/>
    </row>
    <row r="556" ht="12.75" customHeight="1">
      <c r="D556" s="33"/>
      <c r="Q556" s="33"/>
      <c r="S556" s="33"/>
    </row>
    <row r="557" ht="12.75" customHeight="1">
      <c r="D557" s="33"/>
      <c r="Q557" s="33"/>
      <c r="S557" s="33"/>
    </row>
    <row r="558" ht="12.75" customHeight="1">
      <c r="D558" s="33"/>
      <c r="Q558" s="33"/>
      <c r="S558" s="33"/>
    </row>
    <row r="559" ht="12.75" customHeight="1">
      <c r="D559" s="33"/>
      <c r="Q559" s="33"/>
      <c r="S559" s="33"/>
    </row>
    <row r="560" ht="12.75" customHeight="1">
      <c r="D560" s="33"/>
      <c r="Q560" s="33"/>
      <c r="S560" s="33"/>
    </row>
    <row r="561" ht="12.75" customHeight="1">
      <c r="D561" s="33"/>
      <c r="Q561" s="33"/>
      <c r="S561" s="33"/>
    </row>
    <row r="562" ht="12.75" customHeight="1">
      <c r="D562" s="33"/>
      <c r="Q562" s="33"/>
      <c r="S562" s="33"/>
    </row>
    <row r="563" ht="12.75" customHeight="1">
      <c r="D563" s="33"/>
      <c r="Q563" s="33"/>
      <c r="S563" s="33"/>
    </row>
    <row r="564" ht="12.75" customHeight="1">
      <c r="D564" s="33"/>
      <c r="Q564" s="33"/>
      <c r="S564" s="33"/>
    </row>
    <row r="565" ht="12.75" customHeight="1">
      <c r="D565" s="33"/>
      <c r="Q565" s="33"/>
      <c r="S565" s="33"/>
    </row>
    <row r="566" ht="12.75" customHeight="1">
      <c r="D566" s="33"/>
      <c r="Q566" s="33"/>
      <c r="S566" s="33"/>
    </row>
    <row r="567" ht="12.75" customHeight="1">
      <c r="D567" s="33"/>
      <c r="Q567" s="33"/>
      <c r="S567" s="33"/>
    </row>
    <row r="568" ht="12.75" customHeight="1">
      <c r="D568" s="33"/>
      <c r="Q568" s="33"/>
      <c r="S568" s="33"/>
    </row>
    <row r="569" ht="12.75" customHeight="1">
      <c r="D569" s="33"/>
      <c r="Q569" s="33"/>
      <c r="S569" s="33"/>
    </row>
    <row r="570" ht="12.75" customHeight="1">
      <c r="D570" s="33"/>
      <c r="Q570" s="33"/>
      <c r="S570" s="33"/>
    </row>
    <row r="571" ht="12.75" customHeight="1">
      <c r="D571" s="33"/>
      <c r="Q571" s="33"/>
      <c r="S571" s="33"/>
    </row>
    <row r="572" ht="12.75" customHeight="1">
      <c r="D572" s="33"/>
      <c r="Q572" s="33"/>
      <c r="S572" s="33"/>
    </row>
    <row r="573" ht="12.75" customHeight="1">
      <c r="D573" s="33"/>
      <c r="Q573" s="33"/>
      <c r="S573" s="33"/>
    </row>
    <row r="574" ht="12.75" customHeight="1">
      <c r="D574" s="33"/>
      <c r="Q574" s="33"/>
      <c r="S574" s="33"/>
    </row>
    <row r="575" ht="12.75" customHeight="1">
      <c r="D575" s="33"/>
      <c r="Q575" s="33"/>
      <c r="S575" s="33"/>
    </row>
    <row r="576" ht="12.75" customHeight="1">
      <c r="D576" s="33"/>
      <c r="Q576" s="33"/>
      <c r="S576" s="33"/>
    </row>
    <row r="577" ht="12.75" customHeight="1">
      <c r="D577" s="33"/>
      <c r="Q577" s="33"/>
      <c r="S577" s="33"/>
    </row>
    <row r="578" ht="12.75" customHeight="1">
      <c r="D578" s="33"/>
      <c r="Q578" s="33"/>
      <c r="S578" s="33"/>
    </row>
    <row r="579" ht="12.75" customHeight="1">
      <c r="D579" s="33"/>
      <c r="Q579" s="33"/>
      <c r="S579" s="33"/>
    </row>
    <row r="580" ht="12.75" customHeight="1">
      <c r="D580" s="33"/>
      <c r="Q580" s="33"/>
      <c r="S580" s="33"/>
    </row>
    <row r="581" ht="12.75" customHeight="1">
      <c r="D581" s="33"/>
      <c r="Q581" s="33"/>
      <c r="S581" s="33"/>
    </row>
    <row r="582" ht="12.75" customHeight="1">
      <c r="D582" s="33"/>
      <c r="Q582" s="33"/>
      <c r="S582" s="33"/>
    </row>
    <row r="583" ht="12.75" customHeight="1">
      <c r="D583" s="33"/>
      <c r="Q583" s="33"/>
      <c r="S583" s="33"/>
    </row>
    <row r="584" ht="12.75" customHeight="1">
      <c r="D584" s="33"/>
      <c r="Q584" s="33"/>
      <c r="S584" s="33"/>
    </row>
    <row r="585" ht="12.75" customHeight="1">
      <c r="D585" s="33"/>
      <c r="Q585" s="33"/>
      <c r="S585" s="33"/>
    </row>
    <row r="586" ht="12.75" customHeight="1">
      <c r="D586" s="33"/>
      <c r="Q586" s="33"/>
      <c r="S586" s="33"/>
    </row>
    <row r="587" ht="12.75" customHeight="1">
      <c r="D587" s="33"/>
      <c r="Q587" s="33"/>
      <c r="S587" s="33"/>
    </row>
    <row r="588" ht="12.75" customHeight="1">
      <c r="D588" s="33"/>
      <c r="Q588" s="33"/>
      <c r="S588" s="33"/>
    </row>
    <row r="589" ht="12.75" customHeight="1">
      <c r="D589" s="33"/>
      <c r="Q589" s="33"/>
      <c r="S589" s="33"/>
    </row>
    <row r="590" ht="12.75" customHeight="1">
      <c r="D590" s="33"/>
      <c r="Q590" s="33"/>
      <c r="S590" s="33"/>
    </row>
    <row r="591" ht="12.75" customHeight="1">
      <c r="D591" s="33"/>
      <c r="Q591" s="33"/>
      <c r="S591" s="33"/>
    </row>
    <row r="592" ht="12.75" customHeight="1">
      <c r="D592" s="33"/>
      <c r="Q592" s="33"/>
      <c r="S592" s="33"/>
    </row>
    <row r="593" ht="12.75" customHeight="1">
      <c r="D593" s="33"/>
      <c r="Q593" s="33"/>
      <c r="S593" s="33"/>
    </row>
    <row r="594" ht="12.75" customHeight="1">
      <c r="D594" s="33"/>
      <c r="Q594" s="33"/>
      <c r="S594" s="33"/>
    </row>
    <row r="595" ht="12.75" customHeight="1">
      <c r="D595" s="33"/>
      <c r="Q595" s="33"/>
      <c r="S595" s="33"/>
    </row>
    <row r="596" ht="12.75" customHeight="1">
      <c r="D596" s="33"/>
      <c r="Q596" s="33"/>
      <c r="S596" s="33"/>
    </row>
    <row r="597" ht="12.75" customHeight="1">
      <c r="D597" s="33"/>
      <c r="Q597" s="33"/>
      <c r="S597" s="33"/>
    </row>
    <row r="598" ht="12.75" customHeight="1">
      <c r="D598" s="33"/>
      <c r="Q598" s="33"/>
      <c r="S598" s="33"/>
    </row>
    <row r="599" ht="12.75" customHeight="1">
      <c r="D599" s="33"/>
      <c r="Q599" s="33"/>
      <c r="S599" s="33"/>
    </row>
    <row r="600" ht="12.75" customHeight="1">
      <c r="D600" s="33"/>
      <c r="Q600" s="33"/>
      <c r="S600" s="33"/>
    </row>
    <row r="601" ht="12.75" customHeight="1">
      <c r="D601" s="33"/>
      <c r="Q601" s="33"/>
      <c r="S601" s="33"/>
    </row>
    <row r="602" ht="12.75" customHeight="1">
      <c r="D602" s="33"/>
      <c r="Q602" s="33"/>
      <c r="S602" s="33"/>
    </row>
    <row r="603" ht="12.75" customHeight="1">
      <c r="D603" s="33"/>
      <c r="Q603" s="33"/>
      <c r="S603" s="33"/>
    </row>
    <row r="604" ht="12.75" customHeight="1">
      <c r="D604" s="33"/>
      <c r="Q604" s="33"/>
      <c r="S604" s="33"/>
    </row>
    <row r="605" ht="12.75" customHeight="1">
      <c r="D605" s="33"/>
      <c r="Q605" s="33"/>
      <c r="S605" s="33"/>
    </row>
    <row r="606" ht="12.75" customHeight="1">
      <c r="D606" s="33"/>
      <c r="Q606" s="33"/>
      <c r="S606" s="33"/>
    </row>
    <row r="607" ht="12.75" customHeight="1">
      <c r="D607" s="33"/>
      <c r="Q607" s="33"/>
      <c r="S607" s="33"/>
    </row>
    <row r="608" ht="12.75" customHeight="1">
      <c r="D608" s="33"/>
      <c r="Q608" s="33"/>
      <c r="S608" s="33"/>
    </row>
    <row r="609" ht="12.75" customHeight="1">
      <c r="D609" s="33"/>
      <c r="Q609" s="33"/>
      <c r="S609" s="33"/>
    </row>
    <row r="610" ht="12.75" customHeight="1">
      <c r="D610" s="33"/>
      <c r="Q610" s="33"/>
      <c r="S610" s="33"/>
    </row>
    <row r="611" ht="12.75" customHeight="1">
      <c r="D611" s="33"/>
      <c r="Q611" s="33"/>
      <c r="S611" s="33"/>
    </row>
    <row r="612" ht="12.75" customHeight="1">
      <c r="D612" s="33"/>
      <c r="Q612" s="33"/>
      <c r="S612" s="33"/>
    </row>
    <row r="613" ht="12.75" customHeight="1">
      <c r="D613" s="33"/>
      <c r="Q613" s="33"/>
      <c r="S613" s="33"/>
    </row>
    <row r="614" ht="12.75" customHeight="1">
      <c r="D614" s="33"/>
      <c r="Q614" s="33"/>
      <c r="S614" s="33"/>
    </row>
    <row r="615" ht="12.75" customHeight="1">
      <c r="D615" s="33"/>
      <c r="Q615" s="33"/>
      <c r="S615" s="33"/>
    </row>
    <row r="616" ht="12.75" customHeight="1">
      <c r="D616" s="33"/>
      <c r="Q616" s="33"/>
      <c r="S616" s="33"/>
    </row>
    <row r="617" ht="12.75" customHeight="1">
      <c r="D617" s="33"/>
      <c r="Q617" s="33"/>
      <c r="S617" s="33"/>
    </row>
    <row r="618" ht="12.75" customHeight="1">
      <c r="D618" s="33"/>
      <c r="Q618" s="33"/>
      <c r="S618" s="33"/>
    </row>
    <row r="619" ht="12.75" customHeight="1">
      <c r="D619" s="33"/>
      <c r="Q619" s="33"/>
      <c r="S619" s="33"/>
    </row>
    <row r="620" ht="12.75" customHeight="1">
      <c r="D620" s="33"/>
      <c r="Q620" s="33"/>
      <c r="S620" s="33"/>
    </row>
    <row r="621" ht="12.75" customHeight="1">
      <c r="D621" s="33"/>
      <c r="Q621" s="33"/>
      <c r="S621" s="33"/>
    </row>
    <row r="622" ht="12.75" customHeight="1">
      <c r="D622" s="33"/>
      <c r="Q622" s="33"/>
      <c r="S622" s="33"/>
    </row>
    <row r="623" ht="12.75" customHeight="1">
      <c r="D623" s="33"/>
      <c r="Q623" s="33"/>
      <c r="S623" s="33"/>
    </row>
    <row r="624" ht="12.75" customHeight="1">
      <c r="D624" s="33"/>
      <c r="Q624" s="33"/>
      <c r="S624" s="33"/>
    </row>
    <row r="625" ht="12.75" customHeight="1">
      <c r="D625" s="33"/>
      <c r="Q625" s="33"/>
      <c r="S625" s="33"/>
    </row>
    <row r="626" ht="12.75" customHeight="1">
      <c r="D626" s="33"/>
      <c r="Q626" s="33"/>
      <c r="S626" s="33"/>
    </row>
    <row r="627" ht="12.75" customHeight="1">
      <c r="D627" s="33"/>
      <c r="Q627" s="33"/>
      <c r="S627" s="33"/>
    </row>
    <row r="628" ht="12.75" customHeight="1">
      <c r="D628" s="33"/>
      <c r="Q628" s="33"/>
      <c r="S628" s="33"/>
    </row>
    <row r="629" ht="12.75" customHeight="1">
      <c r="D629" s="33"/>
      <c r="Q629" s="33"/>
      <c r="S629" s="33"/>
    </row>
    <row r="630" ht="12.75" customHeight="1">
      <c r="D630" s="33"/>
      <c r="Q630" s="33"/>
      <c r="S630" s="33"/>
    </row>
    <row r="631" ht="12.75" customHeight="1">
      <c r="D631" s="33"/>
      <c r="Q631" s="33"/>
      <c r="S631" s="33"/>
    </row>
    <row r="632" ht="12.75" customHeight="1">
      <c r="D632" s="33"/>
      <c r="Q632" s="33"/>
      <c r="S632" s="33"/>
    </row>
    <row r="633" ht="12.75" customHeight="1">
      <c r="D633" s="33"/>
      <c r="Q633" s="33"/>
      <c r="S633" s="33"/>
    </row>
    <row r="634" ht="12.75" customHeight="1">
      <c r="D634" s="33"/>
      <c r="Q634" s="33"/>
      <c r="S634" s="33"/>
    </row>
    <row r="635" ht="12.75" customHeight="1">
      <c r="D635" s="33"/>
      <c r="Q635" s="33"/>
      <c r="S635" s="33"/>
    </row>
    <row r="636" ht="12.75" customHeight="1">
      <c r="D636" s="33"/>
      <c r="Q636" s="33"/>
      <c r="S636" s="33"/>
    </row>
    <row r="637" ht="12.75" customHeight="1">
      <c r="D637" s="33"/>
      <c r="Q637" s="33"/>
      <c r="S637" s="33"/>
    </row>
    <row r="638" ht="12.75" customHeight="1">
      <c r="D638" s="33"/>
      <c r="Q638" s="33"/>
      <c r="S638" s="33"/>
    </row>
    <row r="639" ht="12.75" customHeight="1">
      <c r="D639" s="33"/>
      <c r="Q639" s="33"/>
      <c r="S639" s="33"/>
    </row>
    <row r="640" ht="12.75" customHeight="1">
      <c r="D640" s="33"/>
      <c r="Q640" s="33"/>
      <c r="S640" s="33"/>
    </row>
    <row r="641" ht="12.75" customHeight="1">
      <c r="D641" s="33"/>
      <c r="Q641" s="33"/>
      <c r="S641" s="33"/>
    </row>
    <row r="642" ht="12.75" customHeight="1">
      <c r="D642" s="33"/>
      <c r="Q642" s="33"/>
      <c r="S642" s="33"/>
    </row>
    <row r="643" ht="12.75" customHeight="1">
      <c r="D643" s="33"/>
      <c r="Q643" s="33"/>
      <c r="S643" s="33"/>
    </row>
    <row r="644" ht="12.75" customHeight="1">
      <c r="D644" s="33"/>
      <c r="Q644" s="33"/>
      <c r="S644" s="33"/>
    </row>
    <row r="645" ht="12.75" customHeight="1">
      <c r="D645" s="33"/>
      <c r="Q645" s="33"/>
      <c r="S645" s="33"/>
    </row>
    <row r="646" ht="12.75" customHeight="1">
      <c r="D646" s="33"/>
      <c r="Q646" s="33"/>
      <c r="S646" s="33"/>
    </row>
    <row r="647" ht="12.75" customHeight="1">
      <c r="D647" s="33"/>
      <c r="Q647" s="33"/>
      <c r="S647" s="33"/>
    </row>
    <row r="648" ht="12.75" customHeight="1">
      <c r="D648" s="33"/>
      <c r="Q648" s="33"/>
      <c r="S648" s="33"/>
    </row>
    <row r="649" ht="12.75" customHeight="1">
      <c r="D649" s="33"/>
      <c r="Q649" s="33"/>
      <c r="S649" s="33"/>
    </row>
    <row r="650" ht="12.75" customHeight="1">
      <c r="D650" s="33"/>
      <c r="Q650" s="33"/>
      <c r="S650" s="33"/>
    </row>
    <row r="651" ht="12.75" customHeight="1">
      <c r="D651" s="33"/>
      <c r="Q651" s="33"/>
      <c r="S651" s="33"/>
    </row>
    <row r="652" ht="12.75" customHeight="1">
      <c r="D652" s="33"/>
      <c r="Q652" s="33"/>
      <c r="S652" s="33"/>
    </row>
    <row r="653" ht="12.75" customHeight="1">
      <c r="D653" s="33"/>
      <c r="Q653" s="33"/>
      <c r="S653" s="33"/>
    </row>
    <row r="654" ht="12.75" customHeight="1">
      <c r="D654" s="33"/>
      <c r="Q654" s="33"/>
      <c r="S654" s="33"/>
    </row>
    <row r="655" ht="12.75" customHeight="1">
      <c r="D655" s="33"/>
      <c r="Q655" s="33"/>
      <c r="S655" s="33"/>
    </row>
    <row r="656" ht="12.75" customHeight="1">
      <c r="D656" s="33"/>
      <c r="Q656" s="33"/>
      <c r="S656" s="33"/>
    </row>
    <row r="657" ht="12.75" customHeight="1">
      <c r="D657" s="33"/>
      <c r="Q657" s="33"/>
      <c r="S657" s="33"/>
    </row>
    <row r="658" ht="12.75" customHeight="1">
      <c r="D658" s="33"/>
      <c r="Q658" s="33"/>
      <c r="S658" s="33"/>
    </row>
    <row r="659" ht="12.75" customHeight="1">
      <c r="D659" s="33"/>
      <c r="Q659" s="33"/>
      <c r="S659" s="33"/>
    </row>
    <row r="660" ht="12.75" customHeight="1">
      <c r="D660" s="33"/>
      <c r="Q660" s="33"/>
      <c r="S660" s="33"/>
    </row>
    <row r="661" ht="12.75" customHeight="1">
      <c r="D661" s="33"/>
      <c r="Q661" s="33"/>
      <c r="S661" s="33"/>
    </row>
    <row r="662" ht="12.75" customHeight="1">
      <c r="D662" s="33"/>
      <c r="Q662" s="33"/>
      <c r="S662" s="33"/>
    </row>
    <row r="663" ht="12.75" customHeight="1">
      <c r="D663" s="33"/>
      <c r="Q663" s="33"/>
      <c r="S663" s="33"/>
    </row>
    <row r="664" ht="12.75" customHeight="1">
      <c r="D664" s="33"/>
      <c r="Q664" s="33"/>
      <c r="S664" s="33"/>
    </row>
    <row r="665" ht="12.75" customHeight="1">
      <c r="D665" s="33"/>
      <c r="Q665" s="33"/>
      <c r="S665" s="33"/>
    </row>
    <row r="666" ht="12.75" customHeight="1">
      <c r="D666" s="33"/>
      <c r="Q666" s="33"/>
      <c r="S666" s="33"/>
    </row>
    <row r="667" ht="12.75" customHeight="1">
      <c r="D667" s="33"/>
      <c r="Q667" s="33"/>
      <c r="S667" s="33"/>
    </row>
    <row r="668" ht="12.75" customHeight="1">
      <c r="D668" s="33"/>
      <c r="Q668" s="33"/>
      <c r="S668" s="33"/>
    </row>
    <row r="669" ht="12.75" customHeight="1">
      <c r="D669" s="33"/>
      <c r="Q669" s="33"/>
      <c r="S669" s="33"/>
    </row>
    <row r="670" ht="12.75" customHeight="1">
      <c r="D670" s="33"/>
      <c r="Q670" s="33"/>
      <c r="S670" s="33"/>
    </row>
    <row r="671" ht="12.75" customHeight="1">
      <c r="D671" s="33"/>
      <c r="Q671" s="33"/>
      <c r="S671" s="33"/>
    </row>
    <row r="672" ht="12.75" customHeight="1">
      <c r="D672" s="33"/>
      <c r="Q672" s="33"/>
      <c r="S672" s="33"/>
    </row>
    <row r="673" ht="12.75" customHeight="1">
      <c r="D673" s="33"/>
      <c r="Q673" s="33"/>
      <c r="S673" s="33"/>
    </row>
    <row r="674" ht="12.75" customHeight="1">
      <c r="D674" s="33"/>
      <c r="Q674" s="33"/>
      <c r="S674" s="33"/>
    </row>
    <row r="675" ht="12.75" customHeight="1">
      <c r="D675" s="33"/>
      <c r="Q675" s="33"/>
      <c r="S675" s="33"/>
    </row>
    <row r="676" ht="12.75" customHeight="1">
      <c r="D676" s="33"/>
      <c r="Q676" s="33"/>
      <c r="S676" s="33"/>
    </row>
    <row r="677" ht="12.75" customHeight="1">
      <c r="D677" s="33"/>
      <c r="Q677" s="33"/>
      <c r="S677" s="33"/>
    </row>
    <row r="678" ht="12.75" customHeight="1">
      <c r="D678" s="33"/>
      <c r="Q678" s="33"/>
      <c r="S678" s="33"/>
    </row>
    <row r="679" ht="12.75" customHeight="1">
      <c r="D679" s="33"/>
      <c r="Q679" s="33"/>
      <c r="S679" s="33"/>
    </row>
    <row r="680" ht="12.75" customHeight="1">
      <c r="D680" s="33"/>
      <c r="Q680" s="33"/>
      <c r="S680" s="33"/>
    </row>
    <row r="681" ht="12.75" customHeight="1">
      <c r="D681" s="33"/>
      <c r="Q681" s="33"/>
      <c r="S681" s="33"/>
    </row>
    <row r="682" ht="12.75" customHeight="1">
      <c r="D682" s="33"/>
      <c r="Q682" s="33"/>
      <c r="S682" s="33"/>
    </row>
    <row r="683" ht="12.75" customHeight="1">
      <c r="D683" s="33"/>
      <c r="Q683" s="33"/>
      <c r="S683" s="33"/>
    </row>
    <row r="684" ht="12.75" customHeight="1">
      <c r="D684" s="33"/>
      <c r="Q684" s="33"/>
      <c r="S684" s="33"/>
    </row>
    <row r="685" ht="12.75" customHeight="1">
      <c r="D685" s="33"/>
      <c r="Q685" s="33"/>
      <c r="S685" s="33"/>
    </row>
    <row r="686" ht="12.75" customHeight="1">
      <c r="D686" s="33"/>
      <c r="Q686" s="33"/>
      <c r="S686" s="33"/>
    </row>
    <row r="687" ht="12.75" customHeight="1">
      <c r="D687" s="33"/>
      <c r="Q687" s="33"/>
      <c r="S687" s="33"/>
    </row>
    <row r="688" ht="12.75" customHeight="1">
      <c r="D688" s="33"/>
      <c r="Q688" s="33"/>
      <c r="S688" s="33"/>
    </row>
    <row r="689" ht="12.75" customHeight="1">
      <c r="D689" s="33"/>
      <c r="Q689" s="33"/>
      <c r="S689" s="33"/>
    </row>
    <row r="690" ht="12.75" customHeight="1">
      <c r="D690" s="33"/>
      <c r="Q690" s="33"/>
      <c r="S690" s="33"/>
    </row>
    <row r="691" ht="12.75" customHeight="1">
      <c r="D691" s="33"/>
      <c r="Q691" s="33"/>
      <c r="S691" s="33"/>
    </row>
    <row r="692" ht="12.75" customHeight="1">
      <c r="D692" s="33"/>
      <c r="Q692" s="33"/>
      <c r="S692" s="33"/>
    </row>
    <row r="693" ht="12.75" customHeight="1">
      <c r="D693" s="33"/>
      <c r="Q693" s="33"/>
      <c r="S693" s="33"/>
    </row>
    <row r="694" ht="12.75" customHeight="1">
      <c r="D694" s="33"/>
      <c r="Q694" s="33"/>
      <c r="S694" s="33"/>
    </row>
    <row r="695" ht="12.75" customHeight="1">
      <c r="D695" s="33"/>
      <c r="Q695" s="33"/>
      <c r="S695" s="33"/>
    </row>
    <row r="696" ht="12.75" customHeight="1">
      <c r="D696" s="33"/>
      <c r="Q696" s="33"/>
      <c r="S696" s="33"/>
    </row>
    <row r="697" ht="12.75" customHeight="1">
      <c r="D697" s="33"/>
      <c r="Q697" s="33"/>
      <c r="S697" s="33"/>
    </row>
    <row r="698" ht="12.75" customHeight="1">
      <c r="D698" s="33"/>
      <c r="Q698" s="33"/>
      <c r="S698" s="33"/>
    </row>
    <row r="699" ht="12.75" customHeight="1">
      <c r="D699" s="33"/>
      <c r="Q699" s="33"/>
      <c r="S699" s="33"/>
    </row>
    <row r="700" ht="12.75" customHeight="1">
      <c r="D700" s="33"/>
      <c r="Q700" s="33"/>
      <c r="S700" s="33"/>
    </row>
    <row r="701" ht="12.75" customHeight="1">
      <c r="D701" s="33"/>
      <c r="Q701" s="33"/>
      <c r="S701" s="33"/>
    </row>
    <row r="702" ht="12.75" customHeight="1">
      <c r="D702" s="33"/>
      <c r="Q702" s="33"/>
      <c r="S702" s="33"/>
    </row>
    <row r="703" ht="12.75" customHeight="1">
      <c r="D703" s="33"/>
      <c r="Q703" s="33"/>
      <c r="S703" s="33"/>
    </row>
    <row r="704" ht="12.75" customHeight="1">
      <c r="D704" s="33"/>
      <c r="Q704" s="33"/>
      <c r="S704" s="33"/>
    </row>
    <row r="705" ht="12.75" customHeight="1">
      <c r="D705" s="33"/>
      <c r="Q705" s="33"/>
      <c r="S705" s="33"/>
    </row>
    <row r="706" ht="12.75" customHeight="1">
      <c r="D706" s="33"/>
      <c r="Q706" s="33"/>
      <c r="S706" s="33"/>
    </row>
    <row r="707" ht="12.75" customHeight="1">
      <c r="D707" s="33"/>
      <c r="Q707" s="33"/>
      <c r="S707" s="33"/>
    </row>
    <row r="708" ht="12.75" customHeight="1">
      <c r="D708" s="33"/>
      <c r="Q708" s="33"/>
      <c r="S708" s="33"/>
    </row>
    <row r="709" ht="12.75" customHeight="1">
      <c r="D709" s="33"/>
      <c r="Q709" s="33"/>
      <c r="S709" s="33"/>
    </row>
    <row r="710" ht="12.75" customHeight="1">
      <c r="D710" s="33"/>
      <c r="Q710" s="33"/>
      <c r="S710" s="33"/>
    </row>
    <row r="711" ht="12.75" customHeight="1">
      <c r="D711" s="33"/>
      <c r="Q711" s="33"/>
      <c r="S711" s="33"/>
    </row>
    <row r="712" ht="12.75" customHeight="1">
      <c r="D712" s="33"/>
      <c r="Q712" s="33"/>
      <c r="S712" s="33"/>
    </row>
    <row r="713" ht="12.75" customHeight="1">
      <c r="D713" s="33"/>
      <c r="Q713" s="33"/>
      <c r="S713" s="33"/>
    </row>
    <row r="714" ht="12.75" customHeight="1">
      <c r="D714" s="33"/>
      <c r="Q714" s="33"/>
      <c r="S714" s="33"/>
    </row>
    <row r="715" ht="12.75" customHeight="1">
      <c r="D715" s="33"/>
      <c r="Q715" s="33"/>
      <c r="S715" s="33"/>
    </row>
    <row r="716" ht="12.75" customHeight="1">
      <c r="D716" s="33"/>
      <c r="Q716" s="33"/>
      <c r="S716" s="33"/>
    </row>
    <row r="717" ht="12.75" customHeight="1">
      <c r="D717" s="33"/>
      <c r="Q717" s="33"/>
      <c r="S717" s="33"/>
    </row>
    <row r="718" ht="12.75" customHeight="1">
      <c r="D718" s="33"/>
      <c r="Q718" s="33"/>
      <c r="S718" s="33"/>
    </row>
    <row r="719" ht="12.75" customHeight="1">
      <c r="D719" s="33"/>
      <c r="Q719" s="33"/>
      <c r="S719" s="33"/>
    </row>
    <row r="720" ht="12.75" customHeight="1">
      <c r="D720" s="33"/>
      <c r="Q720" s="33"/>
      <c r="S720" s="33"/>
    </row>
    <row r="721" ht="12.75" customHeight="1">
      <c r="D721" s="33"/>
      <c r="Q721" s="33"/>
      <c r="S721" s="33"/>
    </row>
    <row r="722" ht="12.75" customHeight="1">
      <c r="D722" s="33"/>
      <c r="Q722" s="33"/>
      <c r="S722" s="33"/>
    </row>
    <row r="723" ht="12.75" customHeight="1">
      <c r="D723" s="33"/>
      <c r="Q723" s="33"/>
      <c r="S723" s="33"/>
    </row>
    <row r="724" ht="12.75" customHeight="1">
      <c r="D724" s="33"/>
      <c r="Q724" s="33"/>
      <c r="S724" s="33"/>
    </row>
    <row r="725" ht="12.75" customHeight="1">
      <c r="D725" s="33"/>
      <c r="Q725" s="33"/>
      <c r="S725" s="33"/>
    </row>
    <row r="726" ht="12.75" customHeight="1">
      <c r="D726" s="33"/>
      <c r="Q726" s="33"/>
      <c r="S726" s="33"/>
    </row>
    <row r="727" ht="12.75" customHeight="1">
      <c r="D727" s="33"/>
      <c r="Q727" s="33"/>
      <c r="S727" s="33"/>
    </row>
    <row r="728" ht="12.75" customHeight="1">
      <c r="D728" s="33"/>
      <c r="Q728" s="33"/>
      <c r="S728" s="33"/>
    </row>
    <row r="729" ht="12.75" customHeight="1">
      <c r="D729" s="33"/>
      <c r="Q729" s="33"/>
      <c r="S729" s="33"/>
    </row>
    <row r="730" ht="12.75" customHeight="1">
      <c r="D730" s="33"/>
      <c r="Q730" s="33"/>
      <c r="S730" s="33"/>
    </row>
    <row r="731" ht="12.75" customHeight="1">
      <c r="D731" s="33"/>
      <c r="Q731" s="33"/>
      <c r="S731" s="33"/>
    </row>
    <row r="732" ht="12.75" customHeight="1">
      <c r="D732" s="33"/>
      <c r="Q732" s="33"/>
      <c r="S732" s="33"/>
    </row>
    <row r="733" ht="12.75" customHeight="1">
      <c r="D733" s="33"/>
      <c r="Q733" s="33"/>
      <c r="S733" s="33"/>
    </row>
    <row r="734" ht="12.75" customHeight="1">
      <c r="D734" s="33"/>
      <c r="Q734" s="33"/>
      <c r="S734" s="33"/>
    </row>
    <row r="735" ht="12.75" customHeight="1">
      <c r="D735" s="33"/>
      <c r="Q735" s="33"/>
      <c r="S735" s="33"/>
    </row>
    <row r="736" ht="12.75" customHeight="1">
      <c r="D736" s="33"/>
      <c r="Q736" s="33"/>
      <c r="S736" s="33"/>
    </row>
    <row r="737" ht="12.75" customHeight="1">
      <c r="D737" s="33"/>
      <c r="Q737" s="33"/>
      <c r="S737" s="33"/>
    </row>
    <row r="738" ht="12.75" customHeight="1">
      <c r="D738" s="33"/>
      <c r="Q738" s="33"/>
      <c r="S738" s="33"/>
    </row>
    <row r="739" ht="12.75" customHeight="1">
      <c r="D739" s="33"/>
      <c r="Q739" s="33"/>
      <c r="S739" s="33"/>
    </row>
    <row r="740" ht="12.75" customHeight="1">
      <c r="D740" s="33"/>
      <c r="Q740" s="33"/>
      <c r="S740" s="33"/>
    </row>
    <row r="741" ht="12.75" customHeight="1">
      <c r="D741" s="33"/>
      <c r="Q741" s="33"/>
      <c r="S741" s="33"/>
    </row>
    <row r="742" ht="12.75" customHeight="1">
      <c r="D742" s="33"/>
      <c r="Q742" s="33"/>
      <c r="S742" s="33"/>
    </row>
    <row r="743" ht="12.75" customHeight="1">
      <c r="D743" s="33"/>
      <c r="Q743" s="33"/>
      <c r="S743" s="33"/>
    </row>
    <row r="744" ht="12.75" customHeight="1">
      <c r="D744" s="33"/>
      <c r="Q744" s="33"/>
      <c r="S744" s="33"/>
    </row>
    <row r="745" ht="12.75" customHeight="1">
      <c r="D745" s="33"/>
      <c r="Q745" s="33"/>
      <c r="S745" s="33"/>
    </row>
    <row r="746" ht="12.75" customHeight="1">
      <c r="D746" s="33"/>
      <c r="Q746" s="33"/>
      <c r="S746" s="33"/>
    </row>
    <row r="747" ht="12.75" customHeight="1">
      <c r="D747" s="33"/>
      <c r="Q747" s="33"/>
      <c r="S747" s="33"/>
    </row>
    <row r="748" ht="12.75" customHeight="1">
      <c r="D748" s="33"/>
      <c r="Q748" s="33"/>
      <c r="S748" s="33"/>
    </row>
    <row r="749" ht="12.75" customHeight="1">
      <c r="D749" s="33"/>
      <c r="Q749" s="33"/>
      <c r="S749" s="33"/>
    </row>
    <row r="750" ht="12.75" customHeight="1">
      <c r="D750" s="33"/>
      <c r="Q750" s="33"/>
      <c r="S750" s="33"/>
    </row>
    <row r="751" ht="12.75" customHeight="1">
      <c r="D751" s="33"/>
      <c r="Q751" s="33"/>
      <c r="S751" s="33"/>
    </row>
    <row r="752" ht="12.75" customHeight="1">
      <c r="D752" s="33"/>
      <c r="Q752" s="33"/>
      <c r="S752" s="33"/>
    </row>
    <row r="753" ht="12.75" customHeight="1">
      <c r="D753" s="33"/>
      <c r="Q753" s="33"/>
      <c r="S753" s="33"/>
    </row>
    <row r="754" ht="12.75" customHeight="1">
      <c r="D754" s="33"/>
      <c r="Q754" s="33"/>
      <c r="S754" s="33"/>
    </row>
    <row r="755" ht="12.75" customHeight="1">
      <c r="D755" s="33"/>
      <c r="Q755" s="33"/>
      <c r="S755" s="33"/>
    </row>
    <row r="756" ht="12.75" customHeight="1">
      <c r="D756" s="33"/>
      <c r="Q756" s="33"/>
      <c r="S756" s="33"/>
    </row>
    <row r="757" ht="12.75" customHeight="1">
      <c r="D757" s="33"/>
      <c r="Q757" s="33"/>
      <c r="S757" s="33"/>
    </row>
    <row r="758" ht="12.75" customHeight="1">
      <c r="D758" s="33"/>
      <c r="Q758" s="33"/>
      <c r="S758" s="33"/>
    </row>
    <row r="759" ht="12.75" customHeight="1">
      <c r="D759" s="33"/>
      <c r="Q759" s="33"/>
      <c r="S759" s="33"/>
    </row>
    <row r="760" ht="12.75" customHeight="1">
      <c r="D760" s="33"/>
      <c r="Q760" s="33"/>
      <c r="S760" s="33"/>
    </row>
    <row r="761" ht="12.75" customHeight="1">
      <c r="D761" s="33"/>
      <c r="Q761" s="33"/>
      <c r="S761" s="33"/>
    </row>
    <row r="762" ht="12.75" customHeight="1">
      <c r="D762" s="33"/>
      <c r="Q762" s="33"/>
      <c r="S762" s="33"/>
    </row>
    <row r="763" ht="12.75" customHeight="1">
      <c r="D763" s="33"/>
      <c r="Q763" s="33"/>
      <c r="S763" s="33"/>
    </row>
    <row r="764" ht="12.75" customHeight="1">
      <c r="D764" s="33"/>
      <c r="Q764" s="33"/>
      <c r="S764" s="33"/>
    </row>
    <row r="765" ht="12.75" customHeight="1">
      <c r="D765" s="33"/>
      <c r="Q765" s="33"/>
      <c r="S765" s="33"/>
    </row>
    <row r="766" ht="12.75" customHeight="1">
      <c r="D766" s="33"/>
      <c r="Q766" s="33"/>
      <c r="S766" s="33"/>
    </row>
    <row r="767" ht="12.75" customHeight="1">
      <c r="D767" s="33"/>
      <c r="Q767" s="33"/>
      <c r="S767" s="33"/>
    </row>
    <row r="768" ht="12.75" customHeight="1">
      <c r="D768" s="33"/>
      <c r="Q768" s="33"/>
      <c r="S768" s="33"/>
    </row>
    <row r="769" ht="12.75" customHeight="1">
      <c r="D769" s="33"/>
      <c r="Q769" s="33"/>
      <c r="S769" s="33"/>
    </row>
    <row r="770" ht="12.75" customHeight="1">
      <c r="D770" s="33"/>
      <c r="Q770" s="33"/>
      <c r="S770" s="33"/>
    </row>
    <row r="771" ht="12.75" customHeight="1">
      <c r="D771" s="33"/>
      <c r="Q771" s="33"/>
      <c r="S771" s="33"/>
    </row>
    <row r="772" ht="12.75" customHeight="1">
      <c r="D772" s="33"/>
      <c r="Q772" s="33"/>
      <c r="S772" s="33"/>
    </row>
    <row r="773" ht="12.75" customHeight="1">
      <c r="D773" s="33"/>
      <c r="Q773" s="33"/>
      <c r="S773" s="33"/>
    </row>
    <row r="774" ht="12.75" customHeight="1">
      <c r="D774" s="33"/>
      <c r="Q774" s="33"/>
      <c r="S774" s="33"/>
    </row>
    <row r="775" ht="12.75" customHeight="1">
      <c r="D775" s="33"/>
      <c r="Q775" s="33"/>
      <c r="S775" s="33"/>
    </row>
    <row r="776" ht="12.75" customHeight="1">
      <c r="D776" s="33"/>
      <c r="Q776" s="33"/>
      <c r="S776" s="33"/>
    </row>
    <row r="777" ht="12.75" customHeight="1">
      <c r="D777" s="33"/>
      <c r="Q777" s="33"/>
      <c r="S777" s="33"/>
    </row>
    <row r="778" ht="12.75" customHeight="1">
      <c r="D778" s="33"/>
      <c r="Q778" s="33"/>
      <c r="S778" s="33"/>
    </row>
    <row r="779" ht="12.75" customHeight="1">
      <c r="D779" s="33"/>
      <c r="Q779" s="33"/>
      <c r="S779" s="33"/>
    </row>
    <row r="780" ht="12.75" customHeight="1">
      <c r="D780" s="33"/>
      <c r="Q780" s="33"/>
      <c r="S780" s="33"/>
    </row>
    <row r="781" ht="12.75" customHeight="1">
      <c r="D781" s="33"/>
      <c r="Q781" s="33"/>
      <c r="S781" s="33"/>
    </row>
    <row r="782" ht="12.75" customHeight="1">
      <c r="D782" s="33"/>
      <c r="Q782" s="33"/>
      <c r="S782" s="33"/>
    </row>
    <row r="783" ht="12.75" customHeight="1">
      <c r="D783" s="33"/>
      <c r="Q783" s="33"/>
      <c r="S783" s="33"/>
    </row>
    <row r="784" ht="12.75" customHeight="1">
      <c r="D784" s="33"/>
      <c r="Q784" s="33"/>
      <c r="S784" s="33"/>
    </row>
    <row r="785" ht="12.75" customHeight="1">
      <c r="D785" s="33"/>
      <c r="Q785" s="33"/>
      <c r="S785" s="33"/>
    </row>
    <row r="786" ht="12.75" customHeight="1">
      <c r="D786" s="33"/>
      <c r="Q786" s="33"/>
      <c r="S786" s="33"/>
    </row>
    <row r="787" ht="12.75" customHeight="1">
      <c r="D787" s="33"/>
      <c r="Q787" s="33"/>
      <c r="S787" s="33"/>
    </row>
    <row r="788" ht="12.75" customHeight="1">
      <c r="D788" s="33"/>
      <c r="Q788" s="33"/>
      <c r="S788" s="33"/>
    </row>
    <row r="789" ht="12.75" customHeight="1">
      <c r="D789" s="33"/>
      <c r="Q789" s="33"/>
      <c r="S789" s="33"/>
    </row>
    <row r="790" ht="12.75" customHeight="1">
      <c r="D790" s="33"/>
      <c r="Q790" s="33"/>
      <c r="S790" s="33"/>
    </row>
    <row r="791" ht="12.75" customHeight="1">
      <c r="D791" s="33"/>
      <c r="Q791" s="33"/>
      <c r="S791" s="33"/>
    </row>
    <row r="792" ht="12.75" customHeight="1">
      <c r="D792" s="33"/>
      <c r="Q792" s="33"/>
      <c r="S792" s="33"/>
    </row>
    <row r="793" ht="12.75" customHeight="1">
      <c r="D793" s="33"/>
      <c r="Q793" s="33"/>
      <c r="S793" s="33"/>
    </row>
    <row r="794" ht="12.75" customHeight="1">
      <c r="D794" s="33"/>
      <c r="Q794" s="33"/>
      <c r="S794" s="33"/>
    </row>
    <row r="795" ht="12.75" customHeight="1">
      <c r="D795" s="33"/>
      <c r="Q795" s="33"/>
      <c r="S795" s="33"/>
    </row>
    <row r="796" ht="12.75" customHeight="1">
      <c r="D796" s="33"/>
      <c r="Q796" s="33"/>
      <c r="S796" s="33"/>
    </row>
    <row r="797" ht="12.75" customHeight="1">
      <c r="D797" s="33"/>
      <c r="Q797" s="33"/>
      <c r="S797" s="33"/>
    </row>
    <row r="798" ht="12.75" customHeight="1">
      <c r="D798" s="33"/>
      <c r="Q798" s="33"/>
      <c r="S798" s="33"/>
    </row>
    <row r="799" ht="12.75" customHeight="1">
      <c r="D799" s="33"/>
      <c r="Q799" s="33"/>
      <c r="S799" s="33"/>
    </row>
    <row r="800" ht="12.75" customHeight="1">
      <c r="D800" s="33"/>
      <c r="Q800" s="33"/>
      <c r="S800" s="33"/>
    </row>
    <row r="801" ht="12.75" customHeight="1">
      <c r="D801" s="33"/>
      <c r="Q801" s="33"/>
      <c r="S801" s="33"/>
    </row>
    <row r="802" ht="12.75" customHeight="1">
      <c r="D802" s="33"/>
      <c r="Q802" s="33"/>
      <c r="S802" s="33"/>
    </row>
    <row r="803" ht="12.75" customHeight="1">
      <c r="D803" s="33"/>
      <c r="Q803" s="33"/>
      <c r="S803" s="33"/>
    </row>
    <row r="804" ht="12.75" customHeight="1">
      <c r="D804" s="33"/>
      <c r="Q804" s="33"/>
      <c r="S804" s="33"/>
    </row>
    <row r="805" ht="12.75" customHeight="1">
      <c r="D805" s="33"/>
      <c r="Q805" s="33"/>
      <c r="S805" s="33"/>
    </row>
    <row r="806" ht="12.75" customHeight="1">
      <c r="D806" s="33"/>
      <c r="Q806" s="33"/>
      <c r="S806" s="33"/>
    </row>
    <row r="807" ht="12.75" customHeight="1">
      <c r="D807" s="33"/>
      <c r="Q807" s="33"/>
      <c r="S807" s="33"/>
    </row>
    <row r="808" ht="12.75" customHeight="1">
      <c r="D808" s="33"/>
      <c r="Q808" s="33"/>
      <c r="S808" s="33"/>
    </row>
    <row r="809" ht="12.75" customHeight="1">
      <c r="D809" s="33"/>
      <c r="Q809" s="33"/>
      <c r="S809" s="33"/>
    </row>
    <row r="810" ht="12.75" customHeight="1">
      <c r="D810" s="33"/>
      <c r="Q810" s="33"/>
      <c r="S810" s="33"/>
    </row>
    <row r="811" ht="12.75" customHeight="1">
      <c r="D811" s="33"/>
      <c r="Q811" s="33"/>
      <c r="S811" s="33"/>
    </row>
    <row r="812" ht="12.75" customHeight="1">
      <c r="D812" s="33"/>
      <c r="Q812" s="33"/>
      <c r="S812" s="33"/>
    </row>
    <row r="813" ht="12.75" customHeight="1">
      <c r="D813" s="33"/>
      <c r="Q813" s="33"/>
      <c r="S813" s="33"/>
    </row>
    <row r="814" ht="12.75" customHeight="1">
      <c r="D814" s="33"/>
      <c r="Q814" s="33"/>
      <c r="S814" s="33"/>
    </row>
    <row r="815" ht="12.75" customHeight="1">
      <c r="D815" s="33"/>
      <c r="Q815" s="33"/>
      <c r="S815" s="33"/>
    </row>
    <row r="816" ht="12.75" customHeight="1">
      <c r="D816" s="33"/>
      <c r="Q816" s="33"/>
      <c r="S816" s="33"/>
    </row>
    <row r="817" ht="12.75" customHeight="1">
      <c r="D817" s="33"/>
      <c r="Q817" s="33"/>
      <c r="S817" s="33"/>
    </row>
    <row r="818" ht="12.75" customHeight="1">
      <c r="D818" s="33"/>
      <c r="Q818" s="33"/>
      <c r="S818" s="33"/>
    </row>
    <row r="819" ht="12.75" customHeight="1">
      <c r="D819" s="33"/>
      <c r="Q819" s="33"/>
      <c r="S819" s="33"/>
    </row>
    <row r="820" ht="12.75" customHeight="1">
      <c r="D820" s="33"/>
      <c r="Q820" s="33"/>
      <c r="S820" s="33"/>
    </row>
    <row r="821" ht="12.75" customHeight="1">
      <c r="D821" s="33"/>
      <c r="Q821" s="33"/>
      <c r="S821" s="33"/>
    </row>
    <row r="822" ht="12.75" customHeight="1">
      <c r="D822" s="33"/>
      <c r="Q822" s="33"/>
      <c r="S822" s="33"/>
    </row>
    <row r="823" ht="12.75" customHeight="1">
      <c r="D823" s="33"/>
      <c r="Q823" s="33"/>
      <c r="S823" s="33"/>
    </row>
    <row r="824" ht="12.75" customHeight="1">
      <c r="D824" s="33"/>
      <c r="Q824" s="33"/>
      <c r="S824" s="33"/>
    </row>
    <row r="825" ht="12.75" customHeight="1">
      <c r="D825" s="33"/>
      <c r="Q825" s="33"/>
      <c r="S825" s="33"/>
    </row>
    <row r="826" ht="12.75" customHeight="1">
      <c r="D826" s="33"/>
      <c r="Q826" s="33"/>
      <c r="S826" s="33"/>
    </row>
    <row r="827" ht="12.75" customHeight="1">
      <c r="D827" s="33"/>
      <c r="Q827" s="33"/>
      <c r="S827" s="33"/>
    </row>
    <row r="828" ht="12.75" customHeight="1">
      <c r="D828" s="33"/>
      <c r="Q828" s="33"/>
      <c r="S828" s="33"/>
    </row>
    <row r="829" ht="12.75" customHeight="1">
      <c r="D829" s="33"/>
      <c r="Q829" s="33"/>
      <c r="S829" s="33"/>
    </row>
    <row r="830" ht="12.75" customHeight="1">
      <c r="D830" s="33"/>
      <c r="Q830" s="33"/>
      <c r="S830" s="33"/>
    </row>
    <row r="831" ht="12.75" customHeight="1">
      <c r="D831" s="33"/>
      <c r="Q831" s="33"/>
      <c r="S831" s="33"/>
    </row>
    <row r="832" ht="12.75" customHeight="1">
      <c r="D832" s="33"/>
      <c r="Q832" s="33"/>
      <c r="S832" s="33"/>
    </row>
    <row r="833" ht="12.75" customHeight="1">
      <c r="D833" s="33"/>
      <c r="Q833" s="33"/>
      <c r="S833" s="33"/>
    </row>
    <row r="834" ht="12.75" customHeight="1">
      <c r="D834" s="33"/>
      <c r="Q834" s="33"/>
      <c r="S834" s="33"/>
    </row>
    <row r="835" ht="12.75" customHeight="1">
      <c r="D835" s="33"/>
      <c r="Q835" s="33"/>
      <c r="S835" s="33"/>
    </row>
    <row r="836" ht="12.75" customHeight="1">
      <c r="D836" s="33"/>
      <c r="Q836" s="33"/>
      <c r="S836" s="33"/>
    </row>
    <row r="837" ht="12.75" customHeight="1">
      <c r="D837" s="33"/>
      <c r="Q837" s="33"/>
      <c r="S837" s="33"/>
    </row>
    <row r="838" ht="12.75" customHeight="1">
      <c r="D838" s="33"/>
      <c r="Q838" s="33"/>
      <c r="S838" s="33"/>
    </row>
    <row r="839" ht="12.75" customHeight="1">
      <c r="D839" s="33"/>
      <c r="Q839" s="33"/>
      <c r="S839" s="33"/>
    </row>
    <row r="840" ht="12.75" customHeight="1">
      <c r="D840" s="33"/>
      <c r="Q840" s="33"/>
      <c r="S840" s="33"/>
    </row>
    <row r="841" ht="12.75" customHeight="1">
      <c r="D841" s="33"/>
      <c r="Q841" s="33"/>
      <c r="S841" s="33"/>
    </row>
    <row r="842" ht="12.75" customHeight="1">
      <c r="D842" s="33"/>
      <c r="Q842" s="33"/>
      <c r="S842" s="33"/>
    </row>
    <row r="843" ht="12.75" customHeight="1">
      <c r="D843" s="33"/>
      <c r="Q843" s="33"/>
      <c r="S843" s="33"/>
    </row>
    <row r="844" ht="12.75" customHeight="1">
      <c r="D844" s="33"/>
      <c r="Q844" s="33"/>
      <c r="S844" s="33"/>
    </row>
    <row r="845" ht="12.75" customHeight="1">
      <c r="D845" s="33"/>
      <c r="Q845" s="33"/>
      <c r="S845" s="33"/>
    </row>
    <row r="846" ht="12.75" customHeight="1">
      <c r="D846" s="33"/>
      <c r="Q846" s="33"/>
      <c r="S846" s="33"/>
    </row>
    <row r="847" ht="12.75" customHeight="1">
      <c r="D847" s="33"/>
      <c r="Q847" s="33"/>
      <c r="S847" s="33"/>
    </row>
    <row r="848" ht="12.75" customHeight="1">
      <c r="D848" s="33"/>
      <c r="Q848" s="33"/>
      <c r="S848" s="33"/>
    </row>
    <row r="849" ht="12.75" customHeight="1">
      <c r="D849" s="33"/>
      <c r="Q849" s="33"/>
      <c r="S849" s="33"/>
    </row>
    <row r="850" ht="12.75" customHeight="1">
      <c r="D850" s="33"/>
      <c r="Q850" s="33"/>
      <c r="S850" s="33"/>
    </row>
    <row r="851" ht="12.75" customHeight="1">
      <c r="D851" s="33"/>
      <c r="Q851" s="33"/>
      <c r="S851" s="33"/>
    </row>
    <row r="852" ht="12.75" customHeight="1">
      <c r="D852" s="33"/>
      <c r="Q852" s="33"/>
      <c r="S852" s="33"/>
    </row>
    <row r="853" ht="12.75" customHeight="1">
      <c r="D853" s="33"/>
      <c r="Q853" s="33"/>
      <c r="S853" s="33"/>
    </row>
    <row r="854" ht="12.75" customHeight="1">
      <c r="D854" s="33"/>
      <c r="Q854" s="33"/>
      <c r="S854" s="33"/>
    </row>
    <row r="855" ht="12.75" customHeight="1">
      <c r="D855" s="33"/>
      <c r="Q855" s="33"/>
      <c r="S855" s="33"/>
    </row>
    <row r="856" ht="12.75" customHeight="1">
      <c r="D856" s="33"/>
      <c r="Q856" s="33"/>
      <c r="S856" s="33"/>
    </row>
    <row r="857" ht="12.75" customHeight="1">
      <c r="D857" s="33"/>
      <c r="Q857" s="33"/>
      <c r="S857" s="33"/>
    </row>
    <row r="858" ht="12.75" customHeight="1">
      <c r="D858" s="33"/>
      <c r="Q858" s="33"/>
      <c r="S858" s="33"/>
    </row>
    <row r="859" ht="12.75" customHeight="1">
      <c r="D859" s="33"/>
      <c r="Q859" s="33"/>
      <c r="S859" s="33"/>
    </row>
    <row r="860" ht="12.75" customHeight="1">
      <c r="D860" s="33"/>
      <c r="Q860" s="33"/>
      <c r="S860" s="33"/>
    </row>
    <row r="861" ht="12.75" customHeight="1">
      <c r="D861" s="33"/>
      <c r="Q861" s="33"/>
      <c r="S861" s="33"/>
    </row>
    <row r="862" ht="12.75" customHeight="1">
      <c r="D862" s="33"/>
      <c r="Q862" s="33"/>
      <c r="S862" s="33"/>
    </row>
    <row r="863" ht="12.75" customHeight="1">
      <c r="D863" s="33"/>
      <c r="Q863" s="33"/>
      <c r="S863" s="33"/>
    </row>
    <row r="864" ht="12.75" customHeight="1">
      <c r="D864" s="33"/>
      <c r="Q864" s="33"/>
      <c r="S864" s="33"/>
    </row>
    <row r="865" ht="12.75" customHeight="1">
      <c r="D865" s="33"/>
      <c r="Q865" s="33"/>
      <c r="S865" s="33"/>
    </row>
    <row r="866" ht="12.75" customHeight="1">
      <c r="D866" s="33"/>
      <c r="Q866" s="33"/>
      <c r="S866" s="33"/>
    </row>
    <row r="867" ht="12.75" customHeight="1">
      <c r="D867" s="33"/>
      <c r="Q867" s="33"/>
      <c r="S867" s="33"/>
    </row>
    <row r="868" ht="12.75" customHeight="1">
      <c r="D868" s="33"/>
      <c r="Q868" s="33"/>
      <c r="S868" s="33"/>
    </row>
    <row r="869" ht="12.75" customHeight="1">
      <c r="D869" s="33"/>
      <c r="Q869" s="33"/>
      <c r="S869" s="33"/>
    </row>
    <row r="870" ht="12.75" customHeight="1">
      <c r="D870" s="33"/>
      <c r="Q870" s="33"/>
      <c r="S870" s="33"/>
    </row>
    <row r="871" ht="12.75" customHeight="1">
      <c r="D871" s="33"/>
      <c r="Q871" s="33"/>
      <c r="S871" s="33"/>
    </row>
    <row r="872" ht="12.75" customHeight="1">
      <c r="D872" s="33"/>
      <c r="Q872" s="33"/>
      <c r="S872" s="33"/>
    </row>
    <row r="873" ht="12.75" customHeight="1">
      <c r="D873" s="33"/>
      <c r="Q873" s="33"/>
      <c r="S873" s="33"/>
    </row>
    <row r="874" ht="12.75" customHeight="1">
      <c r="D874" s="33"/>
      <c r="Q874" s="33"/>
      <c r="S874" s="33"/>
    </row>
    <row r="875" ht="12.75" customHeight="1">
      <c r="D875" s="33"/>
      <c r="Q875" s="33"/>
      <c r="S875" s="33"/>
    </row>
    <row r="876" ht="12.75" customHeight="1">
      <c r="D876" s="33"/>
      <c r="Q876" s="33"/>
      <c r="S876" s="33"/>
    </row>
    <row r="877" ht="12.75" customHeight="1">
      <c r="D877" s="33"/>
      <c r="Q877" s="33"/>
      <c r="S877" s="33"/>
    </row>
    <row r="878" ht="12.75" customHeight="1">
      <c r="D878" s="33"/>
      <c r="Q878" s="33"/>
      <c r="S878" s="33"/>
    </row>
    <row r="879" ht="12.75" customHeight="1">
      <c r="D879" s="33"/>
      <c r="Q879" s="33"/>
      <c r="S879" s="33"/>
    </row>
    <row r="880" ht="12.75" customHeight="1">
      <c r="D880" s="33"/>
      <c r="Q880" s="33"/>
      <c r="S880" s="33"/>
    </row>
    <row r="881" ht="12.75" customHeight="1">
      <c r="D881" s="33"/>
      <c r="Q881" s="33"/>
      <c r="S881" s="33"/>
    </row>
    <row r="882" ht="12.75" customHeight="1">
      <c r="D882" s="33"/>
      <c r="Q882" s="33"/>
      <c r="S882" s="33"/>
    </row>
    <row r="883" ht="12.75" customHeight="1">
      <c r="D883" s="33"/>
      <c r="Q883" s="33"/>
      <c r="S883" s="33"/>
    </row>
    <row r="884" ht="12.75" customHeight="1">
      <c r="D884" s="33"/>
      <c r="Q884" s="33"/>
      <c r="S884" s="33"/>
    </row>
    <row r="885" ht="12.75" customHeight="1">
      <c r="D885" s="33"/>
      <c r="Q885" s="33"/>
      <c r="S885" s="33"/>
    </row>
    <row r="886" ht="12.75" customHeight="1">
      <c r="D886" s="33"/>
      <c r="Q886" s="33"/>
      <c r="S886" s="33"/>
    </row>
    <row r="887" ht="12.75" customHeight="1">
      <c r="D887" s="33"/>
      <c r="Q887" s="33"/>
      <c r="S887" s="33"/>
    </row>
    <row r="888" ht="12.75" customHeight="1">
      <c r="D888" s="33"/>
      <c r="Q888" s="33"/>
      <c r="S888" s="33"/>
    </row>
    <row r="889" ht="12.75" customHeight="1">
      <c r="D889" s="33"/>
      <c r="Q889" s="33"/>
      <c r="S889" s="33"/>
    </row>
    <row r="890" ht="12.75" customHeight="1">
      <c r="D890" s="33"/>
      <c r="Q890" s="33"/>
      <c r="S890" s="33"/>
    </row>
    <row r="891" ht="12.75" customHeight="1">
      <c r="D891" s="33"/>
      <c r="Q891" s="33"/>
      <c r="S891" s="33"/>
    </row>
    <row r="892" ht="12.75" customHeight="1">
      <c r="D892" s="33"/>
      <c r="Q892" s="33"/>
      <c r="S892" s="33"/>
    </row>
    <row r="893" ht="12.75" customHeight="1">
      <c r="D893" s="33"/>
      <c r="Q893" s="33"/>
      <c r="S893" s="33"/>
    </row>
    <row r="894" ht="12.75" customHeight="1">
      <c r="D894" s="33"/>
      <c r="Q894" s="33"/>
      <c r="S894" s="33"/>
    </row>
    <row r="895" ht="12.75" customHeight="1">
      <c r="D895" s="33"/>
      <c r="Q895" s="33"/>
      <c r="S895" s="33"/>
    </row>
    <row r="896" ht="12.75" customHeight="1">
      <c r="D896" s="33"/>
      <c r="Q896" s="33"/>
      <c r="S896" s="33"/>
    </row>
    <row r="897" ht="12.75" customHeight="1">
      <c r="D897" s="33"/>
      <c r="Q897" s="33"/>
      <c r="S897" s="33"/>
    </row>
    <row r="898" ht="12.75" customHeight="1">
      <c r="D898" s="33"/>
      <c r="Q898" s="33"/>
      <c r="S898" s="33"/>
    </row>
    <row r="899" ht="12.75" customHeight="1">
      <c r="D899" s="33"/>
      <c r="Q899" s="33"/>
      <c r="S899" s="33"/>
    </row>
    <row r="900" ht="12.75" customHeight="1">
      <c r="D900" s="33"/>
      <c r="Q900" s="33"/>
      <c r="S900" s="33"/>
    </row>
    <row r="901" ht="12.75" customHeight="1">
      <c r="D901" s="33"/>
      <c r="Q901" s="33"/>
      <c r="S901" s="33"/>
    </row>
    <row r="902" ht="12.75" customHeight="1">
      <c r="D902" s="33"/>
      <c r="Q902" s="33"/>
      <c r="S902" s="33"/>
    </row>
    <row r="903" ht="12.75" customHeight="1">
      <c r="D903" s="33"/>
      <c r="Q903" s="33"/>
      <c r="S903" s="33"/>
    </row>
    <row r="904" ht="12.75" customHeight="1">
      <c r="D904" s="33"/>
      <c r="Q904" s="33"/>
      <c r="S904" s="33"/>
    </row>
    <row r="905" ht="12.75" customHeight="1">
      <c r="D905" s="33"/>
      <c r="Q905" s="33"/>
      <c r="S905" s="33"/>
    </row>
    <row r="906" ht="12.75" customHeight="1">
      <c r="D906" s="33"/>
      <c r="Q906" s="33"/>
      <c r="S906" s="33"/>
    </row>
    <row r="907" ht="12.75" customHeight="1">
      <c r="D907" s="33"/>
      <c r="Q907" s="33"/>
      <c r="S907" s="33"/>
    </row>
    <row r="908" ht="12.75" customHeight="1">
      <c r="D908" s="33"/>
      <c r="Q908" s="33"/>
      <c r="S908" s="33"/>
    </row>
    <row r="909" ht="12.75" customHeight="1">
      <c r="D909" s="33"/>
      <c r="Q909" s="33"/>
      <c r="S909" s="33"/>
    </row>
    <row r="910" ht="12.75" customHeight="1">
      <c r="D910" s="33"/>
      <c r="Q910" s="33"/>
      <c r="S910" s="33"/>
    </row>
    <row r="911" ht="12.75" customHeight="1">
      <c r="D911" s="33"/>
      <c r="Q911" s="33"/>
      <c r="S911" s="33"/>
    </row>
    <row r="912" ht="12.75" customHeight="1">
      <c r="D912" s="33"/>
      <c r="Q912" s="33"/>
      <c r="S912" s="33"/>
    </row>
    <row r="913" ht="12.75" customHeight="1">
      <c r="D913" s="33"/>
      <c r="Q913" s="33"/>
      <c r="S913" s="33"/>
    </row>
    <row r="914" ht="12.75" customHeight="1">
      <c r="D914" s="33"/>
      <c r="Q914" s="33"/>
      <c r="S914" s="33"/>
    </row>
    <row r="915" ht="12.75" customHeight="1">
      <c r="D915" s="33"/>
      <c r="Q915" s="33"/>
      <c r="S915" s="33"/>
    </row>
    <row r="916" ht="12.75" customHeight="1">
      <c r="D916" s="33"/>
      <c r="Q916" s="33"/>
      <c r="S916" s="33"/>
    </row>
    <row r="917" ht="12.75" customHeight="1">
      <c r="D917" s="33"/>
      <c r="Q917" s="33"/>
      <c r="S917" s="33"/>
    </row>
    <row r="918" ht="12.75" customHeight="1">
      <c r="D918" s="33"/>
      <c r="Q918" s="33"/>
      <c r="S918" s="33"/>
    </row>
    <row r="919" ht="12.75" customHeight="1">
      <c r="D919" s="33"/>
      <c r="Q919" s="33"/>
      <c r="S919" s="33"/>
    </row>
    <row r="920" ht="12.75" customHeight="1">
      <c r="D920" s="33"/>
      <c r="Q920" s="33"/>
      <c r="S920" s="33"/>
    </row>
    <row r="921" ht="12.75" customHeight="1">
      <c r="D921" s="33"/>
      <c r="Q921" s="33"/>
      <c r="S921" s="33"/>
    </row>
    <row r="922" ht="12.75" customHeight="1">
      <c r="D922" s="33"/>
      <c r="Q922" s="33"/>
      <c r="S922" s="33"/>
    </row>
    <row r="923" ht="12.75" customHeight="1">
      <c r="D923" s="33"/>
      <c r="Q923" s="33"/>
      <c r="S923" s="33"/>
    </row>
    <row r="924" ht="12.75" customHeight="1">
      <c r="D924" s="33"/>
      <c r="Q924" s="33"/>
      <c r="S924" s="33"/>
    </row>
    <row r="925" ht="12.75" customHeight="1">
      <c r="D925" s="33"/>
      <c r="Q925" s="33"/>
      <c r="S925" s="33"/>
    </row>
    <row r="926" ht="12.75" customHeight="1">
      <c r="D926" s="33"/>
      <c r="Q926" s="33"/>
      <c r="S926" s="33"/>
    </row>
    <row r="927" ht="12.75" customHeight="1">
      <c r="D927" s="33"/>
      <c r="Q927" s="33"/>
      <c r="S927" s="33"/>
    </row>
    <row r="928" ht="12.75" customHeight="1">
      <c r="D928" s="33"/>
      <c r="Q928" s="33"/>
      <c r="S928" s="33"/>
    </row>
    <row r="929" ht="12.75" customHeight="1">
      <c r="D929" s="33"/>
      <c r="Q929" s="33"/>
      <c r="S929" s="33"/>
    </row>
    <row r="930" ht="12.75" customHeight="1">
      <c r="D930" s="33"/>
      <c r="Q930" s="33"/>
      <c r="S930" s="33"/>
    </row>
    <row r="931" ht="12.75" customHeight="1">
      <c r="D931" s="33"/>
      <c r="Q931" s="33"/>
      <c r="S931" s="33"/>
    </row>
    <row r="932" ht="12.75" customHeight="1">
      <c r="D932" s="33"/>
      <c r="Q932" s="33"/>
      <c r="S932" s="33"/>
    </row>
    <row r="933" ht="12.75" customHeight="1">
      <c r="D933" s="33"/>
      <c r="Q933" s="33"/>
      <c r="S933" s="33"/>
    </row>
    <row r="934" ht="12.75" customHeight="1">
      <c r="D934" s="33"/>
      <c r="Q934" s="33"/>
      <c r="S934" s="33"/>
    </row>
    <row r="935" ht="12.75" customHeight="1">
      <c r="D935" s="33"/>
      <c r="Q935" s="33"/>
      <c r="S935" s="33"/>
    </row>
    <row r="936" ht="12.75" customHeight="1">
      <c r="D936" s="33"/>
      <c r="Q936" s="33"/>
      <c r="S936" s="33"/>
    </row>
    <row r="937" ht="12.75" customHeight="1">
      <c r="D937" s="33"/>
      <c r="Q937" s="33"/>
      <c r="S937" s="33"/>
    </row>
    <row r="938" ht="12.75" customHeight="1">
      <c r="D938" s="33"/>
      <c r="Q938" s="33"/>
      <c r="S938" s="33"/>
    </row>
    <row r="939" ht="12.75" customHeight="1">
      <c r="D939" s="33"/>
      <c r="Q939" s="33"/>
      <c r="S939" s="33"/>
    </row>
    <row r="940" ht="12.75" customHeight="1">
      <c r="D940" s="33"/>
      <c r="Q940" s="33"/>
      <c r="S940" s="33"/>
    </row>
    <row r="941" ht="12.75" customHeight="1">
      <c r="D941" s="33"/>
      <c r="Q941" s="33"/>
      <c r="S941" s="33"/>
    </row>
    <row r="942" ht="12.75" customHeight="1">
      <c r="D942" s="33"/>
      <c r="Q942" s="33"/>
      <c r="S942" s="33"/>
    </row>
    <row r="943" ht="12.75" customHeight="1">
      <c r="D943" s="33"/>
      <c r="Q943" s="33"/>
      <c r="S943" s="33"/>
    </row>
    <row r="944" ht="12.75" customHeight="1">
      <c r="D944" s="33"/>
      <c r="Q944" s="33"/>
      <c r="S944" s="33"/>
    </row>
    <row r="945" ht="12.75" customHeight="1">
      <c r="D945" s="33"/>
      <c r="Q945" s="33"/>
      <c r="S945" s="33"/>
    </row>
    <row r="946" ht="12.75" customHeight="1">
      <c r="D946" s="33"/>
      <c r="Q946" s="33"/>
      <c r="S946" s="33"/>
    </row>
    <row r="947" ht="12.75" customHeight="1">
      <c r="D947" s="33"/>
      <c r="Q947" s="33"/>
      <c r="S947" s="33"/>
    </row>
    <row r="948" ht="12.75" customHeight="1">
      <c r="D948" s="33"/>
      <c r="Q948" s="33"/>
      <c r="S948" s="33"/>
    </row>
    <row r="949" ht="12.75" customHeight="1">
      <c r="D949" s="33"/>
      <c r="Q949" s="33"/>
      <c r="S949" s="33"/>
    </row>
    <row r="950" ht="12.75" customHeight="1">
      <c r="D950" s="33"/>
      <c r="Q950" s="33"/>
      <c r="S950" s="33"/>
    </row>
    <row r="951" ht="12.75" customHeight="1">
      <c r="D951" s="33"/>
      <c r="Q951" s="33"/>
      <c r="S951" s="33"/>
    </row>
    <row r="952" ht="12.75" customHeight="1">
      <c r="D952" s="33"/>
      <c r="Q952" s="33"/>
      <c r="S952" s="33"/>
    </row>
    <row r="953" ht="12.75" customHeight="1">
      <c r="D953" s="33"/>
      <c r="Q953" s="33"/>
      <c r="S953" s="33"/>
    </row>
    <row r="954" ht="12.75" customHeight="1">
      <c r="D954" s="33"/>
      <c r="Q954" s="33"/>
      <c r="S954" s="33"/>
    </row>
    <row r="955" ht="12.75" customHeight="1">
      <c r="D955" s="33"/>
      <c r="Q955" s="33"/>
      <c r="S955" s="33"/>
    </row>
    <row r="956" ht="12.75" customHeight="1">
      <c r="D956" s="33"/>
      <c r="Q956" s="33"/>
      <c r="S956" s="33"/>
    </row>
    <row r="957" ht="12.75" customHeight="1">
      <c r="D957" s="33"/>
      <c r="Q957" s="33"/>
      <c r="S957" s="33"/>
    </row>
    <row r="958" ht="12.75" customHeight="1">
      <c r="D958" s="33"/>
      <c r="Q958" s="33"/>
      <c r="S958" s="33"/>
    </row>
    <row r="959" ht="12.75" customHeight="1">
      <c r="D959" s="33"/>
      <c r="Q959" s="33"/>
      <c r="S959" s="33"/>
    </row>
    <row r="960" ht="12.75" customHeight="1">
      <c r="D960" s="33"/>
      <c r="Q960" s="33"/>
      <c r="S960" s="33"/>
    </row>
    <row r="961" ht="12.75" customHeight="1">
      <c r="D961" s="33"/>
      <c r="Q961" s="33"/>
      <c r="S961" s="33"/>
    </row>
    <row r="962" ht="12.75" customHeight="1">
      <c r="D962" s="33"/>
      <c r="Q962" s="33"/>
      <c r="S962" s="33"/>
    </row>
    <row r="963" ht="12.75" customHeight="1">
      <c r="D963" s="33"/>
      <c r="Q963" s="33"/>
      <c r="S963" s="33"/>
    </row>
    <row r="964" ht="12.75" customHeight="1">
      <c r="D964" s="33"/>
      <c r="Q964" s="33"/>
      <c r="S964" s="33"/>
    </row>
    <row r="965" ht="12.75" customHeight="1">
      <c r="D965" s="33"/>
      <c r="Q965" s="33"/>
      <c r="S965" s="33"/>
    </row>
    <row r="966" ht="12.75" customHeight="1">
      <c r="D966" s="33"/>
      <c r="Q966" s="33"/>
      <c r="S966" s="33"/>
    </row>
    <row r="967" ht="12.75" customHeight="1">
      <c r="D967" s="33"/>
      <c r="Q967" s="33"/>
      <c r="S967" s="33"/>
    </row>
    <row r="968" ht="12.75" customHeight="1">
      <c r="D968" s="33"/>
      <c r="Q968" s="33"/>
      <c r="S968" s="33"/>
    </row>
    <row r="969" ht="12.75" customHeight="1">
      <c r="D969" s="33"/>
      <c r="Q969" s="33"/>
      <c r="S969" s="33"/>
    </row>
    <row r="970" ht="12.75" customHeight="1">
      <c r="D970" s="33"/>
      <c r="Q970" s="33"/>
      <c r="S970" s="33"/>
    </row>
    <row r="971" ht="12.75" customHeight="1">
      <c r="D971" s="33"/>
      <c r="Q971" s="33"/>
      <c r="S971" s="33"/>
    </row>
    <row r="972" ht="12.75" customHeight="1">
      <c r="D972" s="33"/>
      <c r="Q972" s="33"/>
      <c r="S972" s="33"/>
    </row>
    <row r="973" ht="12.75" customHeight="1">
      <c r="D973" s="33"/>
      <c r="Q973" s="33"/>
      <c r="S973" s="33"/>
    </row>
    <row r="974" ht="12.75" customHeight="1">
      <c r="D974" s="33"/>
      <c r="Q974" s="33"/>
      <c r="S974" s="33"/>
    </row>
    <row r="975" ht="12.75" customHeight="1">
      <c r="D975" s="33"/>
      <c r="Q975" s="33"/>
      <c r="S975" s="33"/>
    </row>
    <row r="976" ht="12.75" customHeight="1">
      <c r="D976" s="33"/>
      <c r="Q976" s="33"/>
      <c r="S976" s="33"/>
    </row>
    <row r="977" ht="12.75" customHeight="1">
      <c r="D977" s="33"/>
      <c r="Q977" s="33"/>
      <c r="S977" s="33"/>
    </row>
    <row r="978" ht="12.75" customHeight="1">
      <c r="D978" s="33"/>
      <c r="Q978" s="33"/>
      <c r="S978" s="33"/>
    </row>
    <row r="979" ht="12.75" customHeight="1">
      <c r="D979" s="33"/>
      <c r="Q979" s="33"/>
      <c r="S979" s="33"/>
    </row>
    <row r="980" ht="12.75" customHeight="1">
      <c r="D980" s="33"/>
      <c r="Q980" s="33"/>
      <c r="S980" s="33"/>
    </row>
    <row r="981" ht="12.75" customHeight="1">
      <c r="D981" s="33"/>
      <c r="Q981" s="33"/>
      <c r="S981" s="33"/>
    </row>
    <row r="982" ht="12.75" customHeight="1">
      <c r="D982" s="33"/>
      <c r="Q982" s="33"/>
      <c r="S982" s="33"/>
    </row>
    <row r="983" ht="12.75" customHeight="1">
      <c r="D983" s="33"/>
      <c r="Q983" s="33"/>
      <c r="S983" s="33"/>
    </row>
    <row r="984" ht="12.75" customHeight="1">
      <c r="D984" s="33"/>
      <c r="Q984" s="33"/>
      <c r="S984" s="33"/>
    </row>
    <row r="985" ht="12.75" customHeight="1">
      <c r="D985" s="33"/>
      <c r="Q985" s="33"/>
      <c r="S985" s="33"/>
    </row>
    <row r="986" ht="12.75" customHeight="1">
      <c r="D986" s="33"/>
      <c r="Q986" s="33"/>
      <c r="S986" s="33"/>
    </row>
    <row r="987" ht="12.75" customHeight="1">
      <c r="D987" s="33"/>
      <c r="Q987" s="33"/>
      <c r="S987" s="33"/>
    </row>
    <row r="988" ht="12.75" customHeight="1">
      <c r="D988" s="33"/>
      <c r="Q988" s="33"/>
      <c r="S988" s="33"/>
    </row>
    <row r="989" ht="12.75" customHeight="1">
      <c r="D989" s="33"/>
      <c r="Q989" s="33"/>
      <c r="S989" s="33"/>
    </row>
    <row r="990" ht="12.75" customHeight="1">
      <c r="D990" s="33"/>
      <c r="Q990" s="33"/>
      <c r="S990" s="33"/>
    </row>
    <row r="991" ht="12.75" customHeight="1">
      <c r="D991" s="33"/>
      <c r="Q991" s="33"/>
      <c r="S991" s="33"/>
    </row>
  </sheetData>
  <autoFilter ref="$A$1:$Q$32"/>
  <conditionalFormatting sqref="P2:P32">
    <cfRule type="cellIs" dxfId="4" priority="1" stopIfTrue="1" operator="greaterThan">
      <formula>1</formula>
    </cfRule>
  </conditionalFormatting>
  <conditionalFormatting sqref="H2:M12 N2:N32 H16:M32">
    <cfRule type="cellIs" dxfId="2" priority="2" stopIfTrue="1" operator="equal">
      <formula>1</formula>
    </cfRule>
  </conditionalFormatting>
  <conditionalFormatting sqref="H13:N15">
    <cfRule type="cellIs" dxfId="2" priority="3" stopIfTrue="1" operator="equal">
      <formula>1</formula>
    </cfRule>
  </conditionalFormatting>
  <conditionalFormatting sqref="E2:E32">
    <cfRule type="cellIs" dxfId="1" priority="4" operator="lessThan">
      <formula>"27.03.18"</formula>
    </cfRule>
  </conditionalFormatting>
  <conditionalFormatting sqref="E1">
    <cfRule type="expression" dxfId="1" priority="5">
      <formula>AND(ISNUMBER(E1),TRUNC(E1)&lt;TODAY())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.29"/>
    <col customWidth="1" min="2" max="2" width="17.29"/>
    <col customWidth="1" min="4" max="4" width="32.0"/>
    <col customWidth="1" min="5" max="5" width="12.29"/>
    <col customWidth="1" min="6" max="6" width="10.71"/>
    <col customWidth="1" min="7" max="7" width="11.57"/>
    <col customWidth="1" min="19" max="19" width="26.14"/>
  </cols>
  <sheetData>
    <row r="1" ht="41.25">
      <c r="A1" s="111"/>
      <c r="B1" s="112" t="s">
        <v>22</v>
      </c>
      <c r="C1" s="64" t="s">
        <v>23</v>
      </c>
      <c r="D1" s="113" t="s">
        <v>24</v>
      </c>
      <c r="E1" s="114" t="s">
        <v>25</v>
      </c>
      <c r="F1" s="114" t="s">
        <v>26</v>
      </c>
      <c r="G1" s="115" t="s">
        <v>27</v>
      </c>
      <c r="H1" s="61" t="s">
        <v>148</v>
      </c>
      <c r="I1" s="61" t="s">
        <v>150</v>
      </c>
      <c r="J1" s="61" t="s">
        <v>151</v>
      </c>
      <c r="K1" s="61" t="s">
        <v>152</v>
      </c>
      <c r="L1" s="61" t="s">
        <v>153</v>
      </c>
      <c r="M1" s="61" t="s">
        <v>154</v>
      </c>
      <c r="N1" s="61" t="s">
        <v>156</v>
      </c>
      <c r="O1" s="61" t="s">
        <v>157</v>
      </c>
      <c r="P1" s="116" t="s">
        <v>160</v>
      </c>
      <c r="Q1" s="115" t="s">
        <v>42</v>
      </c>
      <c r="R1" s="117" t="s">
        <v>5</v>
      </c>
      <c r="S1" s="116" t="s">
        <v>43</v>
      </c>
    </row>
    <row r="2">
      <c r="A2" s="44">
        <f>NETWORKDAYS('Ппшпшп'!B$2,'Отчёт'!C$2,'Ппшпшп'!B$3)</f>
        <v>18</v>
      </c>
      <c r="B2" s="45" t="s">
        <v>44</v>
      </c>
      <c r="C2" s="46" t="s">
        <v>227</v>
      </c>
      <c r="D2" s="46" t="s">
        <v>228</v>
      </c>
      <c r="E2" s="47">
        <v>43186.0</v>
      </c>
      <c r="F2" s="48"/>
      <c r="G2" s="49">
        <f t="shared" ref="G2:G106" si="1">9-COUNTIF(H2:P2,"х")</f>
        <v>9</v>
      </c>
      <c r="H2" s="68">
        <v>1.0</v>
      </c>
      <c r="I2" s="68">
        <v>1.0</v>
      </c>
      <c r="J2" s="68">
        <v>1.0</v>
      </c>
      <c r="K2" s="68">
        <v>1.0</v>
      </c>
      <c r="L2" s="68">
        <v>1.0</v>
      </c>
      <c r="M2" s="68">
        <v>1.0</v>
      </c>
      <c r="N2" s="68">
        <v>1.0</v>
      </c>
      <c r="O2" s="68">
        <v>0.0</v>
      </c>
      <c r="P2" s="68">
        <v>1.0</v>
      </c>
      <c r="Q2" s="48">
        <f t="shared" ref="Q2:Q106" si="2">COUNTIF(H2:P2, "=1")</f>
        <v>8</v>
      </c>
      <c r="R2" s="71">
        <f t="shared" ref="R2:R106" si="3">Q2/G2</f>
        <v>0.8888888889</v>
      </c>
      <c r="S2" s="72" t="s">
        <v>229</v>
      </c>
    </row>
    <row r="3">
      <c r="A3" s="44">
        <f>NETWORKDAYS('Ппшпшп'!B$2,'Отчёт'!C$2,'Ппшпшп'!B$3)</f>
        <v>18</v>
      </c>
      <c r="B3" s="45" t="s">
        <v>230</v>
      </c>
      <c r="C3" s="46" t="s">
        <v>227</v>
      </c>
      <c r="D3" s="46" t="s">
        <v>231</v>
      </c>
      <c r="E3" s="47">
        <v>43186.0</v>
      </c>
      <c r="F3" s="48"/>
      <c r="G3" s="49">
        <f t="shared" si="1"/>
        <v>5</v>
      </c>
      <c r="H3" s="68" t="s">
        <v>46</v>
      </c>
      <c r="I3" s="68" t="s">
        <v>46</v>
      </c>
      <c r="J3" s="68" t="s">
        <v>46</v>
      </c>
      <c r="K3" s="68">
        <v>0.0</v>
      </c>
      <c r="L3" s="68">
        <v>0.0</v>
      </c>
      <c r="M3" s="68">
        <v>0.0</v>
      </c>
      <c r="N3" s="68">
        <v>0.0</v>
      </c>
      <c r="O3" s="68">
        <v>0.0</v>
      </c>
      <c r="P3" s="68" t="s">
        <v>46</v>
      </c>
      <c r="Q3" s="48">
        <f t="shared" si="2"/>
        <v>0</v>
      </c>
      <c r="R3" s="71">
        <f t="shared" si="3"/>
        <v>0</v>
      </c>
      <c r="S3" s="72" t="s">
        <v>232</v>
      </c>
    </row>
    <row r="4">
      <c r="A4" s="44">
        <f>NETWORKDAYS('Ппшпшп'!B$2,'Отчёт'!C$2,'Ппшпшп'!B$3)</f>
        <v>18</v>
      </c>
      <c r="B4" s="45" t="s">
        <v>230</v>
      </c>
      <c r="C4" s="46" t="s">
        <v>233</v>
      </c>
      <c r="D4" s="46" t="s">
        <v>234</v>
      </c>
      <c r="E4" s="47">
        <v>43186.0</v>
      </c>
      <c r="F4" s="48"/>
      <c r="G4" s="49">
        <f t="shared" si="1"/>
        <v>8</v>
      </c>
      <c r="H4" s="68">
        <v>1.0</v>
      </c>
      <c r="I4" s="68">
        <v>0.0</v>
      </c>
      <c r="J4" s="68">
        <v>1.0</v>
      </c>
      <c r="K4" s="68">
        <v>1.0</v>
      </c>
      <c r="L4" s="68">
        <v>1.0</v>
      </c>
      <c r="M4" s="68">
        <v>1.0</v>
      </c>
      <c r="N4" s="68">
        <v>1.0</v>
      </c>
      <c r="O4" s="68">
        <v>1.0</v>
      </c>
      <c r="P4" s="68" t="s">
        <v>46</v>
      </c>
      <c r="Q4" s="48">
        <f t="shared" si="2"/>
        <v>7</v>
      </c>
      <c r="R4" s="71">
        <f t="shared" si="3"/>
        <v>0.875</v>
      </c>
      <c r="S4" s="72" t="s">
        <v>235</v>
      </c>
    </row>
    <row r="5">
      <c r="A5" s="44">
        <f>NETWORKDAYS('Ппшпшп'!B$2,'Отчёт'!C$2,'Ппшпшп'!B$3)</f>
        <v>18</v>
      </c>
      <c r="B5" s="45" t="s">
        <v>44</v>
      </c>
      <c r="C5" s="46" t="s">
        <v>227</v>
      </c>
      <c r="D5" s="46" t="s">
        <v>236</v>
      </c>
      <c r="E5" s="47">
        <v>43186.0</v>
      </c>
      <c r="F5" s="48"/>
      <c r="G5" s="49">
        <f t="shared" si="1"/>
        <v>9</v>
      </c>
      <c r="H5" s="68">
        <v>1.0</v>
      </c>
      <c r="I5" s="68">
        <v>1.0</v>
      </c>
      <c r="J5" s="68">
        <v>1.0</v>
      </c>
      <c r="K5" s="68">
        <v>0.0</v>
      </c>
      <c r="L5" s="68">
        <v>1.0</v>
      </c>
      <c r="M5" s="68">
        <v>1.0</v>
      </c>
      <c r="N5" s="68">
        <v>1.0</v>
      </c>
      <c r="O5" s="68">
        <v>1.0</v>
      </c>
      <c r="P5" s="68">
        <v>1.0</v>
      </c>
      <c r="Q5" s="48">
        <f t="shared" si="2"/>
        <v>8</v>
      </c>
      <c r="R5" s="71">
        <f t="shared" si="3"/>
        <v>0.8888888889</v>
      </c>
      <c r="S5" s="72"/>
    </row>
    <row r="6">
      <c r="A6" s="44">
        <f>NETWORKDAYS('Ппшпшп'!B$2,'Отчёт'!C$2,'Ппшпшп'!B$3)</f>
        <v>18</v>
      </c>
      <c r="B6" s="45" t="s">
        <v>230</v>
      </c>
      <c r="C6" s="46" t="s">
        <v>227</v>
      </c>
      <c r="D6" s="46" t="s">
        <v>237</v>
      </c>
      <c r="E6" s="47">
        <v>43186.0</v>
      </c>
      <c r="F6" s="48"/>
      <c r="G6" s="49">
        <f t="shared" si="1"/>
        <v>9</v>
      </c>
      <c r="H6" s="68">
        <v>1.0</v>
      </c>
      <c r="I6" s="68">
        <v>1.0</v>
      </c>
      <c r="J6" s="68">
        <v>1.0</v>
      </c>
      <c r="K6" s="68">
        <v>1.0</v>
      </c>
      <c r="L6" s="68">
        <v>1.0</v>
      </c>
      <c r="M6" s="68">
        <v>0.0</v>
      </c>
      <c r="N6" s="68">
        <v>1.0</v>
      </c>
      <c r="O6" s="68">
        <v>1.0</v>
      </c>
      <c r="P6" s="68">
        <v>1.0</v>
      </c>
      <c r="Q6" s="48">
        <f t="shared" si="2"/>
        <v>8</v>
      </c>
      <c r="R6" s="71">
        <f t="shared" si="3"/>
        <v>0.8888888889</v>
      </c>
      <c r="S6" s="72" t="s">
        <v>238</v>
      </c>
    </row>
    <row r="7">
      <c r="A7" s="44">
        <f>NETWORKDAYS('Ппшпшп'!B$2,'Отчёт'!C$2,'Ппшпшп'!B$3)</f>
        <v>18</v>
      </c>
      <c r="B7" s="45" t="s">
        <v>239</v>
      </c>
      <c r="C7" s="46" t="s">
        <v>227</v>
      </c>
      <c r="D7" s="46" t="s">
        <v>240</v>
      </c>
      <c r="E7" s="47">
        <v>43186.0</v>
      </c>
      <c r="F7" s="48"/>
      <c r="G7" s="49">
        <f t="shared" si="1"/>
        <v>9</v>
      </c>
      <c r="H7" s="68">
        <v>1.0</v>
      </c>
      <c r="I7" s="68">
        <v>1.0</v>
      </c>
      <c r="J7" s="68">
        <v>1.0</v>
      </c>
      <c r="K7" s="68">
        <v>1.0</v>
      </c>
      <c r="L7" s="68">
        <v>1.0</v>
      </c>
      <c r="M7" s="68">
        <v>1.0</v>
      </c>
      <c r="N7" s="68">
        <v>1.0</v>
      </c>
      <c r="O7" s="68">
        <v>1.0</v>
      </c>
      <c r="P7" s="68">
        <v>1.0</v>
      </c>
      <c r="Q7" s="48">
        <f t="shared" si="2"/>
        <v>9</v>
      </c>
      <c r="R7" s="71">
        <f t="shared" si="3"/>
        <v>1</v>
      </c>
      <c r="S7" s="72"/>
    </row>
    <row r="8">
      <c r="A8" s="44">
        <f>NETWORKDAYS('Ппшпшп'!B$2,'Отчёт'!C$2,'Ппшпшп'!B$3)</f>
        <v>18</v>
      </c>
      <c r="B8" s="45" t="s">
        <v>230</v>
      </c>
      <c r="C8" s="46" t="s">
        <v>241</v>
      </c>
      <c r="D8" s="46" t="s">
        <v>242</v>
      </c>
      <c r="E8" s="47">
        <v>43186.0</v>
      </c>
      <c r="F8" s="48"/>
      <c r="G8" s="49">
        <f t="shared" si="1"/>
        <v>9</v>
      </c>
      <c r="H8" s="68">
        <v>1.0</v>
      </c>
      <c r="I8" s="68">
        <v>1.0</v>
      </c>
      <c r="J8" s="68">
        <v>1.0</v>
      </c>
      <c r="K8" s="68">
        <v>1.0</v>
      </c>
      <c r="L8" s="68">
        <v>1.0</v>
      </c>
      <c r="M8" s="68">
        <v>1.0</v>
      </c>
      <c r="N8" s="68">
        <v>1.0</v>
      </c>
      <c r="O8" s="68">
        <v>1.0</v>
      </c>
      <c r="P8" s="68">
        <v>1.0</v>
      </c>
      <c r="Q8" s="48">
        <f t="shared" si="2"/>
        <v>9</v>
      </c>
      <c r="R8" s="71">
        <f t="shared" si="3"/>
        <v>1</v>
      </c>
      <c r="S8" s="72"/>
    </row>
    <row r="9">
      <c r="A9" s="44">
        <f>NETWORKDAYS('Ппшпшп'!B$2,'Отчёт'!C$2,'Ппшпшп'!B$3)</f>
        <v>18</v>
      </c>
      <c r="B9" s="45" t="s">
        <v>239</v>
      </c>
      <c r="C9" s="46" t="s">
        <v>243</v>
      </c>
      <c r="D9" s="46" t="s">
        <v>244</v>
      </c>
      <c r="E9" s="47">
        <v>43186.0</v>
      </c>
      <c r="F9" s="48"/>
      <c r="G9" s="49">
        <f t="shared" si="1"/>
        <v>9</v>
      </c>
      <c r="H9" s="68">
        <v>1.0</v>
      </c>
      <c r="I9" s="68">
        <v>1.0</v>
      </c>
      <c r="J9" s="68">
        <v>0.0</v>
      </c>
      <c r="K9" s="68">
        <v>0.0</v>
      </c>
      <c r="L9" s="68">
        <v>1.0</v>
      </c>
      <c r="M9" s="68">
        <v>1.0</v>
      </c>
      <c r="N9" s="68">
        <v>1.0</v>
      </c>
      <c r="O9" s="68">
        <v>1.0</v>
      </c>
      <c r="P9" s="68">
        <v>1.0</v>
      </c>
      <c r="Q9" s="48">
        <f t="shared" si="2"/>
        <v>7</v>
      </c>
      <c r="R9" s="71">
        <f t="shared" si="3"/>
        <v>0.7777777778</v>
      </c>
      <c r="S9" s="72" t="s">
        <v>59</v>
      </c>
    </row>
    <row r="10">
      <c r="A10" s="44">
        <f>NETWORKDAYS('Ппшпшп'!B$2,'Отчёт'!C$2,'Ппшпшп'!B$3)</f>
        <v>18</v>
      </c>
      <c r="B10" s="45" t="s">
        <v>245</v>
      </c>
      <c r="C10" s="46" t="s">
        <v>227</v>
      </c>
      <c r="D10" s="46" t="s">
        <v>246</v>
      </c>
      <c r="E10" s="47">
        <v>43186.0</v>
      </c>
      <c r="F10" s="48"/>
      <c r="G10" s="49">
        <f t="shared" si="1"/>
        <v>9</v>
      </c>
      <c r="H10" s="68">
        <v>1.0</v>
      </c>
      <c r="I10" s="68">
        <v>1.0</v>
      </c>
      <c r="J10" s="68">
        <v>1.0</v>
      </c>
      <c r="K10" s="68">
        <v>1.0</v>
      </c>
      <c r="L10" s="68">
        <v>1.0</v>
      </c>
      <c r="M10" s="68">
        <v>1.0</v>
      </c>
      <c r="N10" s="68">
        <v>1.0</v>
      </c>
      <c r="O10" s="68">
        <v>1.0</v>
      </c>
      <c r="P10" s="68">
        <v>1.0</v>
      </c>
      <c r="Q10" s="48">
        <f t="shared" si="2"/>
        <v>9</v>
      </c>
      <c r="R10" s="71">
        <f t="shared" si="3"/>
        <v>1</v>
      </c>
      <c r="S10" s="72"/>
    </row>
    <row r="11">
      <c r="A11" s="44">
        <f>NETWORKDAYS('Ппшпшп'!B$2,'Отчёт'!C$2,'Ппшпшп'!B$3)</f>
        <v>18</v>
      </c>
      <c r="B11" s="45" t="s">
        <v>239</v>
      </c>
      <c r="C11" s="46" t="s">
        <v>227</v>
      </c>
      <c r="D11" s="46" t="s">
        <v>247</v>
      </c>
      <c r="E11" s="47">
        <v>43186.0</v>
      </c>
      <c r="F11" s="48"/>
      <c r="G11" s="49">
        <f t="shared" si="1"/>
        <v>9</v>
      </c>
      <c r="H11" s="68">
        <v>1.0</v>
      </c>
      <c r="I11" s="68">
        <v>1.0</v>
      </c>
      <c r="J11" s="68">
        <v>1.0</v>
      </c>
      <c r="K11" s="68">
        <v>1.0</v>
      </c>
      <c r="L11" s="68">
        <v>1.0</v>
      </c>
      <c r="M11" s="68">
        <v>1.0</v>
      </c>
      <c r="N11" s="68">
        <v>1.0</v>
      </c>
      <c r="O11" s="68">
        <v>1.0</v>
      </c>
      <c r="P11" s="68">
        <v>1.0</v>
      </c>
      <c r="Q11" s="48">
        <f t="shared" si="2"/>
        <v>9</v>
      </c>
      <c r="R11" s="71">
        <f t="shared" si="3"/>
        <v>1</v>
      </c>
      <c r="S11" s="72"/>
    </row>
    <row r="12">
      <c r="A12" s="44">
        <f>NETWORKDAYS('Ппшпшп'!B$2,'Отчёт'!C$2,'Ппшпшп'!B$3)</f>
        <v>18</v>
      </c>
      <c r="B12" s="45" t="s">
        <v>239</v>
      </c>
      <c r="C12" s="46" t="s">
        <v>227</v>
      </c>
      <c r="D12" s="46" t="s">
        <v>248</v>
      </c>
      <c r="E12" s="47">
        <v>43186.0</v>
      </c>
      <c r="F12" s="48"/>
      <c r="G12" s="49">
        <f t="shared" si="1"/>
        <v>9</v>
      </c>
      <c r="H12" s="68">
        <v>1.0</v>
      </c>
      <c r="I12" s="68">
        <v>0.0</v>
      </c>
      <c r="J12" s="68">
        <v>1.0</v>
      </c>
      <c r="K12" s="68">
        <v>1.0</v>
      </c>
      <c r="L12" s="68">
        <v>1.0</v>
      </c>
      <c r="M12" s="68">
        <v>1.0</v>
      </c>
      <c r="N12" s="68">
        <v>1.0</v>
      </c>
      <c r="O12" s="68">
        <v>1.0</v>
      </c>
      <c r="P12" s="68">
        <v>0.0</v>
      </c>
      <c r="Q12" s="48">
        <f t="shared" si="2"/>
        <v>7</v>
      </c>
      <c r="R12" s="71">
        <f t="shared" si="3"/>
        <v>0.7777777778</v>
      </c>
      <c r="S12" s="72" t="s">
        <v>249</v>
      </c>
    </row>
    <row r="13">
      <c r="A13" s="44">
        <f>NETWORKDAYS('Ппшпшп'!B$2,'Отчёт'!C$2,'Ппшпшп'!B$3)</f>
        <v>18</v>
      </c>
      <c r="B13" s="45" t="s">
        <v>245</v>
      </c>
      <c r="C13" s="46" t="s">
        <v>227</v>
      </c>
      <c r="D13" s="46" t="s">
        <v>250</v>
      </c>
      <c r="E13" s="47">
        <v>43186.0</v>
      </c>
      <c r="F13" s="48"/>
      <c r="G13" s="49">
        <f t="shared" si="1"/>
        <v>9</v>
      </c>
      <c r="H13" s="68">
        <v>1.0</v>
      </c>
      <c r="I13" s="68">
        <v>1.0</v>
      </c>
      <c r="J13" s="68">
        <v>1.0</v>
      </c>
      <c r="K13" s="68">
        <v>1.0</v>
      </c>
      <c r="L13" s="68">
        <v>0.0</v>
      </c>
      <c r="M13" s="68">
        <v>0.0</v>
      </c>
      <c r="N13" s="68">
        <v>1.0</v>
      </c>
      <c r="O13" s="68">
        <v>1.0</v>
      </c>
      <c r="P13" s="68">
        <v>1.0</v>
      </c>
      <c r="Q13" s="48">
        <f t="shared" si="2"/>
        <v>7</v>
      </c>
      <c r="R13" s="71">
        <f t="shared" si="3"/>
        <v>0.7777777778</v>
      </c>
      <c r="S13" s="72" t="s">
        <v>251</v>
      </c>
    </row>
    <row r="14">
      <c r="A14" s="44">
        <f>NETWORKDAYS('Ппшпшп'!B$2,'Отчёт'!C$2,'Ппшпшп'!B$3)</f>
        <v>18</v>
      </c>
      <c r="B14" s="45" t="s">
        <v>239</v>
      </c>
      <c r="C14" s="46" t="s">
        <v>227</v>
      </c>
      <c r="D14" s="46" t="s">
        <v>252</v>
      </c>
      <c r="E14" s="47">
        <v>43186.0</v>
      </c>
      <c r="F14" s="48"/>
      <c r="G14" s="49">
        <f t="shared" si="1"/>
        <v>9</v>
      </c>
      <c r="H14" s="68">
        <v>1.0</v>
      </c>
      <c r="I14" s="68">
        <v>1.0</v>
      </c>
      <c r="J14" s="68">
        <v>1.0</v>
      </c>
      <c r="K14" s="68">
        <v>1.0</v>
      </c>
      <c r="L14" s="68">
        <v>1.0</v>
      </c>
      <c r="M14" s="68">
        <v>1.0</v>
      </c>
      <c r="N14" s="68">
        <v>1.0</v>
      </c>
      <c r="O14" s="68">
        <v>1.0</v>
      </c>
      <c r="P14" s="68">
        <v>1.0</v>
      </c>
      <c r="Q14" s="48">
        <f t="shared" si="2"/>
        <v>9</v>
      </c>
      <c r="R14" s="71">
        <f t="shared" si="3"/>
        <v>1</v>
      </c>
      <c r="S14" s="72"/>
    </row>
    <row r="15">
      <c r="A15" s="44">
        <f>NETWORKDAYS('Ппшпшп'!B$2,'Отчёт'!C$2,'Ппшпшп'!B$3)</f>
        <v>18</v>
      </c>
      <c r="B15" s="45" t="s">
        <v>239</v>
      </c>
      <c r="C15" s="46" t="s">
        <v>227</v>
      </c>
      <c r="D15" s="46" t="s">
        <v>253</v>
      </c>
      <c r="E15" s="47">
        <v>43186.0</v>
      </c>
      <c r="F15" s="48"/>
      <c r="G15" s="49">
        <f t="shared" si="1"/>
        <v>9</v>
      </c>
      <c r="H15" s="68">
        <v>0.0</v>
      </c>
      <c r="I15" s="68">
        <v>0.0</v>
      </c>
      <c r="J15" s="68">
        <v>0.0</v>
      </c>
      <c r="K15" s="68">
        <v>0.0</v>
      </c>
      <c r="L15" s="68">
        <v>0.0</v>
      </c>
      <c r="M15" s="68">
        <v>0.0</v>
      </c>
      <c r="N15" s="68">
        <v>0.0</v>
      </c>
      <c r="O15" s="68">
        <v>0.0</v>
      </c>
      <c r="P15" s="68">
        <v>0.0</v>
      </c>
      <c r="Q15" s="48">
        <f t="shared" si="2"/>
        <v>0</v>
      </c>
      <c r="R15" s="71">
        <f t="shared" si="3"/>
        <v>0</v>
      </c>
      <c r="S15" s="72" t="s">
        <v>232</v>
      </c>
    </row>
    <row r="16">
      <c r="A16" s="44">
        <f>NETWORKDAYS('Ппшпшп'!B$2,'Отчёт'!C$2,'Ппшпшп'!B$3)</f>
        <v>18</v>
      </c>
      <c r="B16" s="45" t="s">
        <v>230</v>
      </c>
      <c r="C16" s="46" t="s">
        <v>227</v>
      </c>
      <c r="D16" s="46" t="s">
        <v>254</v>
      </c>
      <c r="E16" s="47">
        <v>43186.0</v>
      </c>
      <c r="F16" s="48"/>
      <c r="G16" s="49">
        <f t="shared" si="1"/>
        <v>9</v>
      </c>
      <c r="H16" s="68">
        <v>1.0</v>
      </c>
      <c r="I16" s="68">
        <v>1.0</v>
      </c>
      <c r="J16" s="68">
        <v>1.0</v>
      </c>
      <c r="K16" s="68">
        <v>1.0</v>
      </c>
      <c r="L16" s="68">
        <v>1.0</v>
      </c>
      <c r="M16" s="68">
        <v>1.0</v>
      </c>
      <c r="N16" s="68">
        <v>1.0</v>
      </c>
      <c r="O16" s="68">
        <v>0.0</v>
      </c>
      <c r="P16" s="68">
        <v>1.0</v>
      </c>
      <c r="Q16" s="48">
        <f t="shared" si="2"/>
        <v>8</v>
      </c>
      <c r="R16" s="71">
        <f t="shared" si="3"/>
        <v>0.8888888889</v>
      </c>
      <c r="S16" s="72" t="s">
        <v>255</v>
      </c>
    </row>
    <row r="17">
      <c r="A17" s="44">
        <f>NETWORKDAYS('Ппшпшп'!B$2,'Отчёт'!C$2,'Ппшпшп'!B$3)</f>
        <v>18</v>
      </c>
      <c r="B17" s="45" t="s">
        <v>230</v>
      </c>
      <c r="C17" s="46" t="s">
        <v>227</v>
      </c>
      <c r="D17" s="46" t="s">
        <v>256</v>
      </c>
      <c r="E17" s="47">
        <v>43186.0</v>
      </c>
      <c r="F17" s="48"/>
      <c r="G17" s="49">
        <f t="shared" si="1"/>
        <v>9</v>
      </c>
      <c r="H17" s="68">
        <v>1.0</v>
      </c>
      <c r="I17" s="68">
        <v>1.0</v>
      </c>
      <c r="J17" s="68">
        <v>1.0</v>
      </c>
      <c r="K17" s="68">
        <v>1.0</v>
      </c>
      <c r="L17" s="68">
        <v>1.0</v>
      </c>
      <c r="M17" s="68">
        <v>1.0</v>
      </c>
      <c r="N17" s="68">
        <v>1.0</v>
      </c>
      <c r="O17" s="68">
        <v>1.0</v>
      </c>
      <c r="P17" s="68">
        <v>1.0</v>
      </c>
      <c r="Q17" s="48">
        <f t="shared" si="2"/>
        <v>9</v>
      </c>
      <c r="R17" s="71">
        <f t="shared" si="3"/>
        <v>1</v>
      </c>
      <c r="S17" s="72"/>
    </row>
    <row r="18">
      <c r="A18" s="44">
        <f>NETWORKDAYS('Ппшпшп'!B$2,'Отчёт'!C$2,'Ппшпшп'!B$3)</f>
        <v>18</v>
      </c>
      <c r="B18" s="45" t="s">
        <v>44</v>
      </c>
      <c r="C18" s="46" t="s">
        <v>227</v>
      </c>
      <c r="D18" s="46" t="s">
        <v>257</v>
      </c>
      <c r="E18" s="47">
        <v>43186.0</v>
      </c>
      <c r="F18" s="48"/>
      <c r="G18" s="49">
        <f t="shared" si="1"/>
        <v>9</v>
      </c>
      <c r="H18" s="68">
        <v>1.0</v>
      </c>
      <c r="I18" s="68">
        <v>1.0</v>
      </c>
      <c r="J18" s="68">
        <v>1.0</v>
      </c>
      <c r="K18" s="68">
        <v>1.0</v>
      </c>
      <c r="L18" s="68">
        <v>1.0</v>
      </c>
      <c r="M18" s="68">
        <v>1.0</v>
      </c>
      <c r="N18" s="68">
        <v>1.0</v>
      </c>
      <c r="O18" s="68">
        <v>1.0</v>
      </c>
      <c r="P18" s="68">
        <v>1.0</v>
      </c>
      <c r="Q18" s="48">
        <f t="shared" si="2"/>
        <v>9</v>
      </c>
      <c r="R18" s="71">
        <f t="shared" si="3"/>
        <v>1</v>
      </c>
      <c r="S18" s="72"/>
    </row>
    <row r="19">
      <c r="A19" s="44">
        <f>NETWORKDAYS('Ппшпшп'!B$2,'Отчёт'!C$2,'Ппшпшп'!B$3)</f>
        <v>18</v>
      </c>
      <c r="B19" s="45" t="s">
        <v>239</v>
      </c>
      <c r="C19" s="46" t="s">
        <v>227</v>
      </c>
      <c r="D19" s="46" t="s">
        <v>258</v>
      </c>
      <c r="E19" s="47">
        <v>43186.0</v>
      </c>
      <c r="F19" s="48"/>
      <c r="G19" s="49">
        <f t="shared" si="1"/>
        <v>9</v>
      </c>
      <c r="H19" s="68">
        <v>1.0</v>
      </c>
      <c r="I19" s="68">
        <v>1.0</v>
      </c>
      <c r="J19" s="68">
        <v>1.0</v>
      </c>
      <c r="K19" s="68">
        <v>1.0</v>
      </c>
      <c r="L19" s="68">
        <v>1.0</v>
      </c>
      <c r="M19" s="68">
        <v>1.0</v>
      </c>
      <c r="N19" s="68">
        <v>1.0</v>
      </c>
      <c r="O19" s="68">
        <v>1.0</v>
      </c>
      <c r="P19" s="68">
        <v>1.0</v>
      </c>
      <c r="Q19" s="48">
        <f t="shared" si="2"/>
        <v>9</v>
      </c>
      <c r="R19" s="71">
        <f t="shared" si="3"/>
        <v>1</v>
      </c>
      <c r="S19" s="72"/>
    </row>
    <row r="20">
      <c r="A20" s="44">
        <f>NETWORKDAYS('Ппшпшп'!B$2,'Отчёт'!C$2,'Ппшпшп'!B$3)</f>
        <v>18</v>
      </c>
      <c r="B20" s="45" t="s">
        <v>230</v>
      </c>
      <c r="C20" s="46" t="s">
        <v>259</v>
      </c>
      <c r="D20" s="46" t="s">
        <v>260</v>
      </c>
      <c r="E20" s="47">
        <v>43186.0</v>
      </c>
      <c r="F20" s="48"/>
      <c r="G20" s="49">
        <f t="shared" si="1"/>
        <v>9</v>
      </c>
      <c r="H20" s="68">
        <v>1.0</v>
      </c>
      <c r="I20" s="68">
        <v>1.0</v>
      </c>
      <c r="J20" s="68">
        <v>1.0</v>
      </c>
      <c r="K20" s="68">
        <v>1.0</v>
      </c>
      <c r="L20" s="68">
        <v>1.0</v>
      </c>
      <c r="M20" s="68">
        <v>1.0</v>
      </c>
      <c r="N20" s="68">
        <v>1.0</v>
      </c>
      <c r="O20" s="68">
        <v>1.0</v>
      </c>
      <c r="P20" s="68">
        <v>1.0</v>
      </c>
      <c r="Q20" s="48">
        <f t="shared" si="2"/>
        <v>9</v>
      </c>
      <c r="R20" s="71">
        <f t="shared" si="3"/>
        <v>1</v>
      </c>
      <c r="S20" s="72"/>
    </row>
    <row r="21">
      <c r="A21" s="44">
        <f>NETWORKDAYS('Ппшпшп'!B$2,'Отчёт'!C$2,'Ппшпшп'!B$3)</f>
        <v>18</v>
      </c>
      <c r="B21" s="45" t="s">
        <v>230</v>
      </c>
      <c r="C21" s="46" t="s">
        <v>261</v>
      </c>
      <c r="D21" s="46" t="s">
        <v>262</v>
      </c>
      <c r="E21" s="47">
        <v>43186.0</v>
      </c>
      <c r="F21" s="48"/>
      <c r="G21" s="49">
        <f t="shared" si="1"/>
        <v>9</v>
      </c>
      <c r="H21" s="68">
        <v>1.0</v>
      </c>
      <c r="I21" s="68">
        <v>1.0</v>
      </c>
      <c r="J21" s="68">
        <v>0.0</v>
      </c>
      <c r="K21" s="68">
        <v>1.0</v>
      </c>
      <c r="L21" s="68">
        <v>1.0</v>
      </c>
      <c r="M21" s="68">
        <v>1.0</v>
      </c>
      <c r="N21" s="68">
        <v>1.0</v>
      </c>
      <c r="O21" s="68">
        <v>1.0</v>
      </c>
      <c r="P21" s="68">
        <v>1.0</v>
      </c>
      <c r="Q21" s="48">
        <f t="shared" si="2"/>
        <v>8</v>
      </c>
      <c r="R21" s="71">
        <f t="shared" si="3"/>
        <v>0.8888888889</v>
      </c>
      <c r="S21" s="72" t="s">
        <v>235</v>
      </c>
    </row>
    <row r="22">
      <c r="A22" s="44">
        <f>NETWORKDAYS('Ппшпшп'!B$2,'Отчёт'!C$2,'Ппшпшп'!B$3)</f>
        <v>18</v>
      </c>
      <c r="B22" s="45" t="s">
        <v>239</v>
      </c>
      <c r="C22" s="46" t="s">
        <v>243</v>
      </c>
      <c r="D22" s="46" t="s">
        <v>263</v>
      </c>
      <c r="E22" s="47">
        <v>43186.0</v>
      </c>
      <c r="F22" s="48"/>
      <c r="G22" s="49">
        <f t="shared" si="1"/>
        <v>9</v>
      </c>
      <c r="H22" s="68">
        <v>1.0</v>
      </c>
      <c r="I22" s="68">
        <v>0.0</v>
      </c>
      <c r="J22" s="68">
        <v>1.0</v>
      </c>
      <c r="K22" s="68">
        <v>1.0</v>
      </c>
      <c r="L22" s="68">
        <v>0.0</v>
      </c>
      <c r="M22" s="68">
        <v>0.0</v>
      </c>
      <c r="N22" s="68">
        <v>1.0</v>
      </c>
      <c r="O22" s="68">
        <v>1.0</v>
      </c>
      <c r="P22" s="68">
        <v>1.0</v>
      </c>
      <c r="Q22" s="48">
        <f t="shared" si="2"/>
        <v>6</v>
      </c>
      <c r="R22" s="71">
        <f t="shared" si="3"/>
        <v>0.6666666667</v>
      </c>
      <c r="S22" s="72" t="s">
        <v>123</v>
      </c>
    </row>
    <row r="23">
      <c r="A23" s="44">
        <f>NETWORKDAYS('Ппшпшп'!B$2,'Отчёт'!C$2,'Ппшпшп'!B$3)</f>
        <v>18</v>
      </c>
      <c r="B23" s="45" t="s">
        <v>245</v>
      </c>
      <c r="C23" s="46" t="s">
        <v>227</v>
      </c>
      <c r="D23" s="46" t="s">
        <v>264</v>
      </c>
      <c r="E23" s="47">
        <v>43186.0</v>
      </c>
      <c r="F23" s="48"/>
      <c r="G23" s="49">
        <f t="shared" si="1"/>
        <v>9</v>
      </c>
      <c r="H23" s="68">
        <v>1.0</v>
      </c>
      <c r="I23" s="68">
        <v>1.0</v>
      </c>
      <c r="J23" s="68">
        <v>0.0</v>
      </c>
      <c r="K23" s="68">
        <v>0.0</v>
      </c>
      <c r="L23" s="68">
        <v>1.0</v>
      </c>
      <c r="M23" s="68">
        <v>1.0</v>
      </c>
      <c r="N23" s="68">
        <v>1.0</v>
      </c>
      <c r="O23" s="68">
        <v>1.0</v>
      </c>
      <c r="P23" s="68">
        <v>1.0</v>
      </c>
      <c r="Q23" s="48">
        <f t="shared" si="2"/>
        <v>7</v>
      </c>
      <c r="R23" s="71">
        <f t="shared" si="3"/>
        <v>0.7777777778</v>
      </c>
      <c r="S23" s="72" t="s">
        <v>265</v>
      </c>
    </row>
    <row r="24">
      <c r="A24" s="44">
        <f>NETWORKDAYS('Ппшпшп'!B$2,'Отчёт'!C$2,'Ппшпшп'!B$3)</f>
        <v>18</v>
      </c>
      <c r="B24" s="45" t="s">
        <v>245</v>
      </c>
      <c r="C24" s="46" t="s">
        <v>227</v>
      </c>
      <c r="D24" s="46" t="s">
        <v>266</v>
      </c>
      <c r="E24" s="47">
        <v>43186.0</v>
      </c>
      <c r="F24" s="48"/>
      <c r="G24" s="49">
        <f t="shared" si="1"/>
        <v>9</v>
      </c>
      <c r="H24" s="68">
        <v>0.0</v>
      </c>
      <c r="I24" s="68">
        <v>1.0</v>
      </c>
      <c r="J24" s="68">
        <v>1.0</v>
      </c>
      <c r="K24" s="68">
        <v>1.0</v>
      </c>
      <c r="L24" s="68">
        <v>1.0</v>
      </c>
      <c r="M24" s="68">
        <v>1.0</v>
      </c>
      <c r="N24" s="68">
        <v>1.0</v>
      </c>
      <c r="O24" s="68">
        <v>1.0</v>
      </c>
      <c r="P24" s="68">
        <v>1.0</v>
      </c>
      <c r="Q24" s="48">
        <f t="shared" si="2"/>
        <v>8</v>
      </c>
      <c r="R24" s="71">
        <f t="shared" si="3"/>
        <v>0.8888888889</v>
      </c>
      <c r="S24" s="72" t="s">
        <v>225</v>
      </c>
    </row>
    <row r="25">
      <c r="A25" s="44">
        <f>NETWORKDAYS('Ппшпшп'!B$2,'Отчёт'!C$2,'Ппшпшп'!B$3)</f>
        <v>18</v>
      </c>
      <c r="B25" s="45" t="s">
        <v>245</v>
      </c>
      <c r="C25" s="46" t="s">
        <v>227</v>
      </c>
      <c r="D25" s="46" t="s">
        <v>267</v>
      </c>
      <c r="E25" s="47">
        <v>43186.0</v>
      </c>
      <c r="F25" s="48"/>
      <c r="G25" s="49">
        <f t="shared" si="1"/>
        <v>9</v>
      </c>
      <c r="H25" s="68">
        <v>1.0</v>
      </c>
      <c r="I25" s="68">
        <v>1.0</v>
      </c>
      <c r="J25" s="68">
        <v>1.0</v>
      </c>
      <c r="K25" s="68">
        <v>1.0</v>
      </c>
      <c r="L25" s="68">
        <v>0.0</v>
      </c>
      <c r="M25" s="68">
        <v>1.0</v>
      </c>
      <c r="N25" s="68">
        <v>1.0</v>
      </c>
      <c r="O25" s="68">
        <v>1.0</v>
      </c>
      <c r="P25" s="68">
        <v>1.0</v>
      </c>
      <c r="Q25" s="48">
        <f t="shared" si="2"/>
        <v>8</v>
      </c>
      <c r="R25" s="71">
        <f t="shared" si="3"/>
        <v>0.8888888889</v>
      </c>
      <c r="S25" s="72" t="s">
        <v>225</v>
      </c>
    </row>
    <row r="26">
      <c r="A26" s="44">
        <f>NETWORKDAYS('Ппшпшп'!B$2,'Отчёт'!C$2,'Ппшпшп'!B$3)</f>
        <v>18</v>
      </c>
      <c r="B26" s="45" t="s">
        <v>239</v>
      </c>
      <c r="C26" s="46" t="s">
        <v>227</v>
      </c>
      <c r="D26" s="46" t="s">
        <v>268</v>
      </c>
      <c r="E26" s="47">
        <v>43186.0</v>
      </c>
      <c r="F26" s="48"/>
      <c r="G26" s="49">
        <f t="shared" si="1"/>
        <v>9</v>
      </c>
      <c r="H26" s="68">
        <v>1.0</v>
      </c>
      <c r="I26" s="68">
        <v>1.0</v>
      </c>
      <c r="J26" s="68">
        <v>1.0</v>
      </c>
      <c r="K26" s="68">
        <v>1.0</v>
      </c>
      <c r="L26" s="68">
        <v>1.0</v>
      </c>
      <c r="M26" s="68">
        <v>1.0</v>
      </c>
      <c r="N26" s="68">
        <v>1.0</v>
      </c>
      <c r="O26" s="68">
        <v>1.0</v>
      </c>
      <c r="P26" s="68">
        <v>1.0</v>
      </c>
      <c r="Q26" s="48">
        <f t="shared" si="2"/>
        <v>9</v>
      </c>
      <c r="R26" s="71">
        <f t="shared" si="3"/>
        <v>1</v>
      </c>
      <c r="S26" s="72"/>
    </row>
    <row r="27">
      <c r="A27" s="44">
        <f>NETWORKDAYS('Ппшпшп'!B$2,'Отчёт'!C$2,'Ппшпшп'!B$3)</f>
        <v>18</v>
      </c>
      <c r="B27" s="45" t="s">
        <v>44</v>
      </c>
      <c r="C27" s="46" t="s">
        <v>227</v>
      </c>
      <c r="D27" s="46" t="s">
        <v>269</v>
      </c>
      <c r="E27" s="47">
        <v>43186.0</v>
      </c>
      <c r="F27" s="48"/>
      <c r="G27" s="49">
        <f t="shared" si="1"/>
        <v>9</v>
      </c>
      <c r="H27" s="68">
        <v>1.0</v>
      </c>
      <c r="I27" s="68">
        <v>1.0</v>
      </c>
      <c r="J27" s="68">
        <v>1.0</v>
      </c>
      <c r="K27" s="68">
        <v>1.0</v>
      </c>
      <c r="L27" s="68">
        <v>1.0</v>
      </c>
      <c r="M27" s="68">
        <v>1.0</v>
      </c>
      <c r="N27" s="68">
        <v>1.0</v>
      </c>
      <c r="O27" s="68">
        <v>1.0</v>
      </c>
      <c r="P27" s="68">
        <v>1.0</v>
      </c>
      <c r="Q27" s="48">
        <f t="shared" si="2"/>
        <v>9</v>
      </c>
      <c r="R27" s="71">
        <f t="shared" si="3"/>
        <v>1</v>
      </c>
      <c r="S27" s="72"/>
    </row>
    <row r="28">
      <c r="A28" s="44">
        <f>NETWORKDAYS('Ппшпшп'!B$2,'Отчёт'!C$2,'Ппшпшп'!B$3)</f>
        <v>18</v>
      </c>
      <c r="B28" s="45" t="s">
        <v>239</v>
      </c>
      <c r="C28" s="46" t="s">
        <v>270</v>
      </c>
      <c r="D28" s="46" t="s">
        <v>271</v>
      </c>
      <c r="E28" s="47">
        <v>43186.0</v>
      </c>
      <c r="F28" s="48"/>
      <c r="G28" s="49">
        <f t="shared" si="1"/>
        <v>9</v>
      </c>
      <c r="H28" s="68">
        <v>1.0</v>
      </c>
      <c r="I28" s="68">
        <v>1.0</v>
      </c>
      <c r="J28" s="68">
        <v>1.0</v>
      </c>
      <c r="K28" s="68">
        <v>0.0</v>
      </c>
      <c r="L28" s="68">
        <v>1.0</v>
      </c>
      <c r="M28" s="68">
        <v>1.0</v>
      </c>
      <c r="N28" s="68">
        <v>1.0</v>
      </c>
      <c r="O28" s="68">
        <v>1.0</v>
      </c>
      <c r="P28" s="68">
        <v>1.0</v>
      </c>
      <c r="Q28" s="48">
        <f t="shared" si="2"/>
        <v>8</v>
      </c>
      <c r="R28" s="71">
        <f t="shared" si="3"/>
        <v>0.8888888889</v>
      </c>
      <c r="S28" s="72" t="s">
        <v>272</v>
      </c>
    </row>
    <row r="29">
      <c r="A29" s="44">
        <f>NETWORKDAYS('Ппшпшп'!B$2,'Отчёт'!C$2,'Ппшпшп'!B$3)</f>
        <v>18</v>
      </c>
      <c r="B29" s="45" t="s">
        <v>245</v>
      </c>
      <c r="C29" s="46" t="s">
        <v>273</v>
      </c>
      <c r="D29" s="46" t="s">
        <v>274</v>
      </c>
      <c r="E29" s="47">
        <v>43186.0</v>
      </c>
      <c r="F29" s="48"/>
      <c r="G29" s="49">
        <f t="shared" si="1"/>
        <v>9</v>
      </c>
      <c r="H29" s="68">
        <v>1.0</v>
      </c>
      <c r="I29" s="68">
        <v>1.0</v>
      </c>
      <c r="J29" s="68">
        <v>1.0</v>
      </c>
      <c r="K29" s="68">
        <v>1.0</v>
      </c>
      <c r="L29" s="68">
        <v>1.0</v>
      </c>
      <c r="M29" s="68">
        <v>1.0</v>
      </c>
      <c r="N29" s="68">
        <v>1.0</v>
      </c>
      <c r="O29" s="68">
        <v>1.0</v>
      </c>
      <c r="P29" s="68">
        <v>1.0</v>
      </c>
      <c r="Q29" s="48">
        <f t="shared" si="2"/>
        <v>9</v>
      </c>
      <c r="R29" s="71">
        <f t="shared" si="3"/>
        <v>1</v>
      </c>
      <c r="S29" s="72"/>
    </row>
    <row r="30">
      <c r="A30" s="44">
        <f>NETWORKDAYS('Ппшпшп'!B$2,'Отчёт'!C$2,'Ппшпшп'!B$3)</f>
        <v>18</v>
      </c>
      <c r="B30" s="45" t="s">
        <v>44</v>
      </c>
      <c r="C30" s="46" t="s">
        <v>275</v>
      </c>
      <c r="D30" s="46" t="s">
        <v>276</v>
      </c>
      <c r="E30" s="47">
        <v>43186.0</v>
      </c>
      <c r="F30" s="48"/>
      <c r="G30" s="49">
        <f t="shared" si="1"/>
        <v>9</v>
      </c>
      <c r="H30" s="68">
        <v>1.0</v>
      </c>
      <c r="I30" s="68">
        <v>1.0</v>
      </c>
      <c r="J30" s="68">
        <v>1.0</v>
      </c>
      <c r="K30" s="68">
        <v>1.0</v>
      </c>
      <c r="L30" s="68">
        <v>1.0</v>
      </c>
      <c r="M30" s="68">
        <v>1.0</v>
      </c>
      <c r="N30" s="68">
        <v>1.0</v>
      </c>
      <c r="O30" s="68">
        <v>1.0</v>
      </c>
      <c r="P30" s="68">
        <v>1.0</v>
      </c>
      <c r="Q30" s="48">
        <f t="shared" si="2"/>
        <v>9</v>
      </c>
      <c r="R30" s="71">
        <f t="shared" si="3"/>
        <v>1</v>
      </c>
      <c r="S30" s="72"/>
    </row>
    <row r="31">
      <c r="A31" s="44">
        <f>NETWORKDAYS('Ппшпшп'!B$2,'Отчёт'!C$2,'Ппшпшп'!B$3)</f>
        <v>18</v>
      </c>
      <c r="B31" s="45" t="s">
        <v>230</v>
      </c>
      <c r="C31" s="46" t="s">
        <v>1</v>
      </c>
      <c r="D31" s="46" t="s">
        <v>277</v>
      </c>
      <c r="E31" s="47">
        <v>43186.0</v>
      </c>
      <c r="F31" s="48"/>
      <c r="G31" s="49">
        <f t="shared" si="1"/>
        <v>9</v>
      </c>
      <c r="H31" s="68">
        <v>1.0</v>
      </c>
      <c r="I31" s="68">
        <v>1.0</v>
      </c>
      <c r="J31" s="68">
        <v>1.0</v>
      </c>
      <c r="K31" s="68">
        <v>1.0</v>
      </c>
      <c r="L31" s="68">
        <v>1.0</v>
      </c>
      <c r="M31" s="68">
        <v>1.0</v>
      </c>
      <c r="N31" s="68">
        <v>1.0</v>
      </c>
      <c r="O31" s="68">
        <v>1.0</v>
      </c>
      <c r="P31" s="68">
        <v>1.0</v>
      </c>
      <c r="Q31" s="48">
        <f t="shared" si="2"/>
        <v>9</v>
      </c>
      <c r="R31" s="71">
        <f t="shared" si="3"/>
        <v>1</v>
      </c>
      <c r="S31" s="72"/>
    </row>
    <row r="32">
      <c r="A32" s="44">
        <f>NETWORKDAYS('Ппшпшп'!B$2,'Отчёт'!C$2,'Ппшпшп'!B$3)</f>
        <v>18</v>
      </c>
      <c r="B32" s="45" t="s">
        <v>230</v>
      </c>
      <c r="C32" s="46" t="s">
        <v>1</v>
      </c>
      <c r="D32" s="46" t="s">
        <v>278</v>
      </c>
      <c r="E32" s="47">
        <v>43186.0</v>
      </c>
      <c r="F32" s="48"/>
      <c r="G32" s="49">
        <f t="shared" si="1"/>
        <v>9</v>
      </c>
      <c r="H32" s="68">
        <v>1.0</v>
      </c>
      <c r="I32" s="68">
        <v>1.0</v>
      </c>
      <c r="J32" s="68">
        <v>1.0</v>
      </c>
      <c r="K32" s="68">
        <v>1.0</v>
      </c>
      <c r="L32" s="68">
        <v>1.0</v>
      </c>
      <c r="M32" s="68">
        <v>1.0</v>
      </c>
      <c r="N32" s="68">
        <v>1.0</v>
      </c>
      <c r="O32" s="68">
        <v>1.0</v>
      </c>
      <c r="P32" s="68">
        <v>1.0</v>
      </c>
      <c r="Q32" s="48">
        <f t="shared" si="2"/>
        <v>9</v>
      </c>
      <c r="R32" s="71">
        <f t="shared" si="3"/>
        <v>1</v>
      </c>
      <c r="S32" s="72"/>
    </row>
    <row r="33">
      <c r="A33" s="44">
        <f>NETWORKDAYS('Ппшпшп'!B$2,'Отчёт'!C$2,'Ппшпшп'!B$3)</f>
        <v>18</v>
      </c>
      <c r="B33" s="45" t="s">
        <v>245</v>
      </c>
      <c r="C33" s="46" t="s">
        <v>1</v>
      </c>
      <c r="D33" s="46" t="s">
        <v>279</v>
      </c>
      <c r="E33" s="47">
        <v>43186.0</v>
      </c>
      <c r="F33" s="48"/>
      <c r="G33" s="49">
        <f t="shared" si="1"/>
        <v>9</v>
      </c>
      <c r="H33" s="68">
        <v>1.0</v>
      </c>
      <c r="I33" s="68">
        <v>1.0</v>
      </c>
      <c r="J33" s="68">
        <v>1.0</v>
      </c>
      <c r="K33" s="68">
        <v>1.0</v>
      </c>
      <c r="L33" s="68">
        <v>1.0</v>
      </c>
      <c r="M33" s="68">
        <v>0.0</v>
      </c>
      <c r="N33" s="68">
        <v>0.0</v>
      </c>
      <c r="O33" s="68">
        <v>0.0</v>
      </c>
      <c r="P33" s="68">
        <v>1.0</v>
      </c>
      <c r="Q33" s="48">
        <f t="shared" si="2"/>
        <v>6</v>
      </c>
      <c r="R33" s="71">
        <f t="shared" si="3"/>
        <v>0.6666666667</v>
      </c>
      <c r="S33" s="118" t="s">
        <v>225</v>
      </c>
    </row>
    <row r="34">
      <c r="A34" s="44">
        <f>NETWORKDAYS('Ппшпшп'!B$2,'Отчёт'!C$2,'Ппшпшп'!B$3)</f>
        <v>18</v>
      </c>
      <c r="B34" s="45" t="s">
        <v>239</v>
      </c>
      <c r="C34" s="46" t="s">
        <v>1</v>
      </c>
      <c r="D34" s="46" t="s">
        <v>280</v>
      </c>
      <c r="E34" s="47">
        <v>43186.0</v>
      </c>
      <c r="F34" s="48"/>
      <c r="G34" s="49">
        <f t="shared" si="1"/>
        <v>9</v>
      </c>
      <c r="H34" s="68">
        <v>1.0</v>
      </c>
      <c r="I34" s="68">
        <v>1.0</v>
      </c>
      <c r="J34" s="68">
        <v>1.0</v>
      </c>
      <c r="K34" s="68">
        <v>0.0</v>
      </c>
      <c r="L34" s="68">
        <v>0.0</v>
      </c>
      <c r="M34" s="68">
        <v>1.0</v>
      </c>
      <c r="N34" s="68">
        <v>1.0</v>
      </c>
      <c r="O34" s="68">
        <v>1.0</v>
      </c>
      <c r="P34" s="68">
        <v>1.0</v>
      </c>
      <c r="Q34" s="48">
        <f t="shared" si="2"/>
        <v>7</v>
      </c>
      <c r="R34" s="71">
        <f t="shared" si="3"/>
        <v>0.7777777778</v>
      </c>
      <c r="S34" s="72" t="s">
        <v>123</v>
      </c>
    </row>
    <row r="35">
      <c r="A35" s="44">
        <f>NETWORKDAYS('Ппшпшп'!B$2,'Отчёт'!C$2,'Ппшпшп'!B$3)</f>
        <v>18</v>
      </c>
      <c r="B35" s="45" t="s">
        <v>44</v>
      </c>
      <c r="C35" s="46" t="s">
        <v>1</v>
      </c>
      <c r="D35" s="46" t="s">
        <v>281</v>
      </c>
      <c r="E35" s="47">
        <v>43186.0</v>
      </c>
      <c r="F35" s="48"/>
      <c r="G35" s="49">
        <f t="shared" si="1"/>
        <v>9</v>
      </c>
      <c r="H35" s="68">
        <v>1.0</v>
      </c>
      <c r="I35" s="68">
        <v>1.0</v>
      </c>
      <c r="J35" s="68">
        <v>1.0</v>
      </c>
      <c r="K35" s="68">
        <v>1.0</v>
      </c>
      <c r="L35" s="68">
        <v>1.0</v>
      </c>
      <c r="M35" s="68">
        <v>1.0</v>
      </c>
      <c r="N35" s="68">
        <v>1.0</v>
      </c>
      <c r="O35" s="68">
        <v>1.0</v>
      </c>
      <c r="P35" s="68">
        <v>0.0</v>
      </c>
      <c r="Q35" s="48">
        <f t="shared" si="2"/>
        <v>8</v>
      </c>
      <c r="R35" s="71">
        <f t="shared" si="3"/>
        <v>0.8888888889</v>
      </c>
      <c r="S35" s="72" t="s">
        <v>282</v>
      </c>
    </row>
    <row r="36">
      <c r="A36" s="44">
        <f>NETWORKDAYS('Ппшпшп'!B$2,'Отчёт'!C$2,'Ппшпшп'!B$3)</f>
        <v>18</v>
      </c>
      <c r="B36" s="45" t="s">
        <v>44</v>
      </c>
      <c r="C36" s="46" t="s">
        <v>1</v>
      </c>
      <c r="D36" s="46" t="s">
        <v>283</v>
      </c>
      <c r="E36" s="47">
        <v>43186.0</v>
      </c>
      <c r="F36" s="48"/>
      <c r="G36" s="49">
        <f t="shared" si="1"/>
        <v>9</v>
      </c>
      <c r="H36" s="68">
        <v>1.0</v>
      </c>
      <c r="I36" s="68">
        <v>1.0</v>
      </c>
      <c r="J36" s="68">
        <v>1.0</v>
      </c>
      <c r="K36" s="68">
        <v>1.0</v>
      </c>
      <c r="L36" s="68">
        <v>1.0</v>
      </c>
      <c r="M36" s="68">
        <v>1.0</v>
      </c>
      <c r="N36" s="68">
        <v>1.0</v>
      </c>
      <c r="O36" s="68">
        <v>1.0</v>
      </c>
      <c r="P36" s="68">
        <v>1.0</v>
      </c>
      <c r="Q36" s="48">
        <f t="shared" si="2"/>
        <v>9</v>
      </c>
      <c r="R36" s="71">
        <f t="shared" si="3"/>
        <v>1</v>
      </c>
      <c r="S36" s="71"/>
    </row>
    <row r="37">
      <c r="A37" s="44">
        <f>NETWORKDAYS('Ппшпшп'!B$2,'Отчёт'!C$2,'Ппшпшп'!B$3)</f>
        <v>18</v>
      </c>
      <c r="B37" s="45" t="s">
        <v>245</v>
      </c>
      <c r="C37" s="46" t="s">
        <v>1</v>
      </c>
      <c r="D37" s="46" t="s">
        <v>284</v>
      </c>
      <c r="E37" s="47">
        <v>43186.0</v>
      </c>
      <c r="F37" s="48"/>
      <c r="G37" s="49">
        <f t="shared" si="1"/>
        <v>9</v>
      </c>
      <c r="H37" s="68">
        <v>1.0</v>
      </c>
      <c r="I37" s="68">
        <v>1.0</v>
      </c>
      <c r="J37" s="68">
        <v>1.0</v>
      </c>
      <c r="K37" s="68">
        <v>1.0</v>
      </c>
      <c r="L37" s="68">
        <v>1.0</v>
      </c>
      <c r="M37" s="68">
        <v>1.0</v>
      </c>
      <c r="N37" s="68">
        <v>1.0</v>
      </c>
      <c r="O37" s="68">
        <v>1.0</v>
      </c>
      <c r="P37" s="68">
        <v>1.0</v>
      </c>
      <c r="Q37" s="48">
        <f t="shared" si="2"/>
        <v>9</v>
      </c>
      <c r="R37" s="71">
        <f t="shared" si="3"/>
        <v>1</v>
      </c>
      <c r="S37" s="72"/>
    </row>
    <row r="38">
      <c r="A38" s="44">
        <f>NETWORKDAYS('Ппшпшп'!B$2,'Отчёт'!C$2,'Ппшпшп'!B$3)</f>
        <v>18</v>
      </c>
      <c r="B38" s="45" t="s">
        <v>230</v>
      </c>
      <c r="C38" s="46" t="s">
        <v>1</v>
      </c>
      <c r="D38" s="46" t="s">
        <v>285</v>
      </c>
      <c r="E38" s="47">
        <v>43186.0</v>
      </c>
      <c r="F38" s="48"/>
      <c r="G38" s="49">
        <f t="shared" si="1"/>
        <v>9</v>
      </c>
      <c r="H38" s="68">
        <v>1.0</v>
      </c>
      <c r="I38" s="68">
        <v>1.0</v>
      </c>
      <c r="J38" s="68">
        <v>1.0</v>
      </c>
      <c r="K38" s="68">
        <v>1.0</v>
      </c>
      <c r="L38" s="68">
        <v>1.0</v>
      </c>
      <c r="M38" s="68">
        <v>1.0</v>
      </c>
      <c r="N38" s="68">
        <v>1.0</v>
      </c>
      <c r="O38" s="68">
        <v>1.0</v>
      </c>
      <c r="P38" s="68">
        <v>1.0</v>
      </c>
      <c r="Q38" s="48">
        <f t="shared" si="2"/>
        <v>9</v>
      </c>
      <c r="R38" s="71">
        <f t="shared" si="3"/>
        <v>1</v>
      </c>
      <c r="S38" s="72"/>
    </row>
    <row r="39">
      <c r="A39" s="44">
        <f>NETWORKDAYS('Ппшпшп'!B$2,'Отчёт'!C$2,'Ппшпшп'!B$3)</f>
        <v>18</v>
      </c>
      <c r="B39" s="45" t="s">
        <v>44</v>
      </c>
      <c r="C39" s="46" t="s">
        <v>1</v>
      </c>
      <c r="D39" s="46" t="s">
        <v>286</v>
      </c>
      <c r="E39" s="47">
        <v>43186.0</v>
      </c>
      <c r="F39" s="48"/>
      <c r="G39" s="49">
        <f t="shared" si="1"/>
        <v>9</v>
      </c>
      <c r="H39" s="68">
        <v>1.0</v>
      </c>
      <c r="I39" s="68">
        <v>1.0</v>
      </c>
      <c r="J39" s="68">
        <v>1.0</v>
      </c>
      <c r="K39" s="68">
        <v>1.0</v>
      </c>
      <c r="L39" s="68">
        <v>1.0</v>
      </c>
      <c r="M39" s="68">
        <v>1.0</v>
      </c>
      <c r="N39" s="68">
        <v>1.0</v>
      </c>
      <c r="O39" s="68">
        <v>1.0</v>
      </c>
      <c r="P39" s="68">
        <v>1.0</v>
      </c>
      <c r="Q39" s="48">
        <f t="shared" si="2"/>
        <v>9</v>
      </c>
      <c r="R39" s="71">
        <f t="shared" si="3"/>
        <v>1</v>
      </c>
      <c r="S39" s="72"/>
    </row>
    <row r="40">
      <c r="A40" s="44">
        <f>NETWORKDAYS('Ппшпшп'!B$2,'Отчёт'!C$2,'Ппшпшп'!B$3)-2</f>
        <v>16</v>
      </c>
      <c r="B40" s="45" t="s">
        <v>245</v>
      </c>
      <c r="C40" s="46" t="s">
        <v>1</v>
      </c>
      <c r="D40" s="46" t="s">
        <v>287</v>
      </c>
      <c r="E40" s="47">
        <v>43186.0</v>
      </c>
      <c r="F40" s="48"/>
      <c r="G40" s="49">
        <f t="shared" si="1"/>
        <v>9</v>
      </c>
      <c r="H40" s="68">
        <v>1.0</v>
      </c>
      <c r="I40" s="68">
        <v>0.0</v>
      </c>
      <c r="J40" s="68">
        <v>1.0</v>
      </c>
      <c r="K40" s="68">
        <v>1.0</v>
      </c>
      <c r="L40" s="68">
        <v>1.0</v>
      </c>
      <c r="M40" s="68">
        <v>1.0</v>
      </c>
      <c r="N40" s="68">
        <v>1.0</v>
      </c>
      <c r="O40" s="68">
        <v>1.0</v>
      </c>
      <c r="P40" s="68">
        <v>1.0</v>
      </c>
      <c r="Q40" s="48">
        <f t="shared" si="2"/>
        <v>8</v>
      </c>
      <c r="R40" s="71">
        <f t="shared" si="3"/>
        <v>0.8888888889</v>
      </c>
      <c r="S40" s="72" t="s">
        <v>288</v>
      </c>
    </row>
    <row r="41">
      <c r="A41" s="44">
        <f>NETWORKDAYS('Ппшпшп'!B$2,'Отчёт'!C$2,'Ппшпшп'!B$3)</f>
        <v>18</v>
      </c>
      <c r="B41" s="45" t="s">
        <v>230</v>
      </c>
      <c r="C41" s="46" t="s">
        <v>1</v>
      </c>
      <c r="D41" s="46" t="s">
        <v>289</v>
      </c>
      <c r="E41" s="47">
        <v>43186.0</v>
      </c>
      <c r="F41" s="48"/>
      <c r="G41" s="49">
        <f t="shared" si="1"/>
        <v>9</v>
      </c>
      <c r="H41" s="68">
        <v>1.0</v>
      </c>
      <c r="I41" s="68">
        <v>1.0</v>
      </c>
      <c r="J41" s="68">
        <v>1.0</v>
      </c>
      <c r="K41" s="68">
        <v>1.0</v>
      </c>
      <c r="L41" s="68">
        <v>1.0</v>
      </c>
      <c r="M41" s="68">
        <v>1.0</v>
      </c>
      <c r="N41" s="68">
        <v>1.0</v>
      </c>
      <c r="O41" s="68">
        <v>1.0</v>
      </c>
      <c r="P41" s="68">
        <v>1.0</v>
      </c>
      <c r="Q41" s="48">
        <f t="shared" si="2"/>
        <v>9</v>
      </c>
      <c r="R41" s="71">
        <f t="shared" si="3"/>
        <v>1</v>
      </c>
      <c r="S41" s="72"/>
    </row>
    <row r="42">
      <c r="A42" s="44">
        <f>NETWORKDAYS('Ппшпшп'!B$2,'Отчёт'!C$2,'Ппшпшп'!B$3)</f>
        <v>18</v>
      </c>
      <c r="B42" s="45" t="s">
        <v>230</v>
      </c>
      <c r="C42" s="46" t="s">
        <v>1</v>
      </c>
      <c r="D42" s="46" t="s">
        <v>290</v>
      </c>
      <c r="E42" s="47">
        <v>43186.0</v>
      </c>
      <c r="F42" s="48"/>
      <c r="G42" s="49">
        <f t="shared" si="1"/>
        <v>9</v>
      </c>
      <c r="H42" s="68">
        <v>1.0</v>
      </c>
      <c r="I42" s="68">
        <v>1.0</v>
      </c>
      <c r="J42" s="68">
        <v>1.0</v>
      </c>
      <c r="K42" s="68">
        <v>1.0</v>
      </c>
      <c r="L42" s="68">
        <v>1.0</v>
      </c>
      <c r="M42" s="68">
        <v>1.0</v>
      </c>
      <c r="N42" s="68">
        <v>1.0</v>
      </c>
      <c r="O42" s="68">
        <v>1.0</v>
      </c>
      <c r="P42" s="68">
        <v>1.0</v>
      </c>
      <c r="Q42" s="48">
        <f t="shared" si="2"/>
        <v>9</v>
      </c>
      <c r="R42" s="71">
        <f t="shared" si="3"/>
        <v>1</v>
      </c>
      <c r="S42" s="72"/>
    </row>
    <row r="43">
      <c r="A43" s="44">
        <f>NETWORKDAYS('Ппшпшп'!B$2,'Отчёт'!C$2,'Ппшпшп'!B$3)</f>
        <v>18</v>
      </c>
      <c r="B43" s="45" t="s">
        <v>239</v>
      </c>
      <c r="C43" s="46" t="s">
        <v>1</v>
      </c>
      <c r="D43" s="46" t="s">
        <v>291</v>
      </c>
      <c r="E43" s="47">
        <v>43186.0</v>
      </c>
      <c r="F43" s="48"/>
      <c r="G43" s="49">
        <f t="shared" si="1"/>
        <v>9</v>
      </c>
      <c r="H43" s="68">
        <v>1.0</v>
      </c>
      <c r="I43" s="68">
        <v>1.0</v>
      </c>
      <c r="J43" s="68">
        <v>1.0</v>
      </c>
      <c r="K43" s="68">
        <v>1.0</v>
      </c>
      <c r="L43" s="68">
        <v>1.0</v>
      </c>
      <c r="M43" s="68">
        <v>1.0</v>
      </c>
      <c r="N43" s="68">
        <v>1.0</v>
      </c>
      <c r="O43" s="68">
        <v>1.0</v>
      </c>
      <c r="P43" s="68">
        <v>1.0</v>
      </c>
      <c r="Q43" s="48">
        <f t="shared" si="2"/>
        <v>9</v>
      </c>
      <c r="R43" s="71">
        <f t="shared" si="3"/>
        <v>1</v>
      </c>
      <c r="S43" s="72"/>
    </row>
    <row r="44">
      <c r="A44" s="44">
        <f>NETWORKDAYS('Ппшпшп'!B$2,'Отчёт'!C$2,'Ппшпшп'!B$3)</f>
        <v>18</v>
      </c>
      <c r="B44" s="45" t="s">
        <v>44</v>
      </c>
      <c r="C44" s="46" t="s">
        <v>1</v>
      </c>
      <c r="D44" s="46" t="s">
        <v>292</v>
      </c>
      <c r="E44" s="47">
        <v>43186.0</v>
      </c>
      <c r="F44" s="48"/>
      <c r="G44" s="49">
        <f t="shared" si="1"/>
        <v>9</v>
      </c>
      <c r="H44" s="68">
        <v>1.0</v>
      </c>
      <c r="I44" s="68">
        <v>1.0</v>
      </c>
      <c r="J44" s="68">
        <v>1.0</v>
      </c>
      <c r="K44" s="68">
        <v>1.0</v>
      </c>
      <c r="L44" s="68">
        <v>1.0</v>
      </c>
      <c r="M44" s="68">
        <v>1.0</v>
      </c>
      <c r="N44" s="68">
        <v>1.0</v>
      </c>
      <c r="O44" s="68">
        <v>1.0</v>
      </c>
      <c r="P44" s="68">
        <v>1.0</v>
      </c>
      <c r="Q44" s="48">
        <f t="shared" si="2"/>
        <v>9</v>
      </c>
      <c r="R44" s="71">
        <f t="shared" si="3"/>
        <v>1</v>
      </c>
      <c r="S44" s="72"/>
    </row>
    <row r="45">
      <c r="A45" s="44">
        <f>NETWORKDAYS('Ппшпшп'!B$2,'Отчёт'!C$2,'Ппшпшп'!B$3)</f>
        <v>18</v>
      </c>
      <c r="B45" s="45" t="s">
        <v>230</v>
      </c>
      <c r="C45" s="46" t="s">
        <v>1</v>
      </c>
      <c r="D45" s="46" t="s">
        <v>293</v>
      </c>
      <c r="E45" s="47">
        <v>43186.0</v>
      </c>
      <c r="F45" s="48"/>
      <c r="G45" s="49">
        <f t="shared" si="1"/>
        <v>9</v>
      </c>
      <c r="H45" s="68">
        <v>1.0</v>
      </c>
      <c r="I45" s="68">
        <v>1.0</v>
      </c>
      <c r="J45" s="68">
        <v>1.0</v>
      </c>
      <c r="K45" s="68">
        <v>1.0</v>
      </c>
      <c r="L45" s="68">
        <v>1.0</v>
      </c>
      <c r="M45" s="68">
        <v>1.0</v>
      </c>
      <c r="N45" s="68">
        <v>1.0</v>
      </c>
      <c r="O45" s="68">
        <v>1.0</v>
      </c>
      <c r="P45" s="68">
        <v>1.0</v>
      </c>
      <c r="Q45" s="48">
        <f t="shared" si="2"/>
        <v>9</v>
      </c>
      <c r="R45" s="71">
        <f t="shared" si="3"/>
        <v>1</v>
      </c>
      <c r="S45" s="72"/>
    </row>
    <row r="46">
      <c r="A46" s="44">
        <f>NETWORKDAYS('Ппшпшп'!B$2,'Отчёт'!C$2,'Ппшпшп'!B$3)</f>
        <v>18</v>
      </c>
      <c r="B46" s="45" t="s">
        <v>239</v>
      </c>
      <c r="C46" s="46" t="s">
        <v>1</v>
      </c>
      <c r="D46" s="46" t="s">
        <v>294</v>
      </c>
      <c r="E46" s="47">
        <v>43186.0</v>
      </c>
      <c r="F46" s="48"/>
      <c r="G46" s="49">
        <f t="shared" si="1"/>
        <v>9</v>
      </c>
      <c r="H46" s="68">
        <v>1.0</v>
      </c>
      <c r="I46" s="68">
        <v>1.0</v>
      </c>
      <c r="J46" s="68">
        <v>1.0</v>
      </c>
      <c r="K46" s="68">
        <v>0.0</v>
      </c>
      <c r="L46" s="68">
        <v>1.0</v>
      </c>
      <c r="M46" s="68">
        <v>1.0</v>
      </c>
      <c r="N46" s="68">
        <v>1.0</v>
      </c>
      <c r="O46" s="68">
        <v>1.0</v>
      </c>
      <c r="P46" s="68">
        <v>0.0</v>
      </c>
      <c r="Q46" s="48">
        <f t="shared" si="2"/>
        <v>7</v>
      </c>
      <c r="R46" s="71">
        <f t="shared" si="3"/>
        <v>0.7777777778</v>
      </c>
      <c r="S46" s="72" t="s">
        <v>295</v>
      </c>
    </row>
    <row r="47">
      <c r="A47" s="44">
        <f>NETWORKDAYS('Ппшпшп'!B$2,'Отчёт'!C$2,'Ппшпшп'!B$3)</f>
        <v>18</v>
      </c>
      <c r="B47" s="45" t="s">
        <v>245</v>
      </c>
      <c r="C47" s="46" t="s">
        <v>1</v>
      </c>
      <c r="D47" s="46" t="s">
        <v>296</v>
      </c>
      <c r="E47" s="47">
        <v>43186.0</v>
      </c>
      <c r="F47" s="48"/>
      <c r="G47" s="49">
        <f t="shared" si="1"/>
        <v>9</v>
      </c>
      <c r="H47" s="68">
        <v>1.0</v>
      </c>
      <c r="I47" s="68">
        <v>1.0</v>
      </c>
      <c r="J47" s="68">
        <v>1.0</v>
      </c>
      <c r="K47" s="68">
        <v>1.0</v>
      </c>
      <c r="L47" s="68">
        <v>1.0</v>
      </c>
      <c r="M47" s="68">
        <v>1.0</v>
      </c>
      <c r="N47" s="68">
        <v>1.0</v>
      </c>
      <c r="O47" s="68">
        <v>1.0</v>
      </c>
      <c r="P47" s="68">
        <v>1.0</v>
      </c>
      <c r="Q47" s="48">
        <f t="shared" si="2"/>
        <v>9</v>
      </c>
      <c r="R47" s="71">
        <f t="shared" si="3"/>
        <v>1</v>
      </c>
      <c r="S47" s="72"/>
    </row>
    <row r="48">
      <c r="A48" s="44">
        <f>NETWORKDAYS('Ппшпшп'!B$2,'Отчёт'!C$2,'Ппшпшп'!B$3)</f>
        <v>18</v>
      </c>
      <c r="B48" s="45" t="s">
        <v>245</v>
      </c>
      <c r="C48" s="46" t="s">
        <v>1</v>
      </c>
      <c r="D48" s="46" t="s">
        <v>297</v>
      </c>
      <c r="E48" s="47">
        <v>43186.0</v>
      </c>
      <c r="F48" s="48"/>
      <c r="G48" s="49">
        <f t="shared" si="1"/>
        <v>9</v>
      </c>
      <c r="H48" s="68">
        <v>1.0</v>
      </c>
      <c r="I48" s="68">
        <v>0.0</v>
      </c>
      <c r="J48" s="68">
        <v>1.0</v>
      </c>
      <c r="K48" s="68">
        <v>0.0</v>
      </c>
      <c r="L48" s="68">
        <v>0.0</v>
      </c>
      <c r="M48" s="68">
        <v>1.0</v>
      </c>
      <c r="N48" s="68">
        <v>1.0</v>
      </c>
      <c r="O48" s="68">
        <v>1.0</v>
      </c>
      <c r="P48" s="68">
        <v>1.0</v>
      </c>
      <c r="Q48" s="48">
        <f t="shared" si="2"/>
        <v>6</v>
      </c>
      <c r="R48" s="71">
        <f t="shared" si="3"/>
        <v>0.6666666667</v>
      </c>
      <c r="S48" s="72" t="s">
        <v>298</v>
      </c>
    </row>
    <row r="49">
      <c r="A49" s="44">
        <f>NETWORKDAYS('Ппшпшп'!B$2,'Отчёт'!C$2,'Ппшпшп'!B$3)</f>
        <v>18</v>
      </c>
      <c r="B49" s="45" t="s">
        <v>230</v>
      </c>
      <c r="C49" s="46" t="s">
        <v>1</v>
      </c>
      <c r="D49" s="46" t="s">
        <v>299</v>
      </c>
      <c r="E49" s="47">
        <v>43186.0</v>
      </c>
      <c r="F49" s="48"/>
      <c r="G49" s="49">
        <f t="shared" si="1"/>
        <v>9</v>
      </c>
      <c r="H49" s="68">
        <v>1.0</v>
      </c>
      <c r="I49" s="68">
        <v>1.0</v>
      </c>
      <c r="J49" s="68">
        <v>1.0</v>
      </c>
      <c r="K49" s="68">
        <v>1.0</v>
      </c>
      <c r="L49" s="68">
        <v>1.0</v>
      </c>
      <c r="M49" s="68">
        <v>1.0</v>
      </c>
      <c r="N49" s="68">
        <v>1.0</v>
      </c>
      <c r="O49" s="68">
        <v>1.0</v>
      </c>
      <c r="P49" s="68">
        <v>1.0</v>
      </c>
      <c r="Q49" s="48">
        <f t="shared" si="2"/>
        <v>9</v>
      </c>
      <c r="R49" s="71">
        <f t="shared" si="3"/>
        <v>1</v>
      </c>
      <c r="S49" s="72"/>
    </row>
    <row r="50">
      <c r="A50" s="44">
        <f>NETWORKDAYS('Ппшпшп'!B$2,'Отчёт'!C$2,'Ппшпшп'!B$3)</f>
        <v>18</v>
      </c>
      <c r="B50" s="45" t="s">
        <v>44</v>
      </c>
      <c r="C50" s="46" t="s">
        <v>1</v>
      </c>
      <c r="D50" s="46" t="s">
        <v>300</v>
      </c>
      <c r="E50" s="47">
        <v>43186.0</v>
      </c>
      <c r="F50" s="48"/>
      <c r="G50" s="49">
        <f t="shared" si="1"/>
        <v>9</v>
      </c>
      <c r="H50" s="68">
        <v>1.0</v>
      </c>
      <c r="I50" s="68">
        <v>1.0</v>
      </c>
      <c r="J50" s="68">
        <v>0.0</v>
      </c>
      <c r="K50" s="68">
        <v>0.0</v>
      </c>
      <c r="L50" s="68">
        <v>1.0</v>
      </c>
      <c r="M50" s="68">
        <v>1.0</v>
      </c>
      <c r="N50" s="68">
        <v>1.0</v>
      </c>
      <c r="O50" s="68">
        <v>1.0</v>
      </c>
      <c r="P50" s="68">
        <v>1.0</v>
      </c>
      <c r="Q50" s="48">
        <f t="shared" si="2"/>
        <v>7</v>
      </c>
      <c r="R50" s="71">
        <f t="shared" si="3"/>
        <v>0.7777777778</v>
      </c>
      <c r="S50" s="72" t="s">
        <v>301</v>
      </c>
    </row>
    <row r="51">
      <c r="A51" s="44">
        <f>NETWORKDAYS('Ппшпшп'!B$2,'Отчёт'!C$2,'Ппшпшп'!B$3)</f>
        <v>18</v>
      </c>
      <c r="B51" s="45" t="s">
        <v>239</v>
      </c>
      <c r="C51" s="46" t="s">
        <v>1</v>
      </c>
      <c r="D51" s="46" t="s">
        <v>302</v>
      </c>
      <c r="E51" s="47">
        <v>43186.0</v>
      </c>
      <c r="F51" s="48"/>
      <c r="G51" s="49">
        <f t="shared" si="1"/>
        <v>9</v>
      </c>
      <c r="H51" s="68">
        <v>1.0</v>
      </c>
      <c r="I51" s="68">
        <v>1.0</v>
      </c>
      <c r="J51" s="68">
        <v>1.0</v>
      </c>
      <c r="K51" s="68">
        <v>1.0</v>
      </c>
      <c r="L51" s="68">
        <v>1.0</v>
      </c>
      <c r="M51" s="68">
        <v>1.0</v>
      </c>
      <c r="N51" s="68">
        <v>1.0</v>
      </c>
      <c r="O51" s="68">
        <v>1.0</v>
      </c>
      <c r="P51" s="68">
        <v>1.0</v>
      </c>
      <c r="Q51" s="48">
        <f t="shared" si="2"/>
        <v>9</v>
      </c>
      <c r="R51" s="71">
        <f t="shared" si="3"/>
        <v>1</v>
      </c>
      <c r="S51" s="72"/>
    </row>
    <row r="52">
      <c r="A52" s="44">
        <f>NETWORKDAYS('Ппшпшп'!B$2,'Отчёт'!C$2,'Ппшпшп'!B$3)</f>
        <v>18</v>
      </c>
      <c r="B52" s="45" t="s">
        <v>44</v>
      </c>
      <c r="C52" s="46" t="s">
        <v>1</v>
      </c>
      <c r="D52" s="46" t="s">
        <v>303</v>
      </c>
      <c r="E52" s="47">
        <v>43186.0</v>
      </c>
      <c r="F52" s="48"/>
      <c r="G52" s="49">
        <f t="shared" si="1"/>
        <v>9</v>
      </c>
      <c r="H52" s="68">
        <v>1.0</v>
      </c>
      <c r="I52" s="68">
        <v>1.0</v>
      </c>
      <c r="J52" s="68">
        <v>1.0</v>
      </c>
      <c r="K52" s="68">
        <v>1.0</v>
      </c>
      <c r="L52" s="68">
        <v>1.0</v>
      </c>
      <c r="M52" s="68">
        <v>1.0</v>
      </c>
      <c r="N52" s="68">
        <v>1.0</v>
      </c>
      <c r="O52" s="68">
        <v>1.0</v>
      </c>
      <c r="P52" s="68">
        <v>1.0</v>
      </c>
      <c r="Q52" s="48">
        <f t="shared" si="2"/>
        <v>9</v>
      </c>
      <c r="R52" s="71">
        <f t="shared" si="3"/>
        <v>1</v>
      </c>
      <c r="S52" s="72"/>
    </row>
    <row r="53">
      <c r="A53" s="44">
        <f>NETWORKDAYS('Ппшпшп'!B$2,'Отчёт'!C$2,'Ппшпшп'!B$3)</f>
        <v>18</v>
      </c>
      <c r="B53" s="45" t="s">
        <v>44</v>
      </c>
      <c r="C53" s="46" t="s">
        <v>1</v>
      </c>
      <c r="D53" s="46" t="s">
        <v>304</v>
      </c>
      <c r="E53" s="47">
        <v>43186.0</v>
      </c>
      <c r="F53" s="48"/>
      <c r="G53" s="49">
        <f t="shared" si="1"/>
        <v>9</v>
      </c>
      <c r="H53" s="68">
        <v>1.0</v>
      </c>
      <c r="I53" s="68">
        <v>1.0</v>
      </c>
      <c r="J53" s="68">
        <v>1.0</v>
      </c>
      <c r="K53" s="68">
        <v>1.0</v>
      </c>
      <c r="L53" s="68">
        <v>1.0</v>
      </c>
      <c r="M53" s="68">
        <v>1.0</v>
      </c>
      <c r="N53" s="68">
        <v>1.0</v>
      </c>
      <c r="O53" s="68">
        <v>0.0</v>
      </c>
      <c r="P53" s="68">
        <v>1.0</v>
      </c>
      <c r="Q53" s="48">
        <f t="shared" si="2"/>
        <v>8</v>
      </c>
      <c r="R53" s="71">
        <f t="shared" si="3"/>
        <v>0.8888888889</v>
      </c>
      <c r="S53" s="72" t="s">
        <v>305</v>
      </c>
    </row>
    <row r="54">
      <c r="A54" s="44">
        <f>NETWORKDAYS('Ппшпшп'!B$2,'Отчёт'!C$2,'Ппшпшп'!B$3)</f>
        <v>18</v>
      </c>
      <c r="B54" s="45" t="s">
        <v>239</v>
      </c>
      <c r="C54" s="46" t="s">
        <v>1</v>
      </c>
      <c r="D54" s="46" t="s">
        <v>306</v>
      </c>
      <c r="E54" s="47">
        <v>43186.0</v>
      </c>
      <c r="F54" s="48"/>
      <c r="G54" s="49">
        <f t="shared" si="1"/>
        <v>9</v>
      </c>
      <c r="H54" s="68">
        <v>1.0</v>
      </c>
      <c r="I54" s="68">
        <v>1.0</v>
      </c>
      <c r="J54" s="68">
        <v>1.0</v>
      </c>
      <c r="K54" s="68">
        <v>1.0</v>
      </c>
      <c r="L54" s="68">
        <v>1.0</v>
      </c>
      <c r="M54" s="68">
        <v>1.0</v>
      </c>
      <c r="N54" s="68">
        <v>1.0</v>
      </c>
      <c r="O54" s="68">
        <v>1.0</v>
      </c>
      <c r="P54" s="68">
        <v>1.0</v>
      </c>
      <c r="Q54" s="48">
        <f t="shared" si="2"/>
        <v>9</v>
      </c>
      <c r="R54" s="71">
        <f t="shared" si="3"/>
        <v>1</v>
      </c>
      <c r="S54" s="72"/>
    </row>
    <row r="55">
      <c r="A55" s="44">
        <f>NETWORKDAYS('Ппшпшп'!B$2,'Отчёт'!C$2,'Ппшпшп'!B$3)</f>
        <v>18</v>
      </c>
      <c r="B55" s="45" t="s">
        <v>230</v>
      </c>
      <c r="C55" s="46" t="s">
        <v>1</v>
      </c>
      <c r="D55" s="46" t="s">
        <v>307</v>
      </c>
      <c r="E55" s="47">
        <v>43186.0</v>
      </c>
      <c r="F55" s="48"/>
      <c r="G55" s="49">
        <f t="shared" si="1"/>
        <v>9</v>
      </c>
      <c r="H55" s="68">
        <v>1.0</v>
      </c>
      <c r="I55" s="68">
        <v>1.0</v>
      </c>
      <c r="J55" s="68">
        <v>1.0</v>
      </c>
      <c r="K55" s="68">
        <v>1.0</v>
      </c>
      <c r="L55" s="68">
        <v>0.0</v>
      </c>
      <c r="M55" s="68">
        <v>1.0</v>
      </c>
      <c r="N55" s="68">
        <v>1.0</v>
      </c>
      <c r="O55" s="68">
        <v>0.0</v>
      </c>
      <c r="P55" s="68">
        <v>1.0</v>
      </c>
      <c r="Q55" s="48">
        <f t="shared" si="2"/>
        <v>7</v>
      </c>
      <c r="R55" s="71">
        <f t="shared" si="3"/>
        <v>0.7777777778</v>
      </c>
      <c r="S55" s="72" t="s">
        <v>308</v>
      </c>
    </row>
    <row r="56">
      <c r="A56" s="44">
        <f>NETWORKDAYS('Ппшпшп'!B$2,'Отчёт'!C$2,'Ппшпшп'!B$3)</f>
        <v>18</v>
      </c>
      <c r="B56" s="45" t="s">
        <v>44</v>
      </c>
      <c r="C56" s="46" t="s">
        <v>1</v>
      </c>
      <c r="D56" s="46" t="s">
        <v>309</v>
      </c>
      <c r="E56" s="47">
        <v>43186.0</v>
      </c>
      <c r="F56" s="48"/>
      <c r="G56" s="49">
        <f t="shared" si="1"/>
        <v>9</v>
      </c>
      <c r="H56" s="68">
        <v>1.0</v>
      </c>
      <c r="I56" s="68">
        <v>1.0</v>
      </c>
      <c r="J56" s="68">
        <v>1.0</v>
      </c>
      <c r="K56" s="68">
        <v>1.0</v>
      </c>
      <c r="L56" s="68">
        <v>1.0</v>
      </c>
      <c r="M56" s="68">
        <v>1.0</v>
      </c>
      <c r="N56" s="68">
        <v>1.0</v>
      </c>
      <c r="O56" s="68">
        <v>1.0</v>
      </c>
      <c r="P56" s="68">
        <v>1.0</v>
      </c>
      <c r="Q56" s="48">
        <f t="shared" si="2"/>
        <v>9</v>
      </c>
      <c r="R56" s="71">
        <f t="shared" si="3"/>
        <v>1</v>
      </c>
      <c r="S56" s="72"/>
    </row>
    <row r="57">
      <c r="A57" s="44">
        <f>NETWORKDAYS('Ппшпшп'!B$2,'Отчёт'!C$2,'Ппшпшп'!B$3)</f>
        <v>18</v>
      </c>
      <c r="B57" s="45" t="s">
        <v>230</v>
      </c>
      <c r="C57" s="46" t="s">
        <v>1</v>
      </c>
      <c r="D57" s="46" t="s">
        <v>310</v>
      </c>
      <c r="E57" s="47">
        <v>43186.0</v>
      </c>
      <c r="F57" s="48"/>
      <c r="G57" s="49">
        <f t="shared" si="1"/>
        <v>9</v>
      </c>
      <c r="H57" s="68">
        <v>1.0</v>
      </c>
      <c r="I57" s="68">
        <v>1.0</v>
      </c>
      <c r="J57" s="68">
        <v>1.0</v>
      </c>
      <c r="K57" s="68">
        <v>1.0</v>
      </c>
      <c r="L57" s="68">
        <v>1.0</v>
      </c>
      <c r="M57" s="68">
        <v>1.0</v>
      </c>
      <c r="N57" s="68">
        <v>1.0</v>
      </c>
      <c r="O57" s="68">
        <v>0.0</v>
      </c>
      <c r="P57" s="68">
        <v>1.0</v>
      </c>
      <c r="Q57" s="48">
        <f t="shared" si="2"/>
        <v>8</v>
      </c>
      <c r="R57" s="71">
        <f t="shared" si="3"/>
        <v>0.8888888889</v>
      </c>
      <c r="S57" s="72" t="s">
        <v>311</v>
      </c>
    </row>
    <row r="58">
      <c r="A58" s="44">
        <f>NETWORKDAYS('Ппшпшп'!B$2,'Отчёт'!C$2,'Ппшпшп'!B$3)</f>
        <v>18</v>
      </c>
      <c r="B58" s="45" t="s">
        <v>230</v>
      </c>
      <c r="C58" s="46" t="s">
        <v>1</v>
      </c>
      <c r="D58" s="46" t="s">
        <v>312</v>
      </c>
      <c r="E58" s="47">
        <v>43186.0</v>
      </c>
      <c r="F58" s="48"/>
      <c r="G58" s="49">
        <f t="shared" si="1"/>
        <v>9</v>
      </c>
      <c r="H58" s="68">
        <v>1.0</v>
      </c>
      <c r="I58" s="68">
        <v>1.0</v>
      </c>
      <c r="J58" s="68">
        <v>1.0</v>
      </c>
      <c r="K58" s="68">
        <v>1.0</v>
      </c>
      <c r="L58" s="68">
        <v>1.0</v>
      </c>
      <c r="M58" s="68">
        <v>1.0</v>
      </c>
      <c r="N58" s="68">
        <v>1.0</v>
      </c>
      <c r="O58" s="68">
        <v>1.0</v>
      </c>
      <c r="P58" s="68">
        <v>0.0</v>
      </c>
      <c r="Q58" s="48">
        <f t="shared" si="2"/>
        <v>8</v>
      </c>
      <c r="R58" s="71">
        <f t="shared" si="3"/>
        <v>0.8888888889</v>
      </c>
      <c r="S58" s="72" t="s">
        <v>313</v>
      </c>
    </row>
    <row r="59">
      <c r="A59" s="44">
        <f>NETWORKDAYS('Ппшпшп'!B$2,'Отчёт'!C$2,'Ппшпшп'!B$3)</f>
        <v>18</v>
      </c>
      <c r="B59" s="45" t="s">
        <v>245</v>
      </c>
      <c r="C59" s="46" t="s">
        <v>1</v>
      </c>
      <c r="D59" s="46" t="s">
        <v>314</v>
      </c>
      <c r="E59" s="47">
        <v>43186.0</v>
      </c>
      <c r="F59" s="48"/>
      <c r="G59" s="49">
        <f t="shared" si="1"/>
        <v>9</v>
      </c>
      <c r="H59" s="68">
        <v>0.0</v>
      </c>
      <c r="I59" s="68">
        <v>0.0</v>
      </c>
      <c r="J59" s="68">
        <v>0.0</v>
      </c>
      <c r="K59" s="68">
        <v>1.0</v>
      </c>
      <c r="L59" s="68">
        <v>1.0</v>
      </c>
      <c r="M59" s="68">
        <v>1.0</v>
      </c>
      <c r="N59" s="68">
        <v>1.0</v>
      </c>
      <c r="O59" s="68">
        <v>1.0</v>
      </c>
      <c r="P59" s="68">
        <v>1.0</v>
      </c>
      <c r="Q59" s="48">
        <f t="shared" si="2"/>
        <v>6</v>
      </c>
      <c r="R59" s="71">
        <f t="shared" si="3"/>
        <v>0.6666666667</v>
      </c>
      <c r="S59" s="72" t="s">
        <v>211</v>
      </c>
    </row>
    <row r="60">
      <c r="A60" s="44">
        <f>NETWORKDAYS('Ппшпшп'!B$2,'Отчёт'!C$2,'Ппшпшп'!B$3)</f>
        <v>18</v>
      </c>
      <c r="B60" s="45" t="s">
        <v>230</v>
      </c>
      <c r="C60" s="46" t="s">
        <v>1</v>
      </c>
      <c r="D60" s="46" t="s">
        <v>315</v>
      </c>
      <c r="E60" s="47">
        <v>43186.0</v>
      </c>
      <c r="F60" s="48"/>
      <c r="G60" s="49">
        <f t="shared" si="1"/>
        <v>9</v>
      </c>
      <c r="H60" s="68">
        <v>1.0</v>
      </c>
      <c r="I60" s="68">
        <v>1.0</v>
      </c>
      <c r="J60" s="68">
        <v>1.0</v>
      </c>
      <c r="K60" s="68">
        <v>1.0</v>
      </c>
      <c r="L60" s="68">
        <v>1.0</v>
      </c>
      <c r="M60" s="68">
        <v>1.0</v>
      </c>
      <c r="N60" s="68">
        <v>1.0</v>
      </c>
      <c r="O60" s="68">
        <v>1.0</v>
      </c>
      <c r="P60" s="68">
        <v>1.0</v>
      </c>
      <c r="Q60" s="48">
        <f t="shared" si="2"/>
        <v>9</v>
      </c>
      <c r="R60" s="71">
        <f t="shared" si="3"/>
        <v>1</v>
      </c>
      <c r="S60" s="72"/>
    </row>
    <row r="61">
      <c r="A61" s="44">
        <f>NETWORKDAYS('Ппшпшп'!B$2,'Отчёт'!C$2,'Ппшпшп'!B$3)</f>
        <v>18</v>
      </c>
      <c r="B61" s="45" t="s">
        <v>245</v>
      </c>
      <c r="C61" s="46" t="s">
        <v>1</v>
      </c>
      <c r="D61" s="46" t="s">
        <v>316</v>
      </c>
      <c r="E61" s="47">
        <v>43186.0</v>
      </c>
      <c r="F61" s="48"/>
      <c r="G61" s="49">
        <f t="shared" si="1"/>
        <v>9</v>
      </c>
      <c r="H61" s="68">
        <v>1.0</v>
      </c>
      <c r="I61" s="68">
        <v>1.0</v>
      </c>
      <c r="J61" s="68">
        <v>1.0</v>
      </c>
      <c r="K61" s="68">
        <v>1.0</v>
      </c>
      <c r="L61" s="68">
        <v>1.0</v>
      </c>
      <c r="M61" s="68">
        <v>1.0</v>
      </c>
      <c r="N61" s="68">
        <v>1.0</v>
      </c>
      <c r="O61" s="68">
        <v>1.0</v>
      </c>
      <c r="P61" s="68">
        <v>1.0</v>
      </c>
      <c r="Q61" s="48">
        <f t="shared" si="2"/>
        <v>9</v>
      </c>
      <c r="R61" s="71">
        <f t="shared" si="3"/>
        <v>1</v>
      </c>
      <c r="S61" s="72"/>
    </row>
    <row r="62">
      <c r="A62" s="44">
        <f>NETWORKDAYS('Ппшпшп'!B$2,'Отчёт'!C$2,'Ппшпшп'!B$3)</f>
        <v>18</v>
      </c>
      <c r="B62" s="45" t="s">
        <v>44</v>
      </c>
      <c r="C62" s="46" t="s">
        <v>1</v>
      </c>
      <c r="D62" s="46" t="s">
        <v>317</v>
      </c>
      <c r="E62" s="47">
        <v>43186.0</v>
      </c>
      <c r="F62" s="48"/>
      <c r="G62" s="49">
        <f t="shared" si="1"/>
        <v>9</v>
      </c>
      <c r="H62" s="68">
        <v>1.0</v>
      </c>
      <c r="I62" s="68">
        <v>1.0</v>
      </c>
      <c r="J62" s="68">
        <v>1.0</v>
      </c>
      <c r="K62" s="68">
        <v>1.0</v>
      </c>
      <c r="L62" s="68">
        <v>1.0</v>
      </c>
      <c r="M62" s="68">
        <v>1.0</v>
      </c>
      <c r="N62" s="68">
        <v>1.0</v>
      </c>
      <c r="O62" s="68">
        <v>1.0</v>
      </c>
      <c r="P62" s="68">
        <v>1.0</v>
      </c>
      <c r="Q62" s="48">
        <f t="shared" si="2"/>
        <v>9</v>
      </c>
      <c r="R62" s="71">
        <f t="shared" si="3"/>
        <v>1</v>
      </c>
      <c r="S62" s="72"/>
    </row>
    <row r="63">
      <c r="A63" s="44">
        <f>NETWORKDAYS('Ппшпшп'!B$2,'Отчёт'!C$2,'Ппшпшп'!B$3)</f>
        <v>18</v>
      </c>
      <c r="B63" s="45" t="s">
        <v>44</v>
      </c>
      <c r="C63" s="46" t="s">
        <v>1</v>
      </c>
      <c r="D63" s="46" t="s">
        <v>318</v>
      </c>
      <c r="E63" s="47">
        <v>43186.0</v>
      </c>
      <c r="F63" s="48"/>
      <c r="G63" s="49">
        <f t="shared" si="1"/>
        <v>9</v>
      </c>
      <c r="H63" s="68">
        <v>1.0</v>
      </c>
      <c r="I63" s="68">
        <v>1.0</v>
      </c>
      <c r="J63" s="68">
        <v>1.0</v>
      </c>
      <c r="K63" s="68">
        <v>1.0</v>
      </c>
      <c r="L63" s="68">
        <v>1.0</v>
      </c>
      <c r="M63" s="68">
        <v>1.0</v>
      </c>
      <c r="N63" s="68">
        <v>1.0</v>
      </c>
      <c r="O63" s="68">
        <v>1.0</v>
      </c>
      <c r="P63" s="68">
        <v>1.0</v>
      </c>
      <c r="Q63" s="48">
        <f t="shared" si="2"/>
        <v>9</v>
      </c>
      <c r="R63" s="71">
        <f t="shared" si="3"/>
        <v>1</v>
      </c>
      <c r="S63" s="72"/>
    </row>
    <row r="64">
      <c r="A64" s="44">
        <f>NETWORKDAYS('Ппшпшп'!B$2,'Отчёт'!C$2,'Ппшпшп'!B$3)</f>
        <v>18</v>
      </c>
      <c r="B64" s="45" t="s">
        <v>44</v>
      </c>
      <c r="C64" s="46" t="s">
        <v>1</v>
      </c>
      <c r="D64" s="46" t="s">
        <v>319</v>
      </c>
      <c r="E64" s="47">
        <v>43186.0</v>
      </c>
      <c r="F64" s="48"/>
      <c r="G64" s="49">
        <f t="shared" si="1"/>
        <v>9</v>
      </c>
      <c r="H64" s="68">
        <v>1.0</v>
      </c>
      <c r="I64" s="68">
        <v>1.0</v>
      </c>
      <c r="J64" s="68">
        <v>1.0</v>
      </c>
      <c r="K64" s="68">
        <v>1.0</v>
      </c>
      <c r="L64" s="68">
        <v>1.0</v>
      </c>
      <c r="M64" s="68">
        <v>1.0</v>
      </c>
      <c r="N64" s="68">
        <v>1.0</v>
      </c>
      <c r="O64" s="68">
        <v>1.0</v>
      </c>
      <c r="P64" s="68">
        <v>1.0</v>
      </c>
      <c r="Q64" s="48">
        <f t="shared" si="2"/>
        <v>9</v>
      </c>
      <c r="R64" s="71">
        <f t="shared" si="3"/>
        <v>1</v>
      </c>
      <c r="S64" s="72" t="s">
        <v>320</v>
      </c>
    </row>
    <row r="65">
      <c r="A65" s="44">
        <f>NETWORKDAYS('Ппшпшп'!B$2,'Отчёт'!C$2,'Ппшпшп'!B$3)</f>
        <v>18</v>
      </c>
      <c r="B65" s="45" t="s">
        <v>230</v>
      </c>
      <c r="C65" s="46" t="s">
        <v>1</v>
      </c>
      <c r="D65" s="46" t="s">
        <v>321</v>
      </c>
      <c r="E65" s="47">
        <v>43186.0</v>
      </c>
      <c r="F65" s="48"/>
      <c r="G65" s="49">
        <f t="shared" si="1"/>
        <v>9</v>
      </c>
      <c r="H65" s="68">
        <v>1.0</v>
      </c>
      <c r="I65" s="68">
        <v>1.0</v>
      </c>
      <c r="J65" s="68">
        <v>1.0</v>
      </c>
      <c r="K65" s="68">
        <v>1.0</v>
      </c>
      <c r="L65" s="68">
        <v>1.0</v>
      </c>
      <c r="M65" s="68">
        <v>1.0</v>
      </c>
      <c r="N65" s="68">
        <v>1.0</v>
      </c>
      <c r="O65" s="68">
        <v>1.0</v>
      </c>
      <c r="P65" s="68">
        <v>1.0</v>
      </c>
      <c r="Q65" s="48">
        <f t="shared" si="2"/>
        <v>9</v>
      </c>
      <c r="R65" s="71">
        <f t="shared" si="3"/>
        <v>1</v>
      </c>
      <c r="S65" s="72"/>
    </row>
    <row r="66">
      <c r="A66" s="44">
        <f>NETWORKDAYS('Ппшпшп'!B$2,'Отчёт'!C$2,'Ппшпшп'!B$3)</f>
        <v>18</v>
      </c>
      <c r="B66" s="45" t="s">
        <v>230</v>
      </c>
      <c r="C66" s="46" t="s">
        <v>1</v>
      </c>
      <c r="D66" s="46" t="s">
        <v>322</v>
      </c>
      <c r="E66" s="47">
        <v>43186.0</v>
      </c>
      <c r="F66" s="48"/>
      <c r="G66" s="49">
        <f t="shared" si="1"/>
        <v>9</v>
      </c>
      <c r="H66" s="68">
        <v>1.0</v>
      </c>
      <c r="I66" s="68">
        <v>1.0</v>
      </c>
      <c r="J66" s="68">
        <v>1.0</v>
      </c>
      <c r="K66" s="68">
        <v>1.0</v>
      </c>
      <c r="L66" s="68">
        <v>1.0</v>
      </c>
      <c r="M66" s="68">
        <v>1.0</v>
      </c>
      <c r="N66" s="68">
        <v>1.0</v>
      </c>
      <c r="O66" s="68">
        <v>1.0</v>
      </c>
      <c r="P66" s="68">
        <v>1.0</v>
      </c>
      <c r="Q66" s="48">
        <f t="shared" si="2"/>
        <v>9</v>
      </c>
      <c r="R66" s="71">
        <f t="shared" si="3"/>
        <v>1</v>
      </c>
      <c r="S66" s="72"/>
    </row>
    <row r="67">
      <c r="A67" s="44">
        <f>NETWORKDAYS('Ппшпшп'!B$2,'Отчёт'!C$2,'Ппшпшп'!B$3)</f>
        <v>18</v>
      </c>
      <c r="B67" s="45" t="s">
        <v>245</v>
      </c>
      <c r="C67" s="46" t="s">
        <v>1</v>
      </c>
      <c r="D67" s="46" t="s">
        <v>323</v>
      </c>
      <c r="E67" s="47">
        <v>43186.0</v>
      </c>
      <c r="F67" s="48"/>
      <c r="G67" s="49">
        <f t="shared" si="1"/>
        <v>9</v>
      </c>
      <c r="H67" s="68">
        <v>1.0</v>
      </c>
      <c r="I67" s="68">
        <v>1.0</v>
      </c>
      <c r="J67" s="68">
        <v>1.0</v>
      </c>
      <c r="K67" s="68">
        <v>1.0</v>
      </c>
      <c r="L67" s="68">
        <v>0.0</v>
      </c>
      <c r="M67" s="68">
        <v>0.0</v>
      </c>
      <c r="N67" s="68">
        <v>0.0</v>
      </c>
      <c r="O67" s="68">
        <v>1.0</v>
      </c>
      <c r="P67" s="68">
        <v>1.0</v>
      </c>
      <c r="Q67" s="48">
        <f t="shared" si="2"/>
        <v>6</v>
      </c>
      <c r="R67" s="71">
        <f t="shared" si="3"/>
        <v>0.6666666667</v>
      </c>
      <c r="S67" s="72" t="s">
        <v>179</v>
      </c>
    </row>
    <row r="68">
      <c r="A68" s="44">
        <f>NETWORKDAYS('Ппшпшп'!B$2,'Отчёт'!C$2,'Ппшпшп'!B$3)</f>
        <v>18</v>
      </c>
      <c r="B68" s="45" t="s">
        <v>239</v>
      </c>
      <c r="C68" s="46" t="s">
        <v>1</v>
      </c>
      <c r="D68" s="46" t="s">
        <v>324</v>
      </c>
      <c r="E68" s="47">
        <v>43186.0</v>
      </c>
      <c r="F68" s="48"/>
      <c r="G68" s="49">
        <f t="shared" si="1"/>
        <v>9</v>
      </c>
      <c r="H68" s="68">
        <v>1.0</v>
      </c>
      <c r="I68" s="68">
        <v>1.0</v>
      </c>
      <c r="J68" s="68">
        <v>0.0</v>
      </c>
      <c r="K68" s="68">
        <v>0.0</v>
      </c>
      <c r="L68" s="68">
        <v>1.0</v>
      </c>
      <c r="M68" s="68">
        <v>1.0</v>
      </c>
      <c r="N68" s="68">
        <v>0.0</v>
      </c>
      <c r="O68" s="68">
        <v>0.0</v>
      </c>
      <c r="P68" s="68">
        <v>0.0</v>
      </c>
      <c r="Q68" s="48">
        <f t="shared" si="2"/>
        <v>4</v>
      </c>
      <c r="R68" s="71">
        <f t="shared" si="3"/>
        <v>0.4444444444</v>
      </c>
      <c r="S68" s="72" t="s">
        <v>59</v>
      </c>
    </row>
    <row r="69">
      <c r="A69" s="44">
        <f>NETWORKDAYS('Ппшпшп'!B$2,'Отчёт'!C$2,'Ппшпшп'!B$3)</f>
        <v>18</v>
      </c>
      <c r="B69" s="45" t="s">
        <v>230</v>
      </c>
      <c r="C69" s="46" t="s">
        <v>1</v>
      </c>
      <c r="D69" s="46" t="s">
        <v>325</v>
      </c>
      <c r="E69" s="47">
        <v>43186.0</v>
      </c>
      <c r="F69" s="48"/>
      <c r="G69" s="49">
        <f t="shared" si="1"/>
        <v>6</v>
      </c>
      <c r="H69" s="68" t="s">
        <v>46</v>
      </c>
      <c r="I69" s="68" t="s">
        <v>46</v>
      </c>
      <c r="J69" s="68" t="s">
        <v>46</v>
      </c>
      <c r="K69" s="68">
        <v>1.0</v>
      </c>
      <c r="L69" s="68">
        <v>1.0</v>
      </c>
      <c r="M69" s="68">
        <v>1.0</v>
      </c>
      <c r="N69" s="68">
        <v>1.0</v>
      </c>
      <c r="O69" s="68">
        <v>1.0</v>
      </c>
      <c r="P69" s="68">
        <v>1.0</v>
      </c>
      <c r="Q69" s="48">
        <f t="shared" si="2"/>
        <v>6</v>
      </c>
      <c r="R69" s="71">
        <f t="shared" si="3"/>
        <v>1</v>
      </c>
      <c r="S69" s="72" t="s">
        <v>326</v>
      </c>
    </row>
    <row r="70">
      <c r="A70" s="44">
        <f>NETWORKDAYS('Ппшпшп'!B$2,'Отчёт'!C$2,'Ппшпшп'!B$3)</f>
        <v>18</v>
      </c>
      <c r="B70" s="45" t="s">
        <v>230</v>
      </c>
      <c r="C70" s="46" t="s">
        <v>1</v>
      </c>
      <c r="D70" s="46" t="s">
        <v>327</v>
      </c>
      <c r="E70" s="47">
        <v>43186.0</v>
      </c>
      <c r="F70" s="48"/>
      <c r="G70" s="49">
        <f t="shared" si="1"/>
        <v>9</v>
      </c>
      <c r="H70" s="68">
        <v>1.0</v>
      </c>
      <c r="I70" s="68">
        <v>1.0</v>
      </c>
      <c r="J70" s="68">
        <v>1.0</v>
      </c>
      <c r="K70" s="68">
        <v>1.0</v>
      </c>
      <c r="L70" s="68">
        <v>1.0</v>
      </c>
      <c r="M70" s="68">
        <v>1.0</v>
      </c>
      <c r="N70" s="68">
        <v>1.0</v>
      </c>
      <c r="O70" s="68">
        <v>1.0</v>
      </c>
      <c r="P70" s="68">
        <v>1.0</v>
      </c>
      <c r="Q70" s="48">
        <f t="shared" si="2"/>
        <v>9</v>
      </c>
      <c r="R70" s="71">
        <f t="shared" si="3"/>
        <v>1</v>
      </c>
      <c r="S70" s="72"/>
    </row>
    <row r="71">
      <c r="A71" s="44">
        <f>NETWORKDAYS('Ппшпшп'!B$2,'Отчёт'!C$2,'Ппшпшп'!B$3)</f>
        <v>18</v>
      </c>
      <c r="B71" s="45" t="s">
        <v>230</v>
      </c>
      <c r="C71" s="46" t="s">
        <v>1</v>
      </c>
      <c r="D71" s="46" t="s">
        <v>328</v>
      </c>
      <c r="E71" s="47">
        <v>43186.0</v>
      </c>
      <c r="F71" s="48"/>
      <c r="G71" s="49">
        <f t="shared" si="1"/>
        <v>9</v>
      </c>
      <c r="H71" s="68">
        <v>1.0</v>
      </c>
      <c r="I71" s="68">
        <v>1.0</v>
      </c>
      <c r="J71" s="68">
        <v>1.0</v>
      </c>
      <c r="K71" s="68">
        <v>1.0</v>
      </c>
      <c r="L71" s="68">
        <v>0.0</v>
      </c>
      <c r="M71" s="68">
        <v>1.0</v>
      </c>
      <c r="N71" s="68">
        <v>1.0</v>
      </c>
      <c r="O71" s="68">
        <v>1.0</v>
      </c>
      <c r="P71" s="68">
        <v>1.0</v>
      </c>
      <c r="Q71" s="48">
        <f t="shared" si="2"/>
        <v>8</v>
      </c>
      <c r="R71" s="71">
        <f t="shared" si="3"/>
        <v>0.8888888889</v>
      </c>
      <c r="S71" s="72" t="s">
        <v>329</v>
      </c>
    </row>
    <row r="72">
      <c r="A72" s="44">
        <f>NETWORKDAYS('Ппшпшп'!B$2,'Отчёт'!C$2,'Ппшпшп'!B$3)</f>
        <v>18</v>
      </c>
      <c r="B72" s="45" t="s">
        <v>245</v>
      </c>
      <c r="C72" s="46" t="s">
        <v>1</v>
      </c>
      <c r="D72" s="46" t="s">
        <v>330</v>
      </c>
      <c r="E72" s="47">
        <v>43186.0</v>
      </c>
      <c r="F72" s="48"/>
      <c r="G72" s="49">
        <f t="shared" si="1"/>
        <v>9</v>
      </c>
      <c r="H72" s="68">
        <v>1.0</v>
      </c>
      <c r="I72" s="68">
        <v>1.0</v>
      </c>
      <c r="J72" s="68">
        <v>1.0</v>
      </c>
      <c r="K72" s="68">
        <v>1.0</v>
      </c>
      <c r="L72" s="68">
        <v>1.0</v>
      </c>
      <c r="M72" s="68">
        <v>1.0</v>
      </c>
      <c r="N72" s="68">
        <v>1.0</v>
      </c>
      <c r="O72" s="68">
        <v>1.0</v>
      </c>
      <c r="P72" s="68">
        <v>0.0</v>
      </c>
      <c r="Q72" s="48">
        <f t="shared" si="2"/>
        <v>8</v>
      </c>
      <c r="R72" s="71">
        <f t="shared" si="3"/>
        <v>0.8888888889</v>
      </c>
      <c r="S72" s="72" t="s">
        <v>225</v>
      </c>
    </row>
    <row r="73">
      <c r="A73" s="44">
        <f>NETWORKDAYS('Ппшпшп'!B$2,'Отчёт'!C$2,'Ппшпшп'!B$3)</f>
        <v>18</v>
      </c>
      <c r="B73" s="45" t="s">
        <v>245</v>
      </c>
      <c r="C73" s="46" t="s">
        <v>1</v>
      </c>
      <c r="D73" s="46" t="s">
        <v>331</v>
      </c>
      <c r="E73" s="47">
        <v>43186.0</v>
      </c>
      <c r="F73" s="48"/>
      <c r="G73" s="49">
        <f t="shared" si="1"/>
        <v>9</v>
      </c>
      <c r="H73" s="68">
        <v>1.0</v>
      </c>
      <c r="I73" s="68">
        <v>1.0</v>
      </c>
      <c r="J73" s="68">
        <v>1.0</v>
      </c>
      <c r="K73" s="68">
        <v>1.0</v>
      </c>
      <c r="L73" s="68">
        <v>1.0</v>
      </c>
      <c r="M73" s="68">
        <v>1.0</v>
      </c>
      <c r="N73" s="68">
        <v>1.0</v>
      </c>
      <c r="O73" s="68">
        <v>1.0</v>
      </c>
      <c r="P73" s="68">
        <v>0.0</v>
      </c>
      <c r="Q73" s="48">
        <f t="shared" si="2"/>
        <v>8</v>
      </c>
      <c r="R73" s="71">
        <f t="shared" si="3"/>
        <v>0.8888888889</v>
      </c>
      <c r="S73" s="72" t="s">
        <v>225</v>
      </c>
    </row>
    <row r="74">
      <c r="A74" s="44">
        <f>NETWORKDAYS('Ппшпшп'!B$2,'Отчёт'!C$2,'Ппшпшп'!B$3)</f>
        <v>18</v>
      </c>
      <c r="B74" s="45" t="s">
        <v>230</v>
      </c>
      <c r="C74" s="46" t="s">
        <v>1</v>
      </c>
      <c r="D74" s="46" t="s">
        <v>332</v>
      </c>
      <c r="E74" s="47">
        <v>43186.0</v>
      </c>
      <c r="F74" s="48"/>
      <c r="G74" s="49">
        <f t="shared" si="1"/>
        <v>9</v>
      </c>
      <c r="H74" s="68">
        <v>1.0</v>
      </c>
      <c r="I74" s="68">
        <v>0.0</v>
      </c>
      <c r="J74" s="68">
        <v>1.0</v>
      </c>
      <c r="K74" s="68">
        <v>1.0</v>
      </c>
      <c r="L74" s="68">
        <v>1.0</v>
      </c>
      <c r="M74" s="68">
        <v>1.0</v>
      </c>
      <c r="N74" s="68">
        <v>1.0</v>
      </c>
      <c r="O74" s="68">
        <v>1.0</v>
      </c>
      <c r="P74" s="68">
        <v>1.0</v>
      </c>
      <c r="Q74" s="48">
        <f t="shared" si="2"/>
        <v>8</v>
      </c>
      <c r="R74" s="71">
        <f t="shared" si="3"/>
        <v>0.8888888889</v>
      </c>
      <c r="S74" s="72" t="s">
        <v>333</v>
      </c>
    </row>
    <row r="75">
      <c r="A75" s="44">
        <f>NETWORKDAYS('Ппшпшп'!B$2,'Отчёт'!C$2,'Ппшпшп'!B$3)</f>
        <v>18</v>
      </c>
      <c r="B75" s="45" t="s">
        <v>239</v>
      </c>
      <c r="C75" s="46" t="s">
        <v>1</v>
      </c>
      <c r="D75" s="46" t="s">
        <v>334</v>
      </c>
      <c r="E75" s="47">
        <v>43186.0</v>
      </c>
      <c r="F75" s="48"/>
      <c r="G75" s="49">
        <f t="shared" si="1"/>
        <v>9</v>
      </c>
      <c r="H75" s="68">
        <v>1.0</v>
      </c>
      <c r="I75" s="68">
        <v>1.0</v>
      </c>
      <c r="J75" s="68">
        <v>1.0</v>
      </c>
      <c r="K75" s="68">
        <v>1.0</v>
      </c>
      <c r="L75" s="68">
        <v>1.0</v>
      </c>
      <c r="M75" s="68">
        <v>1.0</v>
      </c>
      <c r="N75" s="68">
        <v>1.0</v>
      </c>
      <c r="O75" s="68">
        <v>1.0</v>
      </c>
      <c r="P75" s="68">
        <v>1.0</v>
      </c>
      <c r="Q75" s="48">
        <f t="shared" si="2"/>
        <v>9</v>
      </c>
      <c r="R75" s="71">
        <f t="shared" si="3"/>
        <v>1</v>
      </c>
      <c r="S75" s="72"/>
    </row>
    <row r="76">
      <c r="A76" s="44">
        <f>NETWORKDAYS('Ппшпшп'!B$2,'Отчёт'!C$2,'Ппшпшп'!B$3)</f>
        <v>18</v>
      </c>
      <c r="B76" s="45" t="s">
        <v>239</v>
      </c>
      <c r="C76" s="46" t="s">
        <v>1</v>
      </c>
      <c r="D76" s="46" t="s">
        <v>335</v>
      </c>
      <c r="E76" s="47">
        <v>43186.0</v>
      </c>
      <c r="F76" s="48"/>
      <c r="G76" s="49">
        <f t="shared" si="1"/>
        <v>9</v>
      </c>
      <c r="H76" s="68">
        <v>1.0</v>
      </c>
      <c r="I76" s="68">
        <v>1.0</v>
      </c>
      <c r="J76" s="68">
        <v>1.0</v>
      </c>
      <c r="K76" s="68">
        <v>1.0</v>
      </c>
      <c r="L76" s="68">
        <v>1.0</v>
      </c>
      <c r="M76" s="68">
        <v>1.0</v>
      </c>
      <c r="N76" s="68">
        <v>1.0</v>
      </c>
      <c r="O76" s="68">
        <v>1.0</v>
      </c>
      <c r="P76" s="68">
        <v>1.0</v>
      </c>
      <c r="Q76" s="48">
        <f t="shared" si="2"/>
        <v>9</v>
      </c>
      <c r="R76" s="71">
        <f t="shared" si="3"/>
        <v>1</v>
      </c>
      <c r="S76" s="72"/>
    </row>
    <row r="77" ht="12.75" customHeight="1">
      <c r="A77" s="44">
        <f>NETWORKDAYS('Ппшпшп'!B$2,'Отчёт'!C$2,'Ппшпшп'!B$3)</f>
        <v>18</v>
      </c>
      <c r="B77" s="45" t="s">
        <v>230</v>
      </c>
      <c r="C77" s="46" t="s">
        <v>1</v>
      </c>
      <c r="D77" s="46" t="s">
        <v>336</v>
      </c>
      <c r="E77" s="47">
        <v>43186.0</v>
      </c>
      <c r="F77" s="48"/>
      <c r="G77" s="49">
        <f t="shared" si="1"/>
        <v>9</v>
      </c>
      <c r="H77" s="68">
        <v>1.0</v>
      </c>
      <c r="I77" s="68">
        <v>1.0</v>
      </c>
      <c r="J77" s="68">
        <v>1.0</v>
      </c>
      <c r="K77" s="68">
        <v>1.0</v>
      </c>
      <c r="L77" s="68">
        <v>1.0</v>
      </c>
      <c r="M77" s="68">
        <v>1.0</v>
      </c>
      <c r="N77" s="68">
        <v>1.0</v>
      </c>
      <c r="O77" s="68">
        <v>1.0</v>
      </c>
      <c r="P77" s="68">
        <v>1.0</v>
      </c>
      <c r="Q77" s="48">
        <f t="shared" si="2"/>
        <v>9</v>
      </c>
      <c r="R77" s="71">
        <f t="shared" si="3"/>
        <v>1</v>
      </c>
      <c r="S77" s="72"/>
    </row>
    <row r="78">
      <c r="A78" s="44">
        <f>NETWORKDAYS('Ппшпшп'!B$2,'Отчёт'!C$2,'Ппшпшп'!B$3)</f>
        <v>18</v>
      </c>
      <c r="B78" s="45" t="s">
        <v>245</v>
      </c>
      <c r="C78" s="46" t="s">
        <v>1</v>
      </c>
      <c r="D78" s="46" t="s">
        <v>337</v>
      </c>
      <c r="E78" s="47">
        <v>43186.0</v>
      </c>
      <c r="F78" s="48"/>
      <c r="G78" s="49">
        <f t="shared" si="1"/>
        <v>9</v>
      </c>
      <c r="H78" s="68">
        <v>1.0</v>
      </c>
      <c r="I78" s="68">
        <v>1.0</v>
      </c>
      <c r="J78" s="68">
        <v>1.0</v>
      </c>
      <c r="K78" s="68">
        <v>0.0</v>
      </c>
      <c r="L78" s="68">
        <v>0.0</v>
      </c>
      <c r="M78" s="68">
        <v>1.0</v>
      </c>
      <c r="N78" s="68">
        <v>1.0</v>
      </c>
      <c r="O78" s="68">
        <v>1.0</v>
      </c>
      <c r="P78" s="68">
        <v>1.0</v>
      </c>
      <c r="Q78" s="48">
        <f t="shared" si="2"/>
        <v>7</v>
      </c>
      <c r="R78" s="71">
        <f t="shared" si="3"/>
        <v>0.7777777778</v>
      </c>
      <c r="S78" s="72" t="s">
        <v>298</v>
      </c>
    </row>
    <row r="79">
      <c r="A79" s="44">
        <f>NETWORKDAYS('Ппшпшп'!B$2,'Отчёт'!C$2,'Ппшпшп'!B$3)-1</f>
        <v>17</v>
      </c>
      <c r="B79" s="45" t="s">
        <v>44</v>
      </c>
      <c r="C79" s="46" t="s">
        <v>1</v>
      </c>
      <c r="D79" s="46" t="s">
        <v>338</v>
      </c>
      <c r="E79" s="47">
        <v>43186.0</v>
      </c>
      <c r="F79" s="48"/>
      <c r="G79" s="49">
        <f t="shared" si="1"/>
        <v>9</v>
      </c>
      <c r="H79" s="68">
        <v>1.0</v>
      </c>
      <c r="I79" s="68">
        <v>1.0</v>
      </c>
      <c r="J79" s="68">
        <v>1.0</v>
      </c>
      <c r="K79" s="68">
        <v>0.0</v>
      </c>
      <c r="L79" s="68">
        <v>1.0</v>
      </c>
      <c r="M79" s="68">
        <v>1.0</v>
      </c>
      <c r="N79" s="68">
        <v>1.0</v>
      </c>
      <c r="O79" s="68">
        <v>1.0</v>
      </c>
      <c r="P79" s="68">
        <v>1.0</v>
      </c>
      <c r="Q79" s="48">
        <f t="shared" si="2"/>
        <v>8</v>
      </c>
      <c r="R79" s="71">
        <f t="shared" si="3"/>
        <v>0.8888888889</v>
      </c>
      <c r="S79" s="72" t="s">
        <v>339</v>
      </c>
    </row>
    <row r="80">
      <c r="A80" s="44">
        <f>NETWORKDAYS('Ппшпшп'!B$2,'Отчёт'!C$2,'Ппшпшп'!B$3)</f>
        <v>18</v>
      </c>
      <c r="B80" s="45" t="s">
        <v>44</v>
      </c>
      <c r="C80" s="46" t="s">
        <v>1</v>
      </c>
      <c r="D80" s="46" t="s">
        <v>340</v>
      </c>
      <c r="E80" s="47">
        <v>43186.0</v>
      </c>
      <c r="F80" s="48"/>
      <c r="G80" s="49">
        <f t="shared" si="1"/>
        <v>9</v>
      </c>
      <c r="H80" s="68">
        <v>1.0</v>
      </c>
      <c r="I80" s="68">
        <v>1.0</v>
      </c>
      <c r="J80" s="68">
        <v>1.0</v>
      </c>
      <c r="K80" s="68">
        <v>1.0</v>
      </c>
      <c r="L80" s="68">
        <v>1.0</v>
      </c>
      <c r="M80" s="68">
        <v>1.0</v>
      </c>
      <c r="N80" s="68">
        <v>1.0</v>
      </c>
      <c r="O80" s="68">
        <v>1.0</v>
      </c>
      <c r="P80" s="68">
        <v>1.0</v>
      </c>
      <c r="Q80" s="48">
        <f t="shared" si="2"/>
        <v>9</v>
      </c>
      <c r="R80" s="71">
        <f t="shared" si="3"/>
        <v>1</v>
      </c>
      <c r="S80" s="72" t="s">
        <v>341</v>
      </c>
    </row>
    <row r="81">
      <c r="A81" s="44">
        <f>NETWORKDAYS('Ппшпшп'!B$2,'Отчёт'!C$2,'Ппшпшп'!B$3)</f>
        <v>18</v>
      </c>
      <c r="B81" s="45" t="s">
        <v>230</v>
      </c>
      <c r="C81" s="46" t="s">
        <v>1</v>
      </c>
      <c r="D81" s="46" t="s">
        <v>342</v>
      </c>
      <c r="E81" s="47">
        <v>43186.0</v>
      </c>
      <c r="F81" s="48"/>
      <c r="G81" s="49">
        <f t="shared" si="1"/>
        <v>9</v>
      </c>
      <c r="H81" s="68">
        <v>1.0</v>
      </c>
      <c r="I81" s="68">
        <v>1.0</v>
      </c>
      <c r="J81" s="68">
        <v>1.0</v>
      </c>
      <c r="K81" s="68">
        <v>1.0</v>
      </c>
      <c r="L81" s="68">
        <v>1.0</v>
      </c>
      <c r="M81" s="68">
        <v>1.0</v>
      </c>
      <c r="N81" s="68">
        <v>1.0</v>
      </c>
      <c r="O81" s="68">
        <v>1.0</v>
      </c>
      <c r="P81" s="68">
        <v>1.0</v>
      </c>
      <c r="Q81" s="48">
        <f t="shared" si="2"/>
        <v>9</v>
      </c>
      <c r="R81" s="71">
        <f t="shared" si="3"/>
        <v>1</v>
      </c>
      <c r="S81" s="72"/>
    </row>
    <row r="82">
      <c r="A82" s="44">
        <f>NETWORKDAYS('Ппшпшп'!B$2,'Отчёт'!C$2,'Ппшпшп'!B$3)</f>
        <v>18</v>
      </c>
      <c r="B82" s="45" t="s">
        <v>230</v>
      </c>
      <c r="C82" s="46" t="s">
        <v>1</v>
      </c>
      <c r="D82" s="46" t="s">
        <v>343</v>
      </c>
      <c r="E82" s="47">
        <v>43186.0</v>
      </c>
      <c r="F82" s="48"/>
      <c r="G82" s="49">
        <f t="shared" si="1"/>
        <v>9</v>
      </c>
      <c r="H82" s="68">
        <v>1.0</v>
      </c>
      <c r="I82" s="68">
        <v>1.0</v>
      </c>
      <c r="J82" s="68">
        <v>1.0</v>
      </c>
      <c r="K82" s="68">
        <v>1.0</v>
      </c>
      <c r="L82" s="68">
        <v>1.0</v>
      </c>
      <c r="M82" s="68">
        <v>1.0</v>
      </c>
      <c r="N82" s="68">
        <v>1.0</v>
      </c>
      <c r="O82" s="68">
        <v>1.0</v>
      </c>
      <c r="P82" s="68">
        <v>1.0</v>
      </c>
      <c r="Q82" s="48">
        <f t="shared" si="2"/>
        <v>9</v>
      </c>
      <c r="R82" s="71">
        <f t="shared" si="3"/>
        <v>1</v>
      </c>
      <c r="S82" s="72"/>
    </row>
    <row r="83">
      <c r="A83" s="119">
        <v>0.0</v>
      </c>
      <c r="B83" s="45" t="s">
        <v>245</v>
      </c>
      <c r="C83" s="46" t="s">
        <v>1</v>
      </c>
      <c r="D83" s="46" t="s">
        <v>344</v>
      </c>
      <c r="E83" s="47">
        <v>43186.0</v>
      </c>
      <c r="F83" s="48"/>
      <c r="G83" s="49">
        <f t="shared" si="1"/>
        <v>9</v>
      </c>
      <c r="H83" s="68">
        <v>1.0</v>
      </c>
      <c r="I83" s="68">
        <v>1.0</v>
      </c>
      <c r="J83" s="68">
        <v>1.0</v>
      </c>
      <c r="K83" s="68">
        <v>1.0</v>
      </c>
      <c r="L83" s="68">
        <v>1.0</v>
      </c>
      <c r="M83" s="68">
        <v>0.0</v>
      </c>
      <c r="N83" s="68">
        <v>1.0</v>
      </c>
      <c r="O83" s="68">
        <v>1.0</v>
      </c>
      <c r="P83" s="68">
        <v>1.0</v>
      </c>
      <c r="Q83" s="48">
        <f t="shared" si="2"/>
        <v>8</v>
      </c>
      <c r="R83" s="71">
        <f t="shared" si="3"/>
        <v>0.8888888889</v>
      </c>
      <c r="S83" s="72" t="s">
        <v>251</v>
      </c>
    </row>
    <row r="84">
      <c r="A84" s="44">
        <f>NETWORKDAYS('Ппшпшп'!B$2,'Отчёт'!C$2,'Ппшпшп'!B$3)</f>
        <v>18</v>
      </c>
      <c r="B84" s="45" t="s">
        <v>230</v>
      </c>
      <c r="C84" s="46" t="s">
        <v>1</v>
      </c>
      <c r="D84" s="46" t="s">
        <v>345</v>
      </c>
      <c r="E84" s="47">
        <v>43186.0</v>
      </c>
      <c r="F84" s="48"/>
      <c r="G84" s="49">
        <f t="shared" si="1"/>
        <v>9</v>
      </c>
      <c r="H84" s="68">
        <v>1.0</v>
      </c>
      <c r="I84" s="68">
        <v>1.0</v>
      </c>
      <c r="J84" s="68">
        <v>1.0</v>
      </c>
      <c r="K84" s="68">
        <v>1.0</v>
      </c>
      <c r="L84" s="68">
        <v>1.0</v>
      </c>
      <c r="M84" s="68">
        <v>1.0</v>
      </c>
      <c r="N84" s="68">
        <v>1.0</v>
      </c>
      <c r="O84" s="68">
        <v>1.0</v>
      </c>
      <c r="P84" s="68">
        <v>1.0</v>
      </c>
      <c r="Q84" s="48">
        <f t="shared" si="2"/>
        <v>9</v>
      </c>
      <c r="R84" s="71">
        <f t="shared" si="3"/>
        <v>1</v>
      </c>
      <c r="S84" s="72"/>
    </row>
    <row r="85">
      <c r="A85" s="44">
        <f>NETWORKDAYS('Ппшпшп'!B$2,'Отчёт'!C$2,'Ппшпшп'!B$3)</f>
        <v>18</v>
      </c>
      <c r="B85" s="45" t="s">
        <v>44</v>
      </c>
      <c r="C85" s="46" t="s">
        <v>1</v>
      </c>
      <c r="D85" s="46" t="s">
        <v>346</v>
      </c>
      <c r="E85" s="47">
        <v>43186.0</v>
      </c>
      <c r="F85" s="48"/>
      <c r="G85" s="49">
        <f t="shared" si="1"/>
        <v>9</v>
      </c>
      <c r="H85" s="68">
        <v>1.0</v>
      </c>
      <c r="I85" s="68">
        <v>1.0</v>
      </c>
      <c r="J85" s="68">
        <v>1.0</v>
      </c>
      <c r="K85" s="68">
        <v>1.0</v>
      </c>
      <c r="L85" s="68">
        <v>1.0</v>
      </c>
      <c r="M85" s="68">
        <v>1.0</v>
      </c>
      <c r="N85" s="68">
        <v>1.0</v>
      </c>
      <c r="O85" s="68">
        <v>1.0</v>
      </c>
      <c r="P85" s="68">
        <v>1.0</v>
      </c>
      <c r="Q85" s="48">
        <f t="shared" si="2"/>
        <v>9</v>
      </c>
      <c r="R85" s="71">
        <f t="shared" si="3"/>
        <v>1</v>
      </c>
      <c r="S85" s="72"/>
    </row>
    <row r="86">
      <c r="A86" s="44">
        <f>NETWORKDAYS('Ппшпшп'!B$2,'Отчёт'!C$2,'Ппшпшп'!B$3)</f>
        <v>18</v>
      </c>
      <c r="B86" s="45" t="s">
        <v>230</v>
      </c>
      <c r="C86" s="46" t="s">
        <v>1</v>
      </c>
      <c r="D86" s="46" t="s">
        <v>347</v>
      </c>
      <c r="E86" s="47">
        <v>43186.0</v>
      </c>
      <c r="F86" s="48"/>
      <c r="G86" s="49">
        <f t="shared" si="1"/>
        <v>9</v>
      </c>
      <c r="H86" s="68">
        <v>1.0</v>
      </c>
      <c r="I86" s="68">
        <v>1.0</v>
      </c>
      <c r="J86" s="68">
        <v>1.0</v>
      </c>
      <c r="K86" s="68">
        <v>1.0</v>
      </c>
      <c r="L86" s="68">
        <v>1.0</v>
      </c>
      <c r="M86" s="68">
        <v>1.0</v>
      </c>
      <c r="N86" s="68">
        <v>1.0</v>
      </c>
      <c r="O86" s="68">
        <v>1.0</v>
      </c>
      <c r="P86" s="68">
        <v>1.0</v>
      </c>
      <c r="Q86" s="48">
        <f t="shared" si="2"/>
        <v>9</v>
      </c>
      <c r="R86" s="71">
        <f t="shared" si="3"/>
        <v>1</v>
      </c>
      <c r="S86" s="72"/>
    </row>
    <row r="87">
      <c r="A87" s="44">
        <f>NETWORKDAYS('Ппшпшп'!B$2,'Отчёт'!C$2,'Ппшпшп'!B$3)</f>
        <v>18</v>
      </c>
      <c r="B87" s="45" t="s">
        <v>239</v>
      </c>
      <c r="C87" s="46" t="s">
        <v>1</v>
      </c>
      <c r="D87" s="46" t="s">
        <v>348</v>
      </c>
      <c r="E87" s="47">
        <v>43186.0</v>
      </c>
      <c r="F87" s="48"/>
      <c r="G87" s="49">
        <f t="shared" si="1"/>
        <v>9</v>
      </c>
      <c r="H87" s="68">
        <v>1.0</v>
      </c>
      <c r="I87" s="68">
        <v>1.0</v>
      </c>
      <c r="J87" s="68">
        <v>1.0</v>
      </c>
      <c r="K87" s="68">
        <v>1.0</v>
      </c>
      <c r="L87" s="68">
        <v>1.0</v>
      </c>
      <c r="M87" s="68">
        <v>1.0</v>
      </c>
      <c r="N87" s="68">
        <v>1.0</v>
      </c>
      <c r="O87" s="68">
        <v>1.0</v>
      </c>
      <c r="P87" s="68">
        <v>1.0</v>
      </c>
      <c r="Q87" s="48">
        <f t="shared" si="2"/>
        <v>9</v>
      </c>
      <c r="R87" s="71">
        <f t="shared" si="3"/>
        <v>1</v>
      </c>
      <c r="S87" s="72"/>
    </row>
    <row r="88">
      <c r="A88" s="44">
        <f>NETWORKDAYS('Ппшпшп'!B$2,'Отчёт'!C$2,'Ппшпшп'!B$3)</f>
        <v>18</v>
      </c>
      <c r="B88" s="45" t="s">
        <v>245</v>
      </c>
      <c r="C88" s="46" t="s">
        <v>1</v>
      </c>
      <c r="D88" s="46" t="s">
        <v>349</v>
      </c>
      <c r="E88" s="47">
        <v>43186.0</v>
      </c>
      <c r="F88" s="48"/>
      <c r="G88" s="49">
        <f t="shared" si="1"/>
        <v>9</v>
      </c>
      <c r="H88" s="68">
        <v>1.0</v>
      </c>
      <c r="I88" s="68">
        <v>1.0</v>
      </c>
      <c r="J88" s="68">
        <v>1.0</v>
      </c>
      <c r="K88" s="68">
        <v>1.0</v>
      </c>
      <c r="L88" s="68">
        <v>1.0</v>
      </c>
      <c r="M88" s="68">
        <v>1.0</v>
      </c>
      <c r="N88" s="68">
        <v>1.0</v>
      </c>
      <c r="O88" s="68">
        <v>1.0</v>
      </c>
      <c r="P88" s="68">
        <v>1.0</v>
      </c>
      <c r="Q88" s="48">
        <f t="shared" si="2"/>
        <v>9</v>
      </c>
      <c r="R88" s="71">
        <f t="shared" si="3"/>
        <v>1</v>
      </c>
      <c r="S88" s="72"/>
    </row>
    <row r="89">
      <c r="A89" s="44">
        <f>NETWORKDAYS('Ппшпшп'!B$2,'Отчёт'!C$2,'Ппшпшп'!B$3)</f>
        <v>18</v>
      </c>
      <c r="B89" s="45" t="s">
        <v>44</v>
      </c>
      <c r="C89" s="46" t="s">
        <v>1</v>
      </c>
      <c r="D89" s="46" t="s">
        <v>350</v>
      </c>
      <c r="E89" s="47">
        <v>43186.0</v>
      </c>
      <c r="F89" s="48"/>
      <c r="G89" s="49">
        <f t="shared" si="1"/>
        <v>9</v>
      </c>
      <c r="H89" s="68">
        <v>1.0</v>
      </c>
      <c r="I89" s="68">
        <v>1.0</v>
      </c>
      <c r="J89" s="68">
        <v>1.0</v>
      </c>
      <c r="K89" s="68">
        <v>1.0</v>
      </c>
      <c r="L89" s="68">
        <v>1.0</v>
      </c>
      <c r="M89" s="68">
        <v>1.0</v>
      </c>
      <c r="N89" s="68">
        <v>0.0</v>
      </c>
      <c r="O89" s="68">
        <v>1.0</v>
      </c>
      <c r="P89" s="68">
        <v>1.0</v>
      </c>
      <c r="Q89" s="48">
        <f t="shared" si="2"/>
        <v>8</v>
      </c>
      <c r="R89" s="71">
        <f t="shared" si="3"/>
        <v>0.8888888889</v>
      </c>
      <c r="S89" s="72" t="s">
        <v>311</v>
      </c>
    </row>
    <row r="90">
      <c r="A90" s="44">
        <f>NETWORKDAYS('Ппшпшп'!B$2,'Отчёт'!C$2,'Ппшпшп'!B$3)</f>
        <v>18</v>
      </c>
      <c r="B90" s="45" t="s">
        <v>44</v>
      </c>
      <c r="C90" s="46" t="s">
        <v>1</v>
      </c>
      <c r="D90" s="46" t="s">
        <v>351</v>
      </c>
      <c r="E90" s="47">
        <v>43186.0</v>
      </c>
      <c r="F90" s="48"/>
      <c r="G90" s="49">
        <f t="shared" si="1"/>
        <v>9</v>
      </c>
      <c r="H90" s="68">
        <v>1.0</v>
      </c>
      <c r="I90" s="68">
        <v>1.0</v>
      </c>
      <c r="J90" s="68">
        <v>1.0</v>
      </c>
      <c r="K90" s="68">
        <v>1.0</v>
      </c>
      <c r="L90" s="68">
        <v>1.0</v>
      </c>
      <c r="M90" s="68">
        <v>1.0</v>
      </c>
      <c r="N90" s="68">
        <v>1.0</v>
      </c>
      <c r="O90" s="68">
        <v>1.0</v>
      </c>
      <c r="P90" s="68">
        <v>1.0</v>
      </c>
      <c r="Q90" s="48">
        <f t="shared" si="2"/>
        <v>9</v>
      </c>
      <c r="R90" s="71">
        <f t="shared" si="3"/>
        <v>1</v>
      </c>
      <c r="S90" s="72"/>
    </row>
    <row r="91">
      <c r="A91" s="44">
        <f>NETWORKDAYS('Ппшпшп'!B$2,'Отчёт'!C$2,'Ппшпшп'!B$3)</f>
        <v>18</v>
      </c>
      <c r="B91" s="45" t="s">
        <v>239</v>
      </c>
      <c r="C91" s="46" t="s">
        <v>1</v>
      </c>
      <c r="D91" s="46" t="s">
        <v>352</v>
      </c>
      <c r="E91" s="47">
        <v>43186.0</v>
      </c>
      <c r="F91" s="48"/>
      <c r="G91" s="49">
        <f t="shared" si="1"/>
        <v>9</v>
      </c>
      <c r="H91" s="68">
        <v>1.0</v>
      </c>
      <c r="I91" s="68">
        <v>1.0</v>
      </c>
      <c r="J91" s="68">
        <v>1.0</v>
      </c>
      <c r="K91" s="68">
        <v>1.0</v>
      </c>
      <c r="L91" s="68">
        <v>1.0</v>
      </c>
      <c r="M91" s="68">
        <v>1.0</v>
      </c>
      <c r="N91" s="68">
        <v>1.0</v>
      </c>
      <c r="O91" s="68">
        <v>0.0</v>
      </c>
      <c r="P91" s="68">
        <v>1.0</v>
      </c>
      <c r="Q91" s="48">
        <f t="shared" si="2"/>
        <v>8</v>
      </c>
      <c r="R91" s="71">
        <f t="shared" si="3"/>
        <v>0.8888888889</v>
      </c>
      <c r="S91" s="72" t="s">
        <v>123</v>
      </c>
    </row>
    <row r="92">
      <c r="A92" s="44">
        <f>NETWORKDAYS('Ппшпшп'!B$2,'Отчёт'!C$2,'Ппшпшп'!B$3)</f>
        <v>18</v>
      </c>
      <c r="B92" s="45" t="s">
        <v>239</v>
      </c>
      <c r="C92" s="46" t="s">
        <v>1</v>
      </c>
      <c r="D92" s="46" t="s">
        <v>353</v>
      </c>
      <c r="E92" s="47">
        <v>43186.0</v>
      </c>
      <c r="F92" s="48"/>
      <c r="G92" s="49">
        <f t="shared" si="1"/>
        <v>9</v>
      </c>
      <c r="H92" s="68">
        <v>1.0</v>
      </c>
      <c r="I92" s="68">
        <v>1.0</v>
      </c>
      <c r="J92" s="68">
        <v>1.0</v>
      </c>
      <c r="K92" s="68">
        <v>1.0</v>
      </c>
      <c r="L92" s="68">
        <v>1.0</v>
      </c>
      <c r="M92" s="68">
        <v>1.0</v>
      </c>
      <c r="N92" s="68">
        <v>1.0</v>
      </c>
      <c r="O92" s="68">
        <v>1.0</v>
      </c>
      <c r="P92" s="68">
        <v>1.0</v>
      </c>
      <c r="Q92" s="48">
        <f t="shared" si="2"/>
        <v>9</v>
      </c>
      <c r="R92" s="71">
        <f t="shared" si="3"/>
        <v>1</v>
      </c>
      <c r="S92" s="72"/>
    </row>
    <row r="93">
      <c r="A93" s="44">
        <f>NETWORKDAYS('Ппшпшп'!B$2,'Отчёт'!C$2,'Ппшпшп'!B$3)</f>
        <v>18</v>
      </c>
      <c r="B93" s="45" t="s">
        <v>239</v>
      </c>
      <c r="C93" s="46" t="s">
        <v>1</v>
      </c>
      <c r="D93" s="46" t="s">
        <v>354</v>
      </c>
      <c r="E93" s="47">
        <v>43186.0</v>
      </c>
      <c r="F93" s="48"/>
      <c r="G93" s="49">
        <f t="shared" si="1"/>
        <v>9</v>
      </c>
      <c r="H93" s="68">
        <v>1.0</v>
      </c>
      <c r="I93" s="68">
        <v>1.0</v>
      </c>
      <c r="J93" s="68">
        <v>1.0</v>
      </c>
      <c r="K93" s="68">
        <v>1.0</v>
      </c>
      <c r="L93" s="68">
        <v>1.0</v>
      </c>
      <c r="M93" s="68">
        <v>1.0</v>
      </c>
      <c r="N93" s="68">
        <v>1.0</v>
      </c>
      <c r="O93" s="68">
        <v>1.0</v>
      </c>
      <c r="P93" s="68">
        <v>0.0</v>
      </c>
      <c r="Q93" s="48">
        <f t="shared" si="2"/>
        <v>8</v>
      </c>
      <c r="R93" s="71">
        <f t="shared" si="3"/>
        <v>0.8888888889</v>
      </c>
      <c r="S93" s="120" t="s">
        <v>59</v>
      </c>
    </row>
    <row r="94">
      <c r="A94" s="44">
        <f>NETWORKDAYS('Ппшпшп'!B$2,'Отчёт'!C$2,'Ппшпшп'!B$3)</f>
        <v>18</v>
      </c>
      <c r="B94" s="45" t="s">
        <v>239</v>
      </c>
      <c r="C94" s="46" t="s">
        <v>1</v>
      </c>
      <c r="D94" s="46" t="s">
        <v>355</v>
      </c>
      <c r="E94" s="47">
        <v>43186.0</v>
      </c>
      <c r="F94" s="48"/>
      <c r="G94" s="49">
        <f t="shared" si="1"/>
        <v>9</v>
      </c>
      <c r="H94" s="68">
        <v>1.0</v>
      </c>
      <c r="I94" s="68">
        <v>1.0</v>
      </c>
      <c r="J94" s="68">
        <v>1.0</v>
      </c>
      <c r="K94" s="68">
        <v>1.0</v>
      </c>
      <c r="L94" s="68">
        <v>1.0</v>
      </c>
      <c r="M94" s="68">
        <v>1.0</v>
      </c>
      <c r="N94" s="68">
        <v>1.0</v>
      </c>
      <c r="O94" s="68">
        <v>1.0</v>
      </c>
      <c r="P94" s="68">
        <v>1.0</v>
      </c>
      <c r="Q94" s="48">
        <f t="shared" si="2"/>
        <v>9</v>
      </c>
      <c r="R94" s="71">
        <f t="shared" si="3"/>
        <v>1</v>
      </c>
      <c r="S94" s="72"/>
    </row>
    <row r="95">
      <c r="A95" s="44">
        <f>NETWORKDAYS('Ппшпшп'!B$2,'Отчёт'!C$2,'Ппшпшп'!B$3)</f>
        <v>18</v>
      </c>
      <c r="B95" s="45" t="s">
        <v>239</v>
      </c>
      <c r="C95" s="46" t="s">
        <v>1</v>
      </c>
      <c r="D95" s="46" t="s">
        <v>356</v>
      </c>
      <c r="E95" s="47">
        <v>43186.0</v>
      </c>
      <c r="F95" s="48"/>
      <c r="G95" s="49">
        <f t="shared" si="1"/>
        <v>6</v>
      </c>
      <c r="H95" s="68" t="s">
        <v>46</v>
      </c>
      <c r="I95" s="68" t="s">
        <v>46</v>
      </c>
      <c r="J95" s="68" t="s">
        <v>46</v>
      </c>
      <c r="K95" s="68">
        <v>1.0</v>
      </c>
      <c r="L95" s="68">
        <v>1.0</v>
      </c>
      <c r="M95" s="68">
        <v>1.0</v>
      </c>
      <c r="N95" s="68">
        <v>1.0</v>
      </c>
      <c r="O95" s="68">
        <v>1.0</v>
      </c>
      <c r="P95" s="68">
        <v>1.0</v>
      </c>
      <c r="Q95" s="48">
        <f t="shared" si="2"/>
        <v>6</v>
      </c>
      <c r="R95" s="71">
        <f t="shared" si="3"/>
        <v>1</v>
      </c>
      <c r="S95" s="72" t="s">
        <v>357</v>
      </c>
    </row>
    <row r="96">
      <c r="A96" s="44">
        <f>NETWORKDAYS('Ппшпшп'!B$2,'Отчёт'!C$2,'Ппшпшп'!B$3)</f>
        <v>18</v>
      </c>
      <c r="B96" s="45" t="s">
        <v>239</v>
      </c>
      <c r="C96" s="46" t="s">
        <v>1</v>
      </c>
      <c r="D96" s="46" t="s">
        <v>358</v>
      </c>
      <c r="E96" s="47">
        <v>43186.0</v>
      </c>
      <c r="F96" s="48"/>
      <c r="G96" s="49">
        <f t="shared" si="1"/>
        <v>9</v>
      </c>
      <c r="H96" s="68">
        <v>1.0</v>
      </c>
      <c r="I96" s="68">
        <v>1.0</v>
      </c>
      <c r="J96" s="68">
        <v>1.0</v>
      </c>
      <c r="K96" s="68">
        <v>1.0</v>
      </c>
      <c r="L96" s="68">
        <v>1.0</v>
      </c>
      <c r="M96" s="68">
        <v>1.0</v>
      </c>
      <c r="N96" s="68">
        <v>1.0</v>
      </c>
      <c r="O96" s="68">
        <v>1.0</v>
      </c>
      <c r="P96" s="68">
        <v>1.0</v>
      </c>
      <c r="Q96" s="48">
        <f t="shared" si="2"/>
        <v>9</v>
      </c>
      <c r="R96" s="71">
        <f t="shared" si="3"/>
        <v>1</v>
      </c>
      <c r="S96" s="72"/>
    </row>
    <row r="97">
      <c r="A97" s="44">
        <f>NETWORKDAYS('Ппшпшп'!B$2,'Отчёт'!C$2,'Ппшпшп'!B$3)</f>
        <v>18</v>
      </c>
      <c r="B97" s="46" t="s">
        <v>44</v>
      </c>
      <c r="C97" s="46" t="s">
        <v>1</v>
      </c>
      <c r="D97" s="46" t="s">
        <v>359</v>
      </c>
      <c r="E97" s="47">
        <v>43186.0</v>
      </c>
      <c r="F97" s="48"/>
      <c r="G97" s="49">
        <f t="shared" si="1"/>
        <v>9</v>
      </c>
      <c r="H97" s="68">
        <v>1.0</v>
      </c>
      <c r="I97" s="68">
        <v>1.0</v>
      </c>
      <c r="J97" s="68">
        <v>1.0</v>
      </c>
      <c r="K97" s="68">
        <v>1.0</v>
      </c>
      <c r="L97" s="68">
        <v>1.0</v>
      </c>
      <c r="M97" s="68">
        <v>1.0</v>
      </c>
      <c r="N97" s="68">
        <v>1.0</v>
      </c>
      <c r="O97" s="68">
        <v>1.0</v>
      </c>
      <c r="P97" s="68">
        <v>1.0</v>
      </c>
      <c r="Q97" s="48">
        <f t="shared" si="2"/>
        <v>9</v>
      </c>
      <c r="R97" s="71">
        <f t="shared" si="3"/>
        <v>1</v>
      </c>
      <c r="S97" s="72"/>
    </row>
    <row r="98">
      <c r="A98" s="44">
        <f>NETWORKDAYS('Ппшпшп'!B$2,'Отчёт'!C$2,'Ппшпшп'!B$3)-1-1</f>
        <v>16</v>
      </c>
      <c r="B98" s="46" t="s">
        <v>245</v>
      </c>
      <c r="C98" s="46" t="s">
        <v>1</v>
      </c>
      <c r="D98" s="46" t="s">
        <v>360</v>
      </c>
      <c r="E98" s="47">
        <v>43186.0</v>
      </c>
      <c r="F98" s="48"/>
      <c r="G98" s="49">
        <f t="shared" si="1"/>
        <v>9</v>
      </c>
      <c r="H98" s="68">
        <v>1.0</v>
      </c>
      <c r="I98" s="68">
        <v>1.0</v>
      </c>
      <c r="J98" s="68">
        <v>1.0</v>
      </c>
      <c r="K98" s="68">
        <v>1.0</v>
      </c>
      <c r="L98" s="68">
        <v>1.0</v>
      </c>
      <c r="M98" s="68">
        <v>1.0</v>
      </c>
      <c r="N98" s="68">
        <v>1.0</v>
      </c>
      <c r="O98" s="68">
        <v>1.0</v>
      </c>
      <c r="P98" s="68">
        <v>1.0</v>
      </c>
      <c r="Q98" s="48">
        <f t="shared" si="2"/>
        <v>9</v>
      </c>
      <c r="R98" s="71">
        <f t="shared" si="3"/>
        <v>1</v>
      </c>
      <c r="S98" s="72"/>
    </row>
    <row r="99">
      <c r="A99" s="44">
        <f>NETWORKDAYS('Ппшпшп'!B$2,'Отчёт'!C$2,'Ппшпшп'!B$3)</f>
        <v>18</v>
      </c>
      <c r="B99" s="46" t="s">
        <v>44</v>
      </c>
      <c r="C99" s="46" t="s">
        <v>1</v>
      </c>
      <c r="D99" s="46" t="s">
        <v>361</v>
      </c>
      <c r="E99" s="47">
        <v>43186.0</v>
      </c>
      <c r="F99" s="48"/>
      <c r="G99" s="49">
        <f t="shared" si="1"/>
        <v>9</v>
      </c>
      <c r="H99" s="68">
        <v>1.0</v>
      </c>
      <c r="I99" s="68">
        <v>1.0</v>
      </c>
      <c r="J99" s="68">
        <v>1.0</v>
      </c>
      <c r="K99" s="68">
        <v>1.0</v>
      </c>
      <c r="L99" s="68">
        <v>1.0</v>
      </c>
      <c r="M99" s="68">
        <v>1.0</v>
      </c>
      <c r="N99" s="68">
        <v>1.0</v>
      </c>
      <c r="O99" s="68">
        <v>1.0</v>
      </c>
      <c r="P99" s="68">
        <v>1.0</v>
      </c>
      <c r="Q99" s="48">
        <f t="shared" si="2"/>
        <v>9</v>
      </c>
      <c r="R99" s="71">
        <f t="shared" si="3"/>
        <v>1</v>
      </c>
      <c r="S99" s="72"/>
    </row>
    <row r="100">
      <c r="A100" s="44">
        <f>NETWORKDAYS('Ппшпшп'!B$2,'Отчёт'!C$2,'Ппшпшп'!B$3)-1</f>
        <v>17</v>
      </c>
      <c r="B100" s="46" t="s">
        <v>44</v>
      </c>
      <c r="C100" s="46" t="s">
        <v>1</v>
      </c>
      <c r="D100" s="46" t="s">
        <v>362</v>
      </c>
      <c r="E100" s="47">
        <v>43186.0</v>
      </c>
      <c r="F100" s="48"/>
      <c r="G100" s="49">
        <f t="shared" si="1"/>
        <v>9</v>
      </c>
      <c r="H100" s="68">
        <v>1.0</v>
      </c>
      <c r="I100" s="68">
        <v>1.0</v>
      </c>
      <c r="J100" s="68">
        <v>1.0</v>
      </c>
      <c r="K100" s="68">
        <v>1.0</v>
      </c>
      <c r="L100" s="68">
        <v>1.0</v>
      </c>
      <c r="M100" s="68">
        <v>1.0</v>
      </c>
      <c r="N100" s="68">
        <v>1.0</v>
      </c>
      <c r="O100" s="68">
        <v>1.0</v>
      </c>
      <c r="P100" s="68">
        <v>1.0</v>
      </c>
      <c r="Q100" s="48">
        <f t="shared" si="2"/>
        <v>9</v>
      </c>
      <c r="R100" s="71">
        <f t="shared" si="3"/>
        <v>1</v>
      </c>
      <c r="S100" s="72"/>
    </row>
    <row r="101">
      <c r="A101" s="44">
        <f>NETWORKDAYS('Ппшпшп'!B$2,'Отчёт'!C$2,'Ппшпшп'!B$3)</f>
        <v>18</v>
      </c>
      <c r="B101" s="46" t="s">
        <v>44</v>
      </c>
      <c r="C101" s="46" t="s">
        <v>1</v>
      </c>
      <c r="D101" s="46" t="s">
        <v>363</v>
      </c>
      <c r="E101" s="47">
        <v>43186.0</v>
      </c>
      <c r="F101" s="48"/>
      <c r="G101" s="49">
        <f t="shared" si="1"/>
        <v>9</v>
      </c>
      <c r="H101" s="68">
        <v>1.0</v>
      </c>
      <c r="I101" s="68">
        <v>1.0</v>
      </c>
      <c r="J101" s="68">
        <v>1.0</v>
      </c>
      <c r="K101" s="68">
        <v>1.0</v>
      </c>
      <c r="L101" s="68">
        <v>1.0</v>
      </c>
      <c r="M101" s="68">
        <v>1.0</v>
      </c>
      <c r="N101" s="68">
        <v>1.0</v>
      </c>
      <c r="O101" s="68">
        <v>1.0</v>
      </c>
      <c r="P101" s="68">
        <v>1.0</v>
      </c>
      <c r="Q101" s="48">
        <f t="shared" si="2"/>
        <v>9</v>
      </c>
      <c r="R101" s="71">
        <f t="shared" si="3"/>
        <v>1</v>
      </c>
      <c r="S101" s="72"/>
    </row>
    <row r="102">
      <c r="A102" s="44">
        <f>NETWORKDAYS('Ппшпшп'!B$2,'Отчёт'!C$2,'Ппшпшп'!B$3)</f>
        <v>18</v>
      </c>
      <c r="B102" s="46" t="s">
        <v>44</v>
      </c>
      <c r="C102" s="46" t="s">
        <v>1</v>
      </c>
      <c r="D102" s="46" t="s">
        <v>364</v>
      </c>
      <c r="E102" s="47">
        <v>43186.0</v>
      </c>
      <c r="F102" s="48"/>
      <c r="G102" s="49">
        <f t="shared" si="1"/>
        <v>9</v>
      </c>
      <c r="H102" s="68">
        <v>1.0</v>
      </c>
      <c r="I102" s="68">
        <v>1.0</v>
      </c>
      <c r="J102" s="68">
        <v>1.0</v>
      </c>
      <c r="K102" s="68">
        <v>1.0</v>
      </c>
      <c r="L102" s="68">
        <v>1.0</v>
      </c>
      <c r="M102" s="68">
        <v>1.0</v>
      </c>
      <c r="N102" s="68">
        <v>0.0</v>
      </c>
      <c r="O102" s="68">
        <v>1.0</v>
      </c>
      <c r="P102" s="68">
        <v>1.0</v>
      </c>
      <c r="Q102" s="48">
        <f t="shared" si="2"/>
        <v>8</v>
      </c>
      <c r="R102" s="71">
        <f t="shared" si="3"/>
        <v>0.8888888889</v>
      </c>
      <c r="S102" s="72" t="s">
        <v>311</v>
      </c>
    </row>
    <row r="103">
      <c r="A103" s="44">
        <f>NETWORKDAYS('Ппшпшп'!B$2,'Отчёт'!C$2,'Ппшпшп'!B$3)</f>
        <v>18</v>
      </c>
      <c r="B103" s="46" t="s">
        <v>245</v>
      </c>
      <c r="C103" s="46" t="s">
        <v>1</v>
      </c>
      <c r="D103" s="46" t="s">
        <v>365</v>
      </c>
      <c r="E103" s="47">
        <v>43186.0</v>
      </c>
      <c r="F103" s="48"/>
      <c r="G103" s="49">
        <f t="shared" si="1"/>
        <v>9</v>
      </c>
      <c r="H103" s="68">
        <v>0.0</v>
      </c>
      <c r="I103" s="68">
        <v>1.0</v>
      </c>
      <c r="J103" s="68">
        <v>1.0</v>
      </c>
      <c r="K103" s="68">
        <v>1.0</v>
      </c>
      <c r="L103" s="68">
        <v>0.0</v>
      </c>
      <c r="M103" s="68">
        <v>1.0</v>
      </c>
      <c r="N103" s="68">
        <v>0.0</v>
      </c>
      <c r="O103" s="68">
        <v>1.0</v>
      </c>
      <c r="P103" s="68">
        <v>1.0</v>
      </c>
      <c r="Q103" s="48">
        <f t="shared" si="2"/>
        <v>6</v>
      </c>
      <c r="R103" s="71">
        <f t="shared" si="3"/>
        <v>0.6666666667</v>
      </c>
      <c r="S103" s="72" t="s">
        <v>57</v>
      </c>
    </row>
    <row r="104">
      <c r="A104" s="44">
        <f>NETWORKDAYS('Ппшпшп'!B$2,'Отчёт'!C$2,'Ппшпшп'!B$3)</f>
        <v>18</v>
      </c>
      <c r="B104" s="46" t="s">
        <v>230</v>
      </c>
      <c r="C104" s="46" t="s">
        <v>1</v>
      </c>
      <c r="D104" s="46" t="s">
        <v>366</v>
      </c>
      <c r="E104" s="47">
        <v>43186.0</v>
      </c>
      <c r="F104" s="48"/>
      <c r="G104" s="49">
        <f t="shared" si="1"/>
        <v>9</v>
      </c>
      <c r="H104" s="68">
        <v>1.0</v>
      </c>
      <c r="I104" s="68">
        <v>1.0</v>
      </c>
      <c r="J104" s="68">
        <v>1.0</v>
      </c>
      <c r="K104" s="68">
        <v>1.0</v>
      </c>
      <c r="L104" s="68">
        <v>1.0</v>
      </c>
      <c r="M104" s="68">
        <v>1.0</v>
      </c>
      <c r="N104" s="68">
        <v>1.0</v>
      </c>
      <c r="O104" s="68">
        <v>1.0</v>
      </c>
      <c r="P104" s="68">
        <v>1.0</v>
      </c>
      <c r="Q104" s="48">
        <f t="shared" si="2"/>
        <v>9</v>
      </c>
      <c r="R104" s="71">
        <f t="shared" si="3"/>
        <v>1</v>
      </c>
      <c r="S104" s="72"/>
    </row>
    <row r="105">
      <c r="A105" s="44">
        <f>NETWORKDAYS('Ппшпшп'!B$2,'Отчёт'!C$2,'Ппшпшп'!B$3)</f>
        <v>18</v>
      </c>
      <c r="B105" s="46" t="s">
        <v>230</v>
      </c>
      <c r="C105" s="46" t="s">
        <v>1</v>
      </c>
      <c r="D105" s="46" t="s">
        <v>367</v>
      </c>
      <c r="E105" s="47">
        <v>43186.0</v>
      </c>
      <c r="F105" s="48"/>
      <c r="G105" s="49">
        <f t="shared" si="1"/>
        <v>9</v>
      </c>
      <c r="H105" s="68">
        <v>1.0</v>
      </c>
      <c r="I105" s="68">
        <v>1.0</v>
      </c>
      <c r="J105" s="68">
        <v>1.0</v>
      </c>
      <c r="K105" s="68">
        <v>1.0</v>
      </c>
      <c r="L105" s="68">
        <v>1.0</v>
      </c>
      <c r="M105" s="68">
        <v>1.0</v>
      </c>
      <c r="N105" s="68">
        <v>1.0</v>
      </c>
      <c r="O105" s="68">
        <v>1.0</v>
      </c>
      <c r="P105" s="68">
        <v>1.0</v>
      </c>
      <c r="Q105" s="48">
        <f t="shared" si="2"/>
        <v>9</v>
      </c>
      <c r="R105" s="71">
        <f t="shared" si="3"/>
        <v>1</v>
      </c>
      <c r="S105" s="72"/>
    </row>
    <row r="106">
      <c r="A106" s="44">
        <f>NETWORKDAYS('Ппшпшп'!B$2,'Отчёт'!C$2,'Ппшпшп'!B$3)</f>
        <v>18</v>
      </c>
      <c r="B106" s="46" t="s">
        <v>239</v>
      </c>
      <c r="C106" s="46" t="s">
        <v>1</v>
      </c>
      <c r="D106" s="46" t="s">
        <v>368</v>
      </c>
      <c r="E106" s="47">
        <v>43186.0</v>
      </c>
      <c r="F106" s="48"/>
      <c r="G106" s="49">
        <f t="shared" si="1"/>
        <v>9</v>
      </c>
      <c r="H106" s="68">
        <v>1.0</v>
      </c>
      <c r="I106" s="68">
        <v>1.0</v>
      </c>
      <c r="J106" s="68">
        <v>1.0</v>
      </c>
      <c r="K106" s="68">
        <v>1.0</v>
      </c>
      <c r="L106" s="68">
        <v>1.0</v>
      </c>
      <c r="M106" s="68">
        <v>1.0</v>
      </c>
      <c r="N106" s="68">
        <v>1.0</v>
      </c>
      <c r="O106" s="68">
        <v>1.0</v>
      </c>
      <c r="P106" s="68">
        <v>1.0</v>
      </c>
      <c r="Q106" s="48">
        <f t="shared" si="2"/>
        <v>9</v>
      </c>
      <c r="R106" s="71">
        <f t="shared" si="3"/>
        <v>1</v>
      </c>
      <c r="S106" s="72"/>
    </row>
    <row r="107">
      <c r="P107" s="53" t="s">
        <v>74</v>
      </c>
      <c r="Q107">
        <f>COUNT(E2:E106)</f>
        <v>105</v>
      </c>
    </row>
    <row r="108">
      <c r="P108" s="53" t="s">
        <v>173</v>
      </c>
      <c r="Q108">
        <f>COUNTIF(E2:E106,"=27.03.18")</f>
        <v>105</v>
      </c>
    </row>
    <row r="118">
      <c r="L118" s="53"/>
    </row>
  </sheetData>
  <autoFilter ref="$A$1:$S$96"/>
  <conditionalFormatting sqref="R2:R106 S2:S9 S11:S23 S26:S36 S38:S46 S48:S57 S59:S63 S65 S69:S71 S74:S80 S82:S87 S89:S106">
    <cfRule type="cellIs" dxfId="4" priority="1" stopIfTrue="1" operator="greaterThan">
      <formula>1</formula>
    </cfRule>
  </conditionalFormatting>
  <conditionalFormatting sqref="H2:P106">
    <cfRule type="cellIs" dxfId="2" priority="2" stopIfTrue="1" operator="equal">
      <formula>1</formula>
    </cfRule>
  </conditionalFormatting>
  <conditionalFormatting sqref="E2:E106">
    <cfRule type="cellIs" dxfId="1" priority="3" operator="lessThan">
      <formula>"27.03.18"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2" width="16.0"/>
    <col customWidth="1" min="3" max="3" width="17.0"/>
    <col customWidth="1" min="4" max="4" width="41.14"/>
    <col customWidth="1" min="5" max="6" width="9.29"/>
    <col customWidth="1" min="7" max="18" width="8.71"/>
    <col customWidth="1" min="19" max="19" width="16.43"/>
    <col customWidth="1" min="20" max="22" width="8.71"/>
  </cols>
  <sheetData>
    <row r="1" ht="12.75" customHeight="1">
      <c r="B1" s="29"/>
      <c r="C1" s="33"/>
      <c r="D1" s="33"/>
      <c r="E1" s="83"/>
      <c r="F1" s="83"/>
      <c r="R1" s="128"/>
      <c r="S1" s="33"/>
    </row>
    <row r="2" ht="127.5" customHeight="1">
      <c r="A2" s="56" t="s">
        <v>21</v>
      </c>
      <c r="B2" s="55" t="s">
        <v>22</v>
      </c>
      <c r="C2" s="129" t="s">
        <v>23</v>
      </c>
      <c r="D2" s="130" t="s">
        <v>24</v>
      </c>
      <c r="E2" s="131">
        <v>1.0</v>
      </c>
      <c r="F2" s="132" t="s">
        <v>26</v>
      </c>
      <c r="G2" s="133" t="s">
        <v>27</v>
      </c>
      <c r="H2" s="134" t="s">
        <v>150</v>
      </c>
      <c r="I2" s="134" t="s">
        <v>152</v>
      </c>
      <c r="J2" s="134" t="s">
        <v>153</v>
      </c>
      <c r="K2" s="134" t="s">
        <v>154</v>
      </c>
      <c r="L2" s="134" t="s">
        <v>156</v>
      </c>
      <c r="M2" s="134" t="s">
        <v>157</v>
      </c>
      <c r="N2" s="135" t="s">
        <v>394</v>
      </c>
      <c r="O2" s="135" t="s">
        <v>176</v>
      </c>
      <c r="P2" s="134" t="s">
        <v>89</v>
      </c>
      <c r="Q2" s="133" t="s">
        <v>42</v>
      </c>
      <c r="R2" s="136" t="s">
        <v>5</v>
      </c>
      <c r="S2" s="136" t="s">
        <v>43</v>
      </c>
      <c r="U2" s="94" t="s">
        <v>373</v>
      </c>
      <c r="V2" s="94" t="s">
        <v>164</v>
      </c>
    </row>
    <row r="3" ht="12.75" customHeight="1">
      <c r="A3" s="44">
        <f>NETWORKDAYS('Ппшпшп'!B$2,'Отчёт'!C$2,'Ппшпшп'!B$3)</f>
        <v>18</v>
      </c>
      <c r="B3" s="45" t="s">
        <v>48</v>
      </c>
      <c r="C3" s="129" t="s">
        <v>395</v>
      </c>
      <c r="D3" s="129" t="s">
        <v>396</v>
      </c>
      <c r="E3" s="137">
        <v>43186.0</v>
      </c>
      <c r="F3" s="56"/>
      <c r="G3" s="138">
        <v>9.0</v>
      </c>
      <c r="H3" s="68">
        <v>1.0</v>
      </c>
      <c r="I3" s="68">
        <v>1.0</v>
      </c>
      <c r="J3" s="68">
        <v>1.0</v>
      </c>
      <c r="K3" s="68">
        <v>1.0</v>
      </c>
      <c r="L3" s="68">
        <v>1.0</v>
      </c>
      <c r="M3" s="68">
        <v>1.0</v>
      </c>
      <c r="N3" s="68">
        <v>1.0</v>
      </c>
      <c r="O3" s="68">
        <v>1.0</v>
      </c>
      <c r="P3" s="68">
        <v>1.0</v>
      </c>
      <c r="Q3" s="139">
        <f t="shared" ref="Q3:Q27" si="1">COUNTIF(H3:P3,1)</f>
        <v>9</v>
      </c>
      <c r="R3" s="140">
        <f t="shared" ref="R3:R27" si="2">Q3/G3</f>
        <v>1</v>
      </c>
      <c r="S3" s="141"/>
      <c r="U3" s="33" t="str">
        <f t="shared" ref="U3:U26" si="3">IF(AND(#REF!&gt;0,ISBLANK(S3)=FALSE)=TRUE,1,"")</f>
        <v>#REF!</v>
      </c>
      <c r="V3" s="33" t="str">
        <f t="shared" ref="V3:V26" si="4">IF(OR(AND(#REF!&gt;0,R3&gt;0),AND(#REF!=0,R3=0)),"-","Что-то не так!")</f>
        <v>#REF!</v>
      </c>
    </row>
    <row r="4" ht="12.75" customHeight="1">
      <c r="A4" s="44">
        <f>NETWORKDAYS('Ппшпшп'!B$2,'Отчёт'!C$2,'Ппшпшп'!B$3)</f>
        <v>18</v>
      </c>
      <c r="B4" s="45" t="s">
        <v>67</v>
      </c>
      <c r="C4" s="129" t="s">
        <v>397</v>
      </c>
      <c r="D4" s="129" t="s">
        <v>398</v>
      </c>
      <c r="E4" s="137">
        <v>43186.0</v>
      </c>
      <c r="F4" s="56"/>
      <c r="G4" s="138">
        <v>9.0</v>
      </c>
      <c r="H4" s="68">
        <v>1.0</v>
      </c>
      <c r="I4" s="68">
        <v>1.0</v>
      </c>
      <c r="J4" s="68">
        <v>1.0</v>
      </c>
      <c r="K4" s="68">
        <v>1.0</v>
      </c>
      <c r="L4" s="68">
        <v>1.0</v>
      </c>
      <c r="M4" s="68">
        <v>1.0</v>
      </c>
      <c r="N4" s="68">
        <v>1.0</v>
      </c>
      <c r="O4" s="68">
        <v>1.0</v>
      </c>
      <c r="P4" s="68">
        <v>0.0</v>
      </c>
      <c r="Q4" s="139">
        <f t="shared" si="1"/>
        <v>8</v>
      </c>
      <c r="R4" s="140">
        <f t="shared" si="2"/>
        <v>0.8888888889</v>
      </c>
      <c r="S4" s="109" t="s">
        <v>73</v>
      </c>
      <c r="U4" s="33" t="str">
        <f t="shared" si="3"/>
        <v>#REF!</v>
      </c>
      <c r="V4" s="33" t="str">
        <f t="shared" si="4"/>
        <v>#REF!</v>
      </c>
    </row>
    <row r="5" ht="12.75" customHeight="1">
      <c r="A5" s="44">
        <f>NETWORKDAYS('Ппшпшп'!B$2,'Отчёт'!C$2,'Ппшпшп'!B$3)</f>
        <v>18</v>
      </c>
      <c r="B5" s="45" t="s">
        <v>67</v>
      </c>
      <c r="C5" s="129" t="s">
        <v>399</v>
      </c>
      <c r="D5" s="129" t="s">
        <v>400</v>
      </c>
      <c r="E5" s="137">
        <v>43186.0</v>
      </c>
      <c r="F5" s="56"/>
      <c r="G5" s="138">
        <v>9.0</v>
      </c>
      <c r="H5" s="68">
        <v>1.0</v>
      </c>
      <c r="I5" s="68">
        <v>1.0</v>
      </c>
      <c r="J5" s="68">
        <v>1.0</v>
      </c>
      <c r="K5" s="68">
        <v>1.0</v>
      </c>
      <c r="L5" s="68">
        <v>1.0</v>
      </c>
      <c r="M5" s="68">
        <v>1.0</v>
      </c>
      <c r="N5" s="68">
        <v>1.0</v>
      </c>
      <c r="O5" s="68">
        <v>1.0</v>
      </c>
      <c r="P5" s="68">
        <v>1.0</v>
      </c>
      <c r="Q5" s="139">
        <f t="shared" si="1"/>
        <v>9</v>
      </c>
      <c r="R5" s="140">
        <f t="shared" si="2"/>
        <v>1</v>
      </c>
      <c r="S5" s="109"/>
      <c r="U5" s="33" t="str">
        <f t="shared" si="3"/>
        <v>#REF!</v>
      </c>
      <c r="V5" s="33" t="str">
        <f t="shared" si="4"/>
        <v>#REF!</v>
      </c>
    </row>
    <row r="6" ht="12.75" customHeight="1">
      <c r="A6" s="44">
        <f>NETWORKDAYS('Ппшпшп'!B$2,'Отчёт'!C$2,'Ппшпшп'!B$3)</f>
        <v>18</v>
      </c>
      <c r="B6" s="45" t="s">
        <v>91</v>
      </c>
      <c r="C6" s="129" t="s">
        <v>401</v>
      </c>
      <c r="D6" s="129" t="s">
        <v>402</v>
      </c>
      <c r="E6" s="137">
        <v>43186.0</v>
      </c>
      <c r="F6" s="54"/>
      <c r="G6" s="138">
        <v>9.0</v>
      </c>
      <c r="H6" s="68">
        <v>1.0</v>
      </c>
      <c r="I6" s="68">
        <v>1.0</v>
      </c>
      <c r="J6" s="68">
        <v>1.0</v>
      </c>
      <c r="K6" s="68">
        <v>1.0</v>
      </c>
      <c r="L6" s="68">
        <v>1.0</v>
      </c>
      <c r="M6" s="68">
        <v>1.0</v>
      </c>
      <c r="N6" s="68">
        <v>1.0</v>
      </c>
      <c r="O6" s="68">
        <v>1.0</v>
      </c>
      <c r="P6" s="68">
        <v>1.0</v>
      </c>
      <c r="Q6" s="139">
        <f t="shared" si="1"/>
        <v>9</v>
      </c>
      <c r="R6" s="140">
        <f t="shared" si="2"/>
        <v>1</v>
      </c>
      <c r="S6" s="142" t="s">
        <v>403</v>
      </c>
      <c r="U6" s="33" t="str">
        <f t="shared" si="3"/>
        <v>#REF!</v>
      </c>
      <c r="V6" s="33" t="str">
        <f t="shared" si="4"/>
        <v>#REF!</v>
      </c>
    </row>
    <row r="7" ht="12.75" customHeight="1">
      <c r="A7" s="44">
        <f>NETWORKDAYS('Ппшпшп'!B$2,'Отчёт'!C$2,'Ппшпшп'!B$3)</f>
        <v>18</v>
      </c>
      <c r="B7" s="45" t="s">
        <v>67</v>
      </c>
      <c r="C7" s="129" t="s">
        <v>404</v>
      </c>
      <c r="D7" s="129" t="s">
        <v>405</v>
      </c>
      <c r="E7" s="137">
        <v>43186.0</v>
      </c>
      <c r="F7" s="56"/>
      <c r="G7" s="138">
        <v>9.0</v>
      </c>
      <c r="H7" s="68">
        <v>1.0</v>
      </c>
      <c r="I7" s="68">
        <v>1.0</v>
      </c>
      <c r="J7" s="68">
        <v>1.0</v>
      </c>
      <c r="K7" s="68">
        <v>1.0</v>
      </c>
      <c r="L7" s="68">
        <v>1.0</v>
      </c>
      <c r="M7" s="68">
        <v>1.0</v>
      </c>
      <c r="N7" s="68">
        <v>1.0</v>
      </c>
      <c r="O7" s="68">
        <v>1.0</v>
      </c>
      <c r="P7" s="68">
        <v>1.0</v>
      </c>
      <c r="Q7" s="139">
        <f t="shared" si="1"/>
        <v>9</v>
      </c>
      <c r="R7" s="140">
        <f t="shared" si="2"/>
        <v>1</v>
      </c>
      <c r="S7" s="109"/>
      <c r="U7" s="33" t="str">
        <f t="shared" si="3"/>
        <v>#REF!</v>
      </c>
      <c r="V7" s="33" t="str">
        <f t="shared" si="4"/>
        <v>#REF!</v>
      </c>
    </row>
    <row r="8" ht="12.75" customHeight="1">
      <c r="A8" s="44">
        <f>NETWORKDAYS('Ппшпшп'!B$2,'Отчёт'!C$2,'Ппшпшп'!B$3)</f>
        <v>18</v>
      </c>
      <c r="B8" s="45" t="s">
        <v>51</v>
      </c>
      <c r="C8" s="129" t="s">
        <v>406</v>
      </c>
      <c r="D8" s="129" t="s">
        <v>407</v>
      </c>
      <c r="E8" s="137">
        <v>43186.0</v>
      </c>
      <c r="F8" s="56"/>
      <c r="G8" s="138">
        <v>9.0</v>
      </c>
      <c r="H8" s="68">
        <v>0.0</v>
      </c>
      <c r="I8" s="68">
        <v>1.0</v>
      </c>
      <c r="J8" s="68">
        <v>1.0</v>
      </c>
      <c r="K8" s="68">
        <v>1.0</v>
      </c>
      <c r="L8" s="68">
        <v>1.0</v>
      </c>
      <c r="M8" s="68">
        <v>1.0</v>
      </c>
      <c r="N8" s="68">
        <v>1.0</v>
      </c>
      <c r="O8" s="68">
        <v>1.0</v>
      </c>
      <c r="P8" s="68">
        <v>1.0</v>
      </c>
      <c r="Q8" s="139">
        <f t="shared" si="1"/>
        <v>8</v>
      </c>
      <c r="R8" s="140">
        <f t="shared" si="2"/>
        <v>0.8888888889</v>
      </c>
      <c r="S8" s="109" t="s">
        <v>408</v>
      </c>
      <c r="U8" s="33" t="str">
        <f t="shared" si="3"/>
        <v>#REF!</v>
      </c>
      <c r="V8" s="33" t="str">
        <f t="shared" si="4"/>
        <v>#REF!</v>
      </c>
    </row>
    <row r="9" ht="12.75" customHeight="1">
      <c r="A9" s="44">
        <f>NETWORKDAYS('Ппшпшп'!B$2,'Отчёт'!C$2,'Ппшпшп'!B$3)</f>
        <v>18</v>
      </c>
      <c r="B9" s="45" t="s">
        <v>91</v>
      </c>
      <c r="C9" s="129" t="s">
        <v>409</v>
      </c>
      <c r="D9" s="129" t="s">
        <v>410</v>
      </c>
      <c r="E9" s="137">
        <v>43186.0</v>
      </c>
      <c r="F9" s="56"/>
      <c r="G9" s="138">
        <v>9.0</v>
      </c>
      <c r="H9" s="68">
        <v>1.0</v>
      </c>
      <c r="I9" s="68">
        <v>1.0</v>
      </c>
      <c r="J9" s="68">
        <v>1.0</v>
      </c>
      <c r="K9" s="68">
        <v>1.0</v>
      </c>
      <c r="L9" s="68">
        <v>1.0</v>
      </c>
      <c r="M9" s="68">
        <v>1.0</v>
      </c>
      <c r="N9" s="68">
        <v>1.0</v>
      </c>
      <c r="O9" s="68">
        <v>1.0</v>
      </c>
      <c r="P9" s="68">
        <v>1.0</v>
      </c>
      <c r="Q9" s="139">
        <f t="shared" si="1"/>
        <v>9</v>
      </c>
      <c r="R9" s="140">
        <f t="shared" si="2"/>
        <v>1</v>
      </c>
      <c r="S9" s="109"/>
      <c r="U9" s="33" t="str">
        <f t="shared" si="3"/>
        <v>#REF!</v>
      </c>
      <c r="V9" s="33" t="str">
        <f t="shared" si="4"/>
        <v>#REF!</v>
      </c>
    </row>
    <row r="10" ht="12.75" customHeight="1">
      <c r="A10" s="44">
        <f>NETWORKDAYS('Ппшпшп'!B$2,'Отчёт'!C$2,'Ппшпшп'!B$3)</f>
        <v>18</v>
      </c>
      <c r="B10" s="45" t="s">
        <v>48</v>
      </c>
      <c r="C10" s="129" t="s">
        <v>411</v>
      </c>
      <c r="D10" s="129" t="s">
        <v>412</v>
      </c>
      <c r="E10" s="137">
        <v>43186.0</v>
      </c>
      <c r="F10" s="56"/>
      <c r="G10" s="138">
        <v>9.0</v>
      </c>
      <c r="H10" s="68">
        <v>1.0</v>
      </c>
      <c r="I10" s="68">
        <v>1.0</v>
      </c>
      <c r="J10" s="68">
        <v>1.0</v>
      </c>
      <c r="K10" s="68">
        <v>1.0</v>
      </c>
      <c r="L10" s="68">
        <v>1.0</v>
      </c>
      <c r="M10" s="68">
        <v>1.0</v>
      </c>
      <c r="N10" s="68">
        <v>1.0</v>
      </c>
      <c r="O10" s="68">
        <v>1.0</v>
      </c>
      <c r="P10" s="68">
        <v>1.0</v>
      </c>
      <c r="Q10" s="139">
        <f t="shared" si="1"/>
        <v>9</v>
      </c>
      <c r="R10" s="140">
        <f t="shared" si="2"/>
        <v>1</v>
      </c>
      <c r="S10" s="109" t="s">
        <v>403</v>
      </c>
      <c r="U10" s="33" t="str">
        <f t="shared" si="3"/>
        <v>#REF!</v>
      </c>
      <c r="V10" s="33" t="str">
        <f t="shared" si="4"/>
        <v>#REF!</v>
      </c>
    </row>
    <row r="11" ht="12.75" customHeight="1">
      <c r="A11" s="44">
        <f>NETWORKDAYS('Ппшпшп'!B$2,'Отчёт'!C$2,'Ппшпшп'!B$3)</f>
        <v>18</v>
      </c>
      <c r="B11" s="45" t="s">
        <v>91</v>
      </c>
      <c r="C11" s="129" t="s">
        <v>413</v>
      </c>
      <c r="D11" s="129" t="s">
        <v>414</v>
      </c>
      <c r="E11" s="137">
        <v>43186.0</v>
      </c>
      <c r="F11" s="56"/>
      <c r="G11" s="138">
        <v>9.0</v>
      </c>
      <c r="H11" s="68">
        <v>1.0</v>
      </c>
      <c r="I11" s="68">
        <v>1.0</v>
      </c>
      <c r="J11" s="68">
        <v>1.0</v>
      </c>
      <c r="K11" s="68">
        <v>1.0</v>
      </c>
      <c r="L11" s="68">
        <v>1.0</v>
      </c>
      <c r="M11" s="68">
        <v>1.0</v>
      </c>
      <c r="N11" s="68">
        <v>1.0</v>
      </c>
      <c r="O11" s="68">
        <v>1.0</v>
      </c>
      <c r="P11" s="68">
        <v>1.0</v>
      </c>
      <c r="Q11" s="139">
        <f t="shared" si="1"/>
        <v>9</v>
      </c>
      <c r="R11" s="140">
        <f t="shared" si="2"/>
        <v>1</v>
      </c>
      <c r="S11" s="109"/>
      <c r="U11" s="33" t="str">
        <f t="shared" si="3"/>
        <v>#REF!</v>
      </c>
      <c r="V11" s="33" t="str">
        <f t="shared" si="4"/>
        <v>#REF!</v>
      </c>
    </row>
    <row r="12" ht="12.75" customHeight="1">
      <c r="A12" s="44">
        <f>NETWORKDAYS('Ппшпшп'!B$2,'Отчёт'!C$2,'Ппшпшп'!B$3)</f>
        <v>18</v>
      </c>
      <c r="B12" s="45" t="s">
        <v>91</v>
      </c>
      <c r="C12" s="129" t="s">
        <v>415</v>
      </c>
      <c r="D12" s="129" t="s">
        <v>416</v>
      </c>
      <c r="E12" s="137">
        <v>43186.0</v>
      </c>
      <c r="F12" s="54"/>
      <c r="G12" s="138">
        <v>9.0</v>
      </c>
      <c r="H12" s="68">
        <v>1.0</v>
      </c>
      <c r="I12" s="68">
        <v>1.0</v>
      </c>
      <c r="J12" s="68">
        <v>1.0</v>
      </c>
      <c r="K12" s="68">
        <v>1.0</v>
      </c>
      <c r="L12" s="68">
        <v>1.0</v>
      </c>
      <c r="M12" s="68">
        <v>1.0</v>
      </c>
      <c r="N12" s="68">
        <v>1.0</v>
      </c>
      <c r="O12" s="68">
        <v>1.0</v>
      </c>
      <c r="P12" s="68">
        <v>1.0</v>
      </c>
      <c r="Q12" s="139">
        <f t="shared" si="1"/>
        <v>9</v>
      </c>
      <c r="R12" s="140">
        <f t="shared" si="2"/>
        <v>1</v>
      </c>
      <c r="S12" s="109"/>
      <c r="U12" s="33" t="str">
        <f t="shared" si="3"/>
        <v>#REF!</v>
      </c>
      <c r="V12" s="33" t="str">
        <f t="shared" si="4"/>
        <v>#REF!</v>
      </c>
    </row>
    <row r="13" ht="12.75" customHeight="1">
      <c r="A13" s="44">
        <f>NETWORKDAYS('Ппшпшп'!B$2,'Отчёт'!C$2,'Ппшпшп'!B$3)</f>
        <v>18</v>
      </c>
      <c r="B13" s="45" t="s">
        <v>48</v>
      </c>
      <c r="C13" s="129" t="s">
        <v>417</v>
      </c>
      <c r="D13" s="129" t="s">
        <v>418</v>
      </c>
      <c r="E13" s="137">
        <v>43186.0</v>
      </c>
      <c r="F13" s="56"/>
      <c r="G13" s="138">
        <v>9.0</v>
      </c>
      <c r="H13" s="68">
        <v>1.0</v>
      </c>
      <c r="I13" s="68">
        <v>1.0</v>
      </c>
      <c r="J13" s="68">
        <v>1.0</v>
      </c>
      <c r="K13" s="68">
        <v>1.0</v>
      </c>
      <c r="L13" s="68">
        <v>1.0</v>
      </c>
      <c r="M13" s="68">
        <v>1.0</v>
      </c>
      <c r="N13" s="68">
        <v>1.0</v>
      </c>
      <c r="O13" s="68">
        <v>1.0</v>
      </c>
      <c r="P13" s="68">
        <v>1.0</v>
      </c>
      <c r="Q13" s="139">
        <f t="shared" si="1"/>
        <v>9</v>
      </c>
      <c r="R13" s="140">
        <f t="shared" si="2"/>
        <v>1</v>
      </c>
      <c r="S13" s="109"/>
      <c r="U13" s="33" t="str">
        <f t="shared" si="3"/>
        <v>#REF!</v>
      </c>
      <c r="V13" s="33" t="str">
        <f t="shared" si="4"/>
        <v>#REF!</v>
      </c>
    </row>
    <row r="14" ht="12.75" customHeight="1">
      <c r="A14" s="44">
        <f>NETWORKDAYS('Ппшпшп'!B$2,'Отчёт'!C$2,'Ппшпшп'!B$3)</f>
        <v>18</v>
      </c>
      <c r="B14" s="45" t="s">
        <v>51</v>
      </c>
      <c r="C14" s="129" t="s">
        <v>419</v>
      </c>
      <c r="D14" s="129" t="s">
        <v>420</v>
      </c>
      <c r="E14" s="137">
        <v>43186.0</v>
      </c>
      <c r="F14" s="56"/>
      <c r="G14" s="138">
        <v>9.0</v>
      </c>
      <c r="H14" s="68">
        <v>1.0</v>
      </c>
      <c r="I14" s="68">
        <v>1.0</v>
      </c>
      <c r="J14" s="68">
        <v>1.0</v>
      </c>
      <c r="K14" s="68">
        <v>1.0</v>
      </c>
      <c r="L14" s="68">
        <v>1.0</v>
      </c>
      <c r="M14" s="68">
        <v>0.0</v>
      </c>
      <c r="N14" s="68">
        <v>1.0</v>
      </c>
      <c r="O14" s="68">
        <v>1.0</v>
      </c>
      <c r="P14" s="68">
        <v>1.0</v>
      </c>
      <c r="Q14" s="139">
        <f t="shared" si="1"/>
        <v>8</v>
      </c>
      <c r="R14" s="140">
        <f t="shared" si="2"/>
        <v>0.8888888889</v>
      </c>
      <c r="S14" s="109" t="s">
        <v>421</v>
      </c>
      <c r="U14" s="33" t="str">
        <f t="shared" si="3"/>
        <v>#REF!</v>
      </c>
      <c r="V14" s="33" t="str">
        <f t="shared" si="4"/>
        <v>#REF!</v>
      </c>
    </row>
    <row r="15" ht="12.75" customHeight="1">
      <c r="A15" s="44">
        <f>NETWORKDAYS('Ппшпшп'!B$2,'Отчёт'!C$2,'Ппшпшп'!B$3)</f>
        <v>18</v>
      </c>
      <c r="B15" s="45" t="s">
        <v>91</v>
      </c>
      <c r="C15" s="129" t="s">
        <v>422</v>
      </c>
      <c r="D15" s="129" t="s">
        <v>423</v>
      </c>
      <c r="E15" s="137">
        <v>43186.0</v>
      </c>
      <c r="F15" s="56"/>
      <c r="G15" s="138">
        <v>9.0</v>
      </c>
      <c r="H15" s="68">
        <v>0.0</v>
      </c>
      <c r="I15" s="68">
        <v>0.0</v>
      </c>
      <c r="J15" s="68">
        <v>1.0</v>
      </c>
      <c r="K15" s="68">
        <v>1.0</v>
      </c>
      <c r="L15" s="68">
        <v>1.0</v>
      </c>
      <c r="M15" s="68">
        <v>1.0</v>
      </c>
      <c r="N15" s="68">
        <v>1.0</v>
      </c>
      <c r="O15" s="68">
        <v>1.0</v>
      </c>
      <c r="P15" s="68">
        <v>1.0</v>
      </c>
      <c r="Q15" s="139">
        <f t="shared" si="1"/>
        <v>7</v>
      </c>
      <c r="R15" s="140">
        <f t="shared" si="2"/>
        <v>0.7777777778</v>
      </c>
      <c r="S15" s="109" t="s">
        <v>298</v>
      </c>
      <c r="U15" s="33" t="str">
        <f t="shared" si="3"/>
        <v>#REF!</v>
      </c>
      <c r="V15" s="33" t="str">
        <f t="shared" si="4"/>
        <v>#REF!</v>
      </c>
    </row>
    <row r="16" ht="12.75" customHeight="1">
      <c r="A16" s="44">
        <f>NETWORKDAYS('Ппшпшп'!B$2,'Отчёт'!C$2,'Ппшпшп'!B$3)</f>
        <v>18</v>
      </c>
      <c r="B16" s="45" t="s">
        <v>48</v>
      </c>
      <c r="C16" s="129" t="s">
        <v>390</v>
      </c>
      <c r="D16" s="129" t="s">
        <v>424</v>
      </c>
      <c r="E16" s="137">
        <v>43186.0</v>
      </c>
      <c r="F16" s="56"/>
      <c r="G16" s="138">
        <v>9.0</v>
      </c>
      <c r="H16" s="68">
        <v>1.0</v>
      </c>
      <c r="I16" s="68">
        <v>1.0</v>
      </c>
      <c r="J16" s="68">
        <v>1.0</v>
      </c>
      <c r="K16" s="68">
        <v>1.0</v>
      </c>
      <c r="L16" s="68">
        <v>1.0</v>
      </c>
      <c r="M16" s="68">
        <v>1.0</v>
      </c>
      <c r="N16" s="68">
        <v>1.0</v>
      </c>
      <c r="O16" s="68">
        <v>1.0</v>
      </c>
      <c r="P16" s="68">
        <v>1.0</v>
      </c>
      <c r="Q16" s="139">
        <f t="shared" si="1"/>
        <v>9</v>
      </c>
      <c r="R16" s="140">
        <f t="shared" si="2"/>
        <v>1</v>
      </c>
      <c r="S16" s="109" t="s">
        <v>403</v>
      </c>
      <c r="U16" s="33" t="str">
        <f t="shared" si="3"/>
        <v>#REF!</v>
      </c>
      <c r="V16" s="33" t="str">
        <f t="shared" si="4"/>
        <v>#REF!</v>
      </c>
    </row>
    <row r="17" ht="12.75" customHeight="1">
      <c r="A17" s="44">
        <f>NETWORKDAYS('Ппшпшп'!B$2,'Отчёт'!C$2,'Ппшпшп'!B$3)</f>
        <v>18</v>
      </c>
      <c r="B17" s="45" t="s">
        <v>51</v>
      </c>
      <c r="C17" s="129" t="s">
        <v>425</v>
      </c>
      <c r="D17" s="129" t="s">
        <v>426</v>
      </c>
      <c r="E17" s="137">
        <v>43186.0</v>
      </c>
      <c r="F17" s="56"/>
      <c r="G17" s="138">
        <v>9.0</v>
      </c>
      <c r="H17" s="68">
        <v>1.0</v>
      </c>
      <c r="I17" s="68">
        <v>1.0</v>
      </c>
      <c r="J17" s="68">
        <v>1.0</v>
      </c>
      <c r="K17" s="68">
        <v>1.0</v>
      </c>
      <c r="L17" s="68">
        <v>1.0</v>
      </c>
      <c r="M17" s="68">
        <v>1.0</v>
      </c>
      <c r="N17" s="68">
        <v>1.0</v>
      </c>
      <c r="O17" s="68">
        <v>1.0</v>
      </c>
      <c r="P17" s="68">
        <v>1.0</v>
      </c>
      <c r="Q17" s="139">
        <f t="shared" si="1"/>
        <v>9</v>
      </c>
      <c r="R17" s="140">
        <f t="shared" si="2"/>
        <v>1</v>
      </c>
      <c r="S17" s="109" t="s">
        <v>403</v>
      </c>
      <c r="U17" s="33" t="str">
        <f t="shared" si="3"/>
        <v>#REF!</v>
      </c>
      <c r="V17" s="33" t="str">
        <f t="shared" si="4"/>
        <v>#REF!</v>
      </c>
    </row>
    <row r="18" ht="12.75" customHeight="1">
      <c r="A18" s="44">
        <f>NETWORKDAYS('Ппшпшп'!B$2,'Отчёт'!C$2,'Ппшпшп'!B$3)</f>
        <v>18</v>
      </c>
      <c r="B18" s="45" t="s">
        <v>51</v>
      </c>
      <c r="C18" s="129" t="s">
        <v>427</v>
      </c>
      <c r="D18" s="143" t="s">
        <v>428</v>
      </c>
      <c r="E18" s="137">
        <v>43186.0</v>
      </c>
      <c r="F18" s="56"/>
      <c r="G18" s="138">
        <v>9.0</v>
      </c>
      <c r="H18" s="68">
        <v>1.0</v>
      </c>
      <c r="I18" s="68">
        <v>1.0</v>
      </c>
      <c r="J18" s="68">
        <v>1.0</v>
      </c>
      <c r="K18" s="68">
        <v>1.0</v>
      </c>
      <c r="L18" s="68">
        <v>1.0</v>
      </c>
      <c r="M18" s="68">
        <v>1.0</v>
      </c>
      <c r="N18" s="68">
        <v>1.0</v>
      </c>
      <c r="O18" s="68">
        <v>1.0</v>
      </c>
      <c r="P18" s="68">
        <v>1.0</v>
      </c>
      <c r="Q18" s="139">
        <f t="shared" si="1"/>
        <v>9</v>
      </c>
      <c r="R18" s="140">
        <f t="shared" si="2"/>
        <v>1</v>
      </c>
      <c r="S18" s="109" t="s">
        <v>403</v>
      </c>
      <c r="U18" s="33" t="str">
        <f t="shared" si="3"/>
        <v>#REF!</v>
      </c>
      <c r="V18" s="33" t="str">
        <f t="shared" si="4"/>
        <v>#REF!</v>
      </c>
    </row>
    <row r="19" ht="12.75" customHeight="1">
      <c r="A19" s="44">
        <f>NETWORKDAYS('Ппшпшп'!B$2,'Отчёт'!C$2,'Ппшпшп'!B$3)</f>
        <v>18</v>
      </c>
      <c r="B19" s="45" t="s">
        <v>91</v>
      </c>
      <c r="C19" s="129" t="s">
        <v>429</v>
      </c>
      <c r="D19" s="129" t="s">
        <v>430</v>
      </c>
      <c r="E19" s="137">
        <v>43186.0</v>
      </c>
      <c r="F19" s="56"/>
      <c r="G19" s="138">
        <v>6.0</v>
      </c>
      <c r="H19" s="68" t="s">
        <v>46</v>
      </c>
      <c r="I19" s="68">
        <v>1.0</v>
      </c>
      <c r="J19" s="68">
        <v>1.0</v>
      </c>
      <c r="K19" s="68" t="s">
        <v>46</v>
      </c>
      <c r="L19" s="68">
        <v>1.0</v>
      </c>
      <c r="M19" s="68">
        <v>1.0</v>
      </c>
      <c r="N19" s="68" t="s">
        <v>46</v>
      </c>
      <c r="O19" s="68">
        <v>1.0</v>
      </c>
      <c r="P19" s="68">
        <v>1.0</v>
      </c>
      <c r="Q19" s="139">
        <f t="shared" si="1"/>
        <v>6</v>
      </c>
      <c r="R19" s="140">
        <f t="shared" si="2"/>
        <v>1</v>
      </c>
      <c r="S19" s="109"/>
      <c r="U19" s="33" t="str">
        <f t="shared" si="3"/>
        <v>#REF!</v>
      </c>
      <c r="V19" s="33" t="str">
        <f t="shared" si="4"/>
        <v>#REF!</v>
      </c>
    </row>
    <row r="20" ht="13.5" customHeight="1">
      <c r="A20" s="44">
        <f>NETWORKDAYS('Ппшпшп'!B$2,'Отчёт'!C$2,'Ппшпшп'!B$3)</f>
        <v>18</v>
      </c>
      <c r="B20" s="45" t="s">
        <v>51</v>
      </c>
      <c r="C20" s="129" t="s">
        <v>431</v>
      </c>
      <c r="D20" s="129" t="s">
        <v>432</v>
      </c>
      <c r="E20" s="137">
        <v>43186.0</v>
      </c>
      <c r="F20" s="56"/>
      <c r="G20" s="138">
        <v>9.0</v>
      </c>
      <c r="H20" s="68">
        <v>1.0</v>
      </c>
      <c r="I20" s="68">
        <v>1.0</v>
      </c>
      <c r="J20" s="68">
        <v>1.0</v>
      </c>
      <c r="K20" s="68">
        <v>1.0</v>
      </c>
      <c r="L20" s="68">
        <v>1.0</v>
      </c>
      <c r="M20" s="68">
        <v>1.0</v>
      </c>
      <c r="N20" s="68">
        <v>1.0</v>
      </c>
      <c r="O20" s="68">
        <v>1.0</v>
      </c>
      <c r="P20" s="68">
        <v>1.0</v>
      </c>
      <c r="Q20" s="139">
        <f t="shared" si="1"/>
        <v>9</v>
      </c>
      <c r="R20" s="140">
        <f t="shared" si="2"/>
        <v>1</v>
      </c>
      <c r="S20" s="72" t="s">
        <v>251</v>
      </c>
      <c r="U20" s="33" t="str">
        <f t="shared" si="3"/>
        <v>#REF!</v>
      </c>
      <c r="V20" s="33" t="str">
        <f t="shared" si="4"/>
        <v>#REF!</v>
      </c>
    </row>
    <row r="21" ht="12.75" customHeight="1">
      <c r="A21" s="119">
        <v>7.0</v>
      </c>
      <c r="B21" s="45" t="s">
        <v>67</v>
      </c>
      <c r="C21" s="129" t="s">
        <v>433</v>
      </c>
      <c r="D21" s="129" t="s">
        <v>434</v>
      </c>
      <c r="E21" s="137">
        <v>43171.0</v>
      </c>
      <c r="F21" s="56"/>
      <c r="G21" s="138">
        <v>9.0</v>
      </c>
      <c r="H21" s="68">
        <v>0.0</v>
      </c>
      <c r="I21" s="68">
        <v>0.0</v>
      </c>
      <c r="J21" s="68">
        <v>0.0</v>
      </c>
      <c r="K21" s="68">
        <v>0.0</v>
      </c>
      <c r="L21" s="68">
        <v>0.0</v>
      </c>
      <c r="M21" s="68">
        <v>0.0</v>
      </c>
      <c r="N21" s="68">
        <v>0.0</v>
      </c>
      <c r="O21" s="68">
        <v>0.0</v>
      </c>
      <c r="P21" s="68">
        <v>0.0</v>
      </c>
      <c r="Q21" s="139">
        <f t="shared" si="1"/>
        <v>0</v>
      </c>
      <c r="R21" s="140">
        <f t="shared" si="2"/>
        <v>0</v>
      </c>
      <c r="S21" s="109" t="s">
        <v>435</v>
      </c>
      <c r="U21" s="33" t="str">
        <f t="shared" si="3"/>
        <v>#REF!</v>
      </c>
      <c r="V21" s="33" t="str">
        <f t="shared" si="4"/>
        <v>#REF!</v>
      </c>
    </row>
    <row r="22" ht="12.75" customHeight="1">
      <c r="A22" s="44">
        <f>NETWORKDAYS('Ппшпшп'!B$2,'Отчёт'!C$2,'Ппшпшп'!B$3)</f>
        <v>18</v>
      </c>
      <c r="B22" s="45" t="s">
        <v>67</v>
      </c>
      <c r="C22" s="129" t="s">
        <v>436</v>
      </c>
      <c r="D22" s="129" t="s">
        <v>437</v>
      </c>
      <c r="E22" s="137">
        <v>43186.0</v>
      </c>
      <c r="F22" s="54">
        <v>3000.0</v>
      </c>
      <c r="G22" s="138">
        <v>6.0</v>
      </c>
      <c r="H22" s="68" t="s">
        <v>46</v>
      </c>
      <c r="I22" s="68">
        <v>1.0</v>
      </c>
      <c r="J22" s="68">
        <v>1.0</v>
      </c>
      <c r="K22" s="68" t="s">
        <v>46</v>
      </c>
      <c r="L22" s="68">
        <v>1.0</v>
      </c>
      <c r="M22" s="68">
        <v>0.0</v>
      </c>
      <c r="N22" s="68" t="s">
        <v>46</v>
      </c>
      <c r="O22" s="68">
        <v>1.0</v>
      </c>
      <c r="P22" s="68">
        <v>1.0</v>
      </c>
      <c r="Q22" s="139">
        <f t="shared" si="1"/>
        <v>5</v>
      </c>
      <c r="R22" s="140">
        <f t="shared" si="2"/>
        <v>0.8333333333</v>
      </c>
      <c r="S22" s="109" t="s">
        <v>438</v>
      </c>
      <c r="U22" s="33" t="str">
        <f t="shared" si="3"/>
        <v>#REF!</v>
      </c>
      <c r="V22" s="33" t="str">
        <f t="shared" si="4"/>
        <v>#REF!</v>
      </c>
    </row>
    <row r="23" ht="12.75" customHeight="1">
      <c r="A23" s="44">
        <f>NETWORKDAYS('Ппшпшп'!B$2,'Отчёт'!C$2,'Ппшпшп'!B$3)</f>
        <v>18</v>
      </c>
      <c r="B23" s="45" t="s">
        <v>51</v>
      </c>
      <c r="C23" s="129" t="s">
        <v>439</v>
      </c>
      <c r="D23" s="129" t="s">
        <v>440</v>
      </c>
      <c r="E23" s="137">
        <v>43186.0</v>
      </c>
      <c r="F23" s="56"/>
      <c r="G23" s="138">
        <v>9.0</v>
      </c>
      <c r="H23" s="68">
        <v>1.0</v>
      </c>
      <c r="I23" s="68">
        <v>1.0</v>
      </c>
      <c r="J23" s="68">
        <v>1.0</v>
      </c>
      <c r="K23" s="68">
        <v>1.0</v>
      </c>
      <c r="L23" s="68">
        <v>1.0</v>
      </c>
      <c r="M23" s="68">
        <v>0.0</v>
      </c>
      <c r="N23" s="68">
        <v>1.0</v>
      </c>
      <c r="O23" s="68">
        <v>1.0</v>
      </c>
      <c r="P23" s="68">
        <v>1.0</v>
      </c>
      <c r="Q23" s="139">
        <f t="shared" si="1"/>
        <v>8</v>
      </c>
      <c r="R23" s="140">
        <f t="shared" si="2"/>
        <v>0.8888888889</v>
      </c>
      <c r="S23" s="72" t="s">
        <v>441</v>
      </c>
      <c r="U23" s="33" t="str">
        <f t="shared" si="3"/>
        <v>#REF!</v>
      </c>
      <c r="V23" s="33" t="str">
        <f t="shared" si="4"/>
        <v>#REF!</v>
      </c>
    </row>
    <row r="24" ht="12.75" customHeight="1">
      <c r="A24" s="44">
        <f>NETWORKDAYS('Ппшпшп'!B$2,'Отчёт'!C$2,'Ппшпшп'!B$3)</f>
        <v>18</v>
      </c>
      <c r="B24" s="45" t="s">
        <v>67</v>
      </c>
      <c r="C24" s="129" t="s">
        <v>442</v>
      </c>
      <c r="D24" s="129" t="s">
        <v>443</v>
      </c>
      <c r="E24" s="137">
        <v>43186.0</v>
      </c>
      <c r="F24" s="56"/>
      <c r="G24" s="138">
        <v>9.0</v>
      </c>
      <c r="H24" s="68" t="s">
        <v>46</v>
      </c>
      <c r="I24" s="68">
        <v>1.0</v>
      </c>
      <c r="J24" s="68">
        <v>1.0</v>
      </c>
      <c r="K24" s="68">
        <v>1.0</v>
      </c>
      <c r="L24" s="68">
        <v>1.0</v>
      </c>
      <c r="M24" s="68">
        <v>1.0</v>
      </c>
      <c r="N24" s="68">
        <v>0.0</v>
      </c>
      <c r="O24" s="68">
        <v>0.0</v>
      </c>
      <c r="P24" s="68">
        <v>1.0</v>
      </c>
      <c r="Q24" s="139">
        <f t="shared" si="1"/>
        <v>6</v>
      </c>
      <c r="R24" s="140">
        <f t="shared" si="2"/>
        <v>0.6666666667</v>
      </c>
      <c r="S24" s="109" t="s">
        <v>145</v>
      </c>
      <c r="U24" s="33" t="str">
        <f t="shared" si="3"/>
        <v>#REF!</v>
      </c>
      <c r="V24" s="33" t="str">
        <f t="shared" si="4"/>
        <v>#REF!</v>
      </c>
    </row>
    <row r="25" ht="12.75" customHeight="1">
      <c r="A25" s="44">
        <f>NETWORKDAYS('Ппшпшп'!B$2,'Отчёт'!C$2,'Ппшпшп'!B$3)</f>
        <v>18</v>
      </c>
      <c r="B25" s="45" t="s">
        <v>48</v>
      </c>
      <c r="C25" s="143" t="s">
        <v>444</v>
      </c>
      <c r="D25" s="129" t="s">
        <v>445</v>
      </c>
      <c r="E25" s="137">
        <v>43186.0</v>
      </c>
      <c r="F25" s="56"/>
      <c r="G25" s="138">
        <v>9.0</v>
      </c>
      <c r="H25" s="68">
        <v>1.0</v>
      </c>
      <c r="I25" s="68">
        <v>1.0</v>
      </c>
      <c r="J25" s="68">
        <v>1.0</v>
      </c>
      <c r="K25" s="68">
        <v>1.0</v>
      </c>
      <c r="L25" s="68">
        <v>1.0</v>
      </c>
      <c r="M25" s="68" t="s">
        <v>46</v>
      </c>
      <c r="N25" s="68">
        <v>1.0</v>
      </c>
      <c r="O25" s="68">
        <v>1.0</v>
      </c>
      <c r="P25" s="68">
        <v>1.0</v>
      </c>
      <c r="Q25" s="139">
        <f t="shared" si="1"/>
        <v>8</v>
      </c>
      <c r="R25" s="140">
        <f t="shared" si="2"/>
        <v>0.8888888889</v>
      </c>
      <c r="S25" s="109"/>
      <c r="T25" s="20">
        <f>SUMIF($Q3:$Q26,"&gt;0")</f>
        <v>185</v>
      </c>
      <c r="U25" s="33" t="str">
        <f t="shared" si="3"/>
        <v>#REF!</v>
      </c>
      <c r="V25" s="33" t="str">
        <f t="shared" si="4"/>
        <v>#REF!</v>
      </c>
    </row>
    <row r="26" ht="12.75" customHeight="1">
      <c r="A26" s="44">
        <f>NETWORKDAYS('Ппшпшп'!B$2,'Отчёт'!C$2,'Ппшпшп'!B$3)</f>
        <v>18</v>
      </c>
      <c r="B26" s="45" t="s">
        <v>91</v>
      </c>
      <c r="C26" s="56" t="s">
        <v>1</v>
      </c>
      <c r="D26" s="56" t="s">
        <v>446</v>
      </c>
      <c r="E26" s="137">
        <v>43186.0</v>
      </c>
      <c r="F26" s="56"/>
      <c r="G26" s="144">
        <v>9.0</v>
      </c>
      <c r="H26" s="68" t="s">
        <v>46</v>
      </c>
      <c r="I26" s="68">
        <v>1.0</v>
      </c>
      <c r="J26" s="68">
        <v>0.0</v>
      </c>
      <c r="K26" s="68">
        <v>1.0</v>
      </c>
      <c r="L26" s="68">
        <v>1.0</v>
      </c>
      <c r="M26" s="68">
        <v>0.0</v>
      </c>
      <c r="N26" s="68" t="s">
        <v>46</v>
      </c>
      <c r="O26" s="68">
        <v>1.0</v>
      </c>
      <c r="P26" s="68" t="s">
        <v>46</v>
      </c>
      <c r="Q26" s="139">
        <f t="shared" si="1"/>
        <v>4</v>
      </c>
      <c r="R26" s="140">
        <f t="shared" si="2"/>
        <v>0.4444444444</v>
      </c>
      <c r="S26" s="109" t="s">
        <v>447</v>
      </c>
      <c r="T26" s="20"/>
      <c r="U26" s="33" t="str">
        <f t="shared" si="3"/>
        <v>#REF!</v>
      </c>
      <c r="V26" s="33" t="str">
        <f t="shared" si="4"/>
        <v>#REF!</v>
      </c>
    </row>
    <row r="27" ht="12.75" customHeight="1">
      <c r="A27" s="44">
        <f>NETWORKDAYS('Ппшпшп'!B$2,'Отчёт'!C$2,'Ппшпшп'!B$3)</f>
        <v>18</v>
      </c>
      <c r="B27" s="45" t="s">
        <v>51</v>
      </c>
      <c r="C27" s="54" t="s">
        <v>1</v>
      </c>
      <c r="D27" s="56" t="s">
        <v>448</v>
      </c>
      <c r="E27" s="137">
        <v>43186.0</v>
      </c>
      <c r="F27" s="56"/>
      <c r="G27" s="138">
        <v>9.0</v>
      </c>
      <c r="H27" s="68">
        <v>1.0</v>
      </c>
      <c r="I27" s="68">
        <v>1.0</v>
      </c>
      <c r="J27" s="68">
        <v>1.0</v>
      </c>
      <c r="K27" s="68">
        <v>1.0</v>
      </c>
      <c r="L27" s="68">
        <v>1.0</v>
      </c>
      <c r="M27" s="68">
        <v>1.0</v>
      </c>
      <c r="N27" s="68">
        <v>1.0</v>
      </c>
      <c r="O27" s="68">
        <v>1.0</v>
      </c>
      <c r="P27" s="68">
        <v>1.0</v>
      </c>
      <c r="Q27" s="139">
        <f t="shared" si="1"/>
        <v>9</v>
      </c>
      <c r="R27" s="140">
        <f t="shared" si="2"/>
        <v>1</v>
      </c>
      <c r="S27" s="109" t="s">
        <v>449</v>
      </c>
      <c r="U27" s="33">
        <f>COUNT(U3:U26)</f>
        <v>0</v>
      </c>
    </row>
    <row r="28" ht="12.75" customHeight="1">
      <c r="C28" s="33"/>
      <c r="D28" s="33"/>
      <c r="E28" s="33"/>
      <c r="F28" s="33"/>
      <c r="P28" s="33" t="s">
        <v>1</v>
      </c>
      <c r="Q28" s="86">
        <f>COUNT(E3:E27)</f>
        <v>25</v>
      </c>
      <c r="S28" s="33"/>
    </row>
    <row r="29" ht="12.75" customHeight="1">
      <c r="C29" s="33"/>
      <c r="D29" s="33"/>
      <c r="E29" s="33"/>
      <c r="F29" s="33"/>
      <c r="P29" s="33" t="s">
        <v>147</v>
      </c>
      <c r="Q29" s="86">
        <f>COUNT(#REF!)</f>
        <v>0</v>
      </c>
      <c r="S29" s="33"/>
    </row>
    <row r="30" ht="12.75" customHeight="1">
      <c r="C30" s="33"/>
      <c r="D30" s="33"/>
      <c r="E30" s="33"/>
      <c r="F30" s="33"/>
      <c r="P30" s="145" t="s">
        <v>173</v>
      </c>
      <c r="Q30" s="20">
        <f>COUNTIF(E3:E27,"=27.03.18")</f>
        <v>24</v>
      </c>
      <c r="S30" s="33"/>
    </row>
    <row r="31" ht="12.75" customHeight="1">
      <c r="C31" s="33"/>
      <c r="D31" s="33"/>
      <c r="E31" s="33"/>
      <c r="F31" s="33"/>
      <c r="S31" s="33"/>
    </row>
    <row r="32" ht="12.75" customHeight="1">
      <c r="C32" s="33"/>
      <c r="D32" s="33"/>
      <c r="E32" s="33"/>
      <c r="F32" s="33"/>
      <c r="S32" s="33"/>
    </row>
    <row r="33" ht="12.75" customHeight="1">
      <c r="C33" s="33"/>
      <c r="D33" s="33"/>
      <c r="E33" s="33"/>
      <c r="F33" s="33"/>
      <c r="S33" s="33"/>
    </row>
    <row r="34" ht="12.75" customHeight="1">
      <c r="C34" s="33"/>
      <c r="D34" s="33"/>
      <c r="E34" s="33"/>
      <c r="F34" s="33"/>
      <c r="S34" s="33"/>
    </row>
    <row r="35" ht="12.75" customHeight="1">
      <c r="C35" s="33"/>
      <c r="D35" s="33"/>
      <c r="E35" s="33"/>
      <c r="F35" s="33"/>
      <c r="S35" s="33"/>
    </row>
    <row r="36" ht="12.75" customHeight="1">
      <c r="C36" s="33"/>
      <c r="D36" s="33"/>
      <c r="E36" s="33"/>
      <c r="F36" s="33"/>
      <c r="S36" s="33"/>
    </row>
    <row r="37" ht="12.75" customHeight="1">
      <c r="C37" s="33"/>
      <c r="D37" s="33"/>
      <c r="E37" s="33"/>
      <c r="F37" s="33"/>
      <c r="S37" s="33"/>
    </row>
    <row r="38" ht="12.75" customHeight="1">
      <c r="C38" s="33"/>
      <c r="D38" s="33"/>
      <c r="E38" s="33"/>
      <c r="F38" s="33"/>
      <c r="S38" s="33"/>
    </row>
    <row r="39" ht="12.75" customHeight="1">
      <c r="C39" s="33"/>
      <c r="D39" s="33"/>
      <c r="E39" s="33"/>
      <c r="F39" s="33"/>
      <c r="S39" s="33"/>
    </row>
    <row r="40" ht="12.75" customHeight="1">
      <c r="C40" s="33"/>
      <c r="D40" s="33"/>
      <c r="E40" s="33"/>
      <c r="F40" s="33"/>
      <c r="S40" s="33"/>
    </row>
    <row r="41" ht="12.75" customHeight="1">
      <c r="C41" s="33"/>
      <c r="D41" s="33"/>
      <c r="E41" s="33"/>
      <c r="F41" s="33"/>
      <c r="S41" s="33"/>
    </row>
    <row r="42" ht="12.75" customHeight="1">
      <c r="C42" s="33"/>
      <c r="D42" s="33"/>
      <c r="E42" s="33"/>
      <c r="F42" s="33"/>
      <c r="S42" s="33"/>
    </row>
    <row r="43" ht="12.75" customHeight="1">
      <c r="C43" s="33"/>
      <c r="D43" s="33"/>
      <c r="E43" s="33"/>
      <c r="F43" s="33"/>
      <c r="S43" s="33"/>
    </row>
    <row r="44" ht="12.75" customHeight="1">
      <c r="C44" s="33"/>
      <c r="D44" s="33"/>
      <c r="E44" s="33"/>
      <c r="F44" s="33"/>
      <c r="S44" s="33"/>
    </row>
    <row r="45" ht="12.75" customHeight="1">
      <c r="C45" s="33"/>
      <c r="D45" s="33"/>
      <c r="E45" s="33"/>
      <c r="F45" s="33"/>
      <c r="S45" s="33"/>
    </row>
    <row r="46" ht="12.75" customHeight="1">
      <c r="C46" s="33"/>
      <c r="D46" s="33"/>
      <c r="E46" s="33"/>
      <c r="F46" s="33"/>
      <c r="S46" s="33"/>
    </row>
    <row r="47" ht="12.75" customHeight="1">
      <c r="C47" s="33"/>
      <c r="D47" s="33"/>
      <c r="E47" s="33"/>
      <c r="F47" s="33"/>
      <c r="S47" s="33"/>
    </row>
    <row r="48" ht="12.75" customHeight="1">
      <c r="C48" s="33"/>
      <c r="D48" s="33"/>
      <c r="E48" s="33"/>
      <c r="F48" s="33"/>
      <c r="S48" s="33"/>
    </row>
    <row r="49" ht="12.75" customHeight="1">
      <c r="C49" s="33"/>
      <c r="D49" s="33"/>
      <c r="E49" s="33"/>
      <c r="F49" s="33"/>
      <c r="S49" s="33"/>
    </row>
    <row r="50" ht="12.75" customHeight="1">
      <c r="C50" s="33"/>
      <c r="D50" s="33"/>
      <c r="E50" s="33"/>
      <c r="F50" s="33"/>
      <c r="S50" s="33"/>
    </row>
    <row r="51" ht="12.75" customHeight="1">
      <c r="C51" s="33"/>
      <c r="D51" s="33"/>
      <c r="E51" s="33"/>
      <c r="F51" s="33"/>
      <c r="S51" s="33"/>
    </row>
    <row r="52" ht="12.75" customHeight="1">
      <c r="C52" s="33"/>
      <c r="D52" s="33"/>
      <c r="E52" s="33"/>
      <c r="F52" s="33"/>
      <c r="S52" s="33"/>
    </row>
    <row r="53" ht="12.75" customHeight="1">
      <c r="C53" s="33"/>
      <c r="D53" s="33"/>
      <c r="E53" s="33"/>
      <c r="F53" s="33"/>
      <c r="S53" s="33"/>
    </row>
    <row r="54" ht="12.75" customHeight="1">
      <c r="C54" s="33"/>
      <c r="D54" s="33"/>
      <c r="E54" s="33"/>
      <c r="F54" s="33"/>
      <c r="S54" s="33"/>
    </row>
    <row r="55" ht="12.75" customHeight="1">
      <c r="C55" s="33"/>
      <c r="D55" s="33"/>
      <c r="E55" s="33"/>
      <c r="F55" s="33"/>
      <c r="S55" s="33"/>
    </row>
    <row r="56" ht="12.75" customHeight="1">
      <c r="C56" s="33"/>
      <c r="D56" s="33"/>
      <c r="E56" s="33"/>
      <c r="F56" s="33"/>
      <c r="S56" s="33"/>
    </row>
    <row r="57" ht="12.75" customHeight="1">
      <c r="C57" s="33"/>
      <c r="D57" s="33"/>
      <c r="E57" s="33"/>
      <c r="F57" s="33"/>
      <c r="S57" s="33"/>
    </row>
    <row r="58" ht="12.75" customHeight="1">
      <c r="C58" s="33"/>
      <c r="D58" s="33"/>
      <c r="E58" s="33"/>
      <c r="F58" s="33"/>
      <c r="S58" s="33"/>
    </row>
    <row r="59" ht="12.75" customHeight="1">
      <c r="C59" s="33"/>
      <c r="D59" s="33"/>
      <c r="E59" s="33"/>
      <c r="F59" s="33"/>
      <c r="S59" s="33"/>
    </row>
    <row r="60" ht="12.75" customHeight="1">
      <c r="C60" s="33"/>
      <c r="D60" s="33"/>
      <c r="E60" s="33"/>
      <c r="F60" s="33"/>
      <c r="S60" s="33"/>
    </row>
    <row r="61" ht="12.75" customHeight="1">
      <c r="C61" s="33"/>
      <c r="D61" s="33"/>
      <c r="E61" s="33"/>
      <c r="F61" s="33"/>
      <c r="S61" s="33"/>
    </row>
    <row r="62" ht="12.75" customHeight="1">
      <c r="C62" s="33"/>
      <c r="D62" s="33"/>
      <c r="E62" s="33"/>
      <c r="F62" s="33"/>
      <c r="S62" s="33"/>
    </row>
    <row r="63" ht="12.75" customHeight="1">
      <c r="C63" s="33"/>
      <c r="D63" s="33"/>
      <c r="E63" s="33"/>
      <c r="F63" s="33"/>
      <c r="S63" s="33"/>
    </row>
    <row r="64" ht="12.75" customHeight="1">
      <c r="C64" s="33"/>
      <c r="D64" s="33"/>
      <c r="E64" s="33"/>
      <c r="F64" s="33"/>
      <c r="S64" s="33"/>
    </row>
    <row r="65" ht="12.75" customHeight="1">
      <c r="C65" s="33"/>
      <c r="D65" s="33"/>
      <c r="E65" s="33"/>
      <c r="F65" s="33"/>
      <c r="S65" s="33"/>
    </row>
    <row r="66" ht="12.75" customHeight="1">
      <c r="C66" s="33"/>
      <c r="D66" s="33"/>
      <c r="E66" s="33"/>
      <c r="F66" s="33"/>
      <c r="S66" s="33"/>
    </row>
    <row r="67" ht="12.75" customHeight="1">
      <c r="C67" s="33"/>
      <c r="D67" s="33"/>
      <c r="E67" s="33"/>
      <c r="F67" s="33"/>
      <c r="S67" s="33"/>
    </row>
    <row r="68" ht="12.75" customHeight="1">
      <c r="C68" s="33"/>
      <c r="D68" s="33"/>
      <c r="E68" s="33"/>
      <c r="F68" s="33"/>
      <c r="S68" s="33"/>
    </row>
    <row r="69" ht="12.75" customHeight="1">
      <c r="C69" s="33"/>
      <c r="D69" s="33"/>
      <c r="E69" s="33"/>
      <c r="F69" s="33"/>
      <c r="S69" s="33"/>
    </row>
    <row r="70" ht="12.75" customHeight="1">
      <c r="C70" s="33"/>
      <c r="D70" s="33"/>
      <c r="E70" s="33"/>
      <c r="F70" s="33"/>
      <c r="S70" s="33"/>
    </row>
    <row r="71" ht="12.75" customHeight="1">
      <c r="C71" s="33"/>
      <c r="D71" s="33"/>
      <c r="E71" s="33"/>
      <c r="F71" s="33"/>
      <c r="S71" s="33"/>
    </row>
    <row r="72" ht="12.75" customHeight="1">
      <c r="C72" s="33"/>
      <c r="D72" s="33"/>
      <c r="E72" s="33"/>
      <c r="F72" s="33"/>
      <c r="S72" s="33"/>
    </row>
    <row r="73" ht="12.75" customHeight="1">
      <c r="C73" s="33"/>
      <c r="D73" s="33"/>
      <c r="E73" s="33"/>
      <c r="F73" s="33"/>
      <c r="S73" s="33"/>
    </row>
    <row r="74" ht="12.75" customHeight="1">
      <c r="C74" s="33"/>
      <c r="D74" s="33"/>
      <c r="E74" s="33"/>
      <c r="F74" s="33"/>
      <c r="S74" s="33"/>
    </row>
    <row r="75" ht="12.75" customHeight="1">
      <c r="C75" s="33"/>
      <c r="D75" s="33"/>
      <c r="E75" s="33"/>
      <c r="F75" s="33"/>
      <c r="S75" s="33"/>
    </row>
    <row r="76" ht="12.75" customHeight="1">
      <c r="C76" s="33"/>
      <c r="D76" s="33"/>
      <c r="E76" s="33"/>
      <c r="F76" s="33"/>
      <c r="S76" s="33"/>
    </row>
    <row r="77" ht="12.75" customHeight="1">
      <c r="C77" s="33"/>
      <c r="D77" s="33"/>
      <c r="E77" s="33"/>
      <c r="F77" s="33"/>
      <c r="S77" s="33"/>
    </row>
    <row r="78" ht="12.75" customHeight="1">
      <c r="C78" s="33"/>
      <c r="D78" s="33"/>
      <c r="E78" s="33"/>
      <c r="F78" s="33"/>
      <c r="S78" s="33"/>
    </row>
    <row r="79" ht="12.75" customHeight="1">
      <c r="C79" s="33"/>
      <c r="D79" s="33"/>
      <c r="E79" s="33"/>
      <c r="F79" s="33"/>
      <c r="S79" s="33"/>
    </row>
    <row r="80" ht="12.75" customHeight="1">
      <c r="C80" s="33"/>
      <c r="D80" s="33"/>
      <c r="E80" s="33"/>
      <c r="F80" s="33"/>
      <c r="S80" s="33"/>
    </row>
    <row r="81" ht="12.75" customHeight="1">
      <c r="C81" s="33"/>
      <c r="D81" s="33"/>
      <c r="E81" s="33"/>
      <c r="F81" s="33"/>
      <c r="S81" s="33"/>
    </row>
    <row r="82" ht="12.75" customHeight="1">
      <c r="C82" s="33"/>
      <c r="D82" s="33"/>
      <c r="E82" s="33"/>
      <c r="F82" s="33"/>
      <c r="S82" s="33"/>
    </row>
    <row r="83" ht="12.75" customHeight="1">
      <c r="C83" s="33"/>
      <c r="D83" s="33"/>
      <c r="E83" s="33"/>
      <c r="F83" s="33"/>
      <c r="S83" s="33"/>
    </row>
    <row r="84" ht="12.75" customHeight="1">
      <c r="C84" s="33"/>
      <c r="D84" s="33"/>
      <c r="E84" s="33"/>
      <c r="F84" s="33"/>
      <c r="S84" s="33"/>
    </row>
    <row r="85" ht="12.75" customHeight="1">
      <c r="C85" s="33"/>
      <c r="D85" s="33"/>
      <c r="E85" s="33"/>
      <c r="F85" s="33"/>
      <c r="S85" s="33"/>
    </row>
    <row r="86" ht="12.75" customHeight="1">
      <c r="C86" s="33"/>
      <c r="D86" s="33"/>
      <c r="E86" s="33"/>
      <c r="F86" s="33"/>
      <c r="S86" s="33"/>
    </row>
    <row r="87" ht="12.75" customHeight="1">
      <c r="C87" s="33"/>
      <c r="D87" s="33"/>
      <c r="E87" s="33"/>
      <c r="F87" s="33"/>
      <c r="S87" s="33"/>
    </row>
    <row r="88" ht="12.75" customHeight="1">
      <c r="C88" s="33"/>
      <c r="D88" s="33"/>
      <c r="E88" s="33"/>
      <c r="F88" s="33"/>
      <c r="S88" s="33"/>
    </row>
    <row r="89" ht="12.75" customHeight="1">
      <c r="C89" s="33"/>
      <c r="D89" s="33"/>
      <c r="E89" s="33"/>
      <c r="F89" s="33"/>
      <c r="S89" s="33"/>
    </row>
    <row r="90" ht="12.75" customHeight="1">
      <c r="C90" s="33"/>
      <c r="D90" s="33"/>
      <c r="E90" s="33"/>
      <c r="F90" s="33"/>
      <c r="S90" s="33"/>
    </row>
    <row r="91" ht="12.75" customHeight="1">
      <c r="C91" s="33"/>
      <c r="D91" s="33"/>
      <c r="E91" s="33"/>
      <c r="F91" s="33"/>
      <c r="S91" s="33"/>
    </row>
    <row r="92" ht="12.75" customHeight="1">
      <c r="C92" s="33"/>
      <c r="D92" s="33"/>
      <c r="E92" s="33"/>
      <c r="F92" s="33"/>
      <c r="S92" s="33"/>
    </row>
    <row r="93" ht="12.75" customHeight="1">
      <c r="C93" s="33"/>
      <c r="D93" s="33"/>
      <c r="E93" s="33"/>
      <c r="F93" s="33"/>
      <c r="S93" s="33"/>
    </row>
    <row r="94" ht="12.75" customHeight="1">
      <c r="C94" s="33"/>
      <c r="D94" s="33"/>
      <c r="E94" s="33"/>
      <c r="F94" s="33"/>
      <c r="S94" s="33"/>
    </row>
    <row r="95" ht="12.75" customHeight="1">
      <c r="C95" s="33"/>
      <c r="D95" s="33"/>
      <c r="E95" s="33"/>
      <c r="F95" s="33"/>
      <c r="S95" s="33"/>
    </row>
    <row r="96" ht="12.75" customHeight="1">
      <c r="C96" s="33"/>
      <c r="D96" s="33"/>
      <c r="E96" s="33"/>
      <c r="F96" s="33"/>
      <c r="S96" s="33"/>
    </row>
    <row r="97" ht="12.75" customHeight="1">
      <c r="C97" s="33"/>
      <c r="D97" s="33"/>
      <c r="E97" s="33"/>
      <c r="F97" s="33"/>
      <c r="S97" s="33"/>
    </row>
    <row r="98" ht="12.75" customHeight="1">
      <c r="C98" s="33"/>
      <c r="D98" s="33"/>
      <c r="E98" s="33"/>
      <c r="F98" s="33"/>
      <c r="S98" s="33"/>
    </row>
    <row r="99" ht="12.75" customHeight="1">
      <c r="C99" s="33"/>
      <c r="D99" s="33"/>
      <c r="E99" s="33"/>
      <c r="F99" s="33"/>
      <c r="S99" s="33"/>
    </row>
    <row r="100" ht="12.75" customHeight="1">
      <c r="C100" s="33"/>
      <c r="D100" s="33"/>
      <c r="E100" s="33"/>
      <c r="F100" s="33"/>
      <c r="S100" s="33"/>
    </row>
    <row r="101" ht="12.75" customHeight="1">
      <c r="C101" s="33"/>
      <c r="D101" s="33"/>
      <c r="E101" s="33"/>
      <c r="F101" s="33"/>
      <c r="S101" s="33"/>
    </row>
    <row r="102" ht="12.75" customHeight="1">
      <c r="C102" s="33"/>
      <c r="D102" s="33"/>
      <c r="E102" s="33"/>
      <c r="F102" s="33"/>
      <c r="S102" s="33"/>
    </row>
    <row r="103" ht="12.75" customHeight="1">
      <c r="C103" s="33"/>
      <c r="D103" s="33"/>
      <c r="E103" s="33"/>
      <c r="F103" s="33"/>
      <c r="S103" s="33"/>
    </row>
    <row r="104" ht="12.75" customHeight="1">
      <c r="C104" s="33"/>
      <c r="D104" s="33"/>
      <c r="E104" s="33"/>
      <c r="F104" s="33"/>
      <c r="S104" s="33"/>
    </row>
    <row r="105" ht="12.75" customHeight="1">
      <c r="C105" s="33"/>
      <c r="D105" s="33"/>
      <c r="E105" s="33"/>
      <c r="F105" s="33"/>
      <c r="S105" s="33"/>
    </row>
    <row r="106" ht="12.75" customHeight="1">
      <c r="C106" s="33"/>
      <c r="D106" s="33"/>
      <c r="E106" s="33"/>
      <c r="F106" s="33"/>
      <c r="S106" s="33"/>
    </row>
    <row r="107" ht="12.75" customHeight="1">
      <c r="C107" s="33"/>
      <c r="D107" s="33"/>
      <c r="E107" s="33"/>
      <c r="F107" s="33"/>
      <c r="S107" s="33"/>
    </row>
    <row r="108" ht="12.75" customHeight="1">
      <c r="C108" s="33"/>
      <c r="D108" s="33"/>
      <c r="E108" s="33"/>
      <c r="F108" s="33"/>
      <c r="S108" s="33"/>
    </row>
    <row r="109" ht="12.75" customHeight="1">
      <c r="C109" s="33"/>
      <c r="D109" s="33"/>
      <c r="E109" s="33"/>
      <c r="F109" s="33"/>
      <c r="S109" s="33"/>
    </row>
    <row r="110" ht="12.75" customHeight="1">
      <c r="C110" s="33"/>
      <c r="D110" s="33"/>
      <c r="E110" s="33"/>
      <c r="F110" s="33"/>
      <c r="S110" s="33"/>
    </row>
    <row r="111" ht="12.75" customHeight="1">
      <c r="C111" s="33"/>
      <c r="D111" s="33"/>
      <c r="E111" s="33"/>
      <c r="F111" s="33"/>
      <c r="S111" s="33"/>
    </row>
    <row r="112" ht="12.75" customHeight="1">
      <c r="C112" s="33"/>
      <c r="D112" s="33"/>
      <c r="E112" s="33"/>
      <c r="F112" s="33"/>
      <c r="S112" s="33"/>
    </row>
    <row r="113" ht="12.75" customHeight="1">
      <c r="C113" s="33"/>
      <c r="D113" s="33"/>
      <c r="E113" s="33"/>
      <c r="F113" s="33"/>
      <c r="S113" s="33"/>
    </row>
    <row r="114" ht="12.75" customHeight="1">
      <c r="C114" s="33"/>
      <c r="D114" s="33"/>
      <c r="E114" s="33"/>
      <c r="F114" s="33"/>
      <c r="S114" s="33"/>
    </row>
    <row r="115" ht="12.75" customHeight="1">
      <c r="C115" s="33"/>
      <c r="D115" s="33"/>
      <c r="E115" s="33"/>
      <c r="F115" s="33"/>
      <c r="S115" s="33"/>
    </row>
    <row r="116" ht="12.75" customHeight="1">
      <c r="C116" s="33"/>
      <c r="D116" s="33"/>
      <c r="E116" s="33"/>
      <c r="F116" s="33"/>
      <c r="S116" s="33"/>
    </row>
    <row r="117" ht="12.75" customHeight="1">
      <c r="C117" s="33"/>
      <c r="D117" s="33"/>
      <c r="E117" s="33"/>
      <c r="F117" s="33"/>
      <c r="S117" s="33"/>
    </row>
    <row r="118" ht="12.75" customHeight="1">
      <c r="C118" s="33"/>
      <c r="D118" s="33"/>
      <c r="E118" s="33"/>
      <c r="F118" s="33"/>
      <c r="S118" s="33"/>
    </row>
    <row r="119" ht="12.75" customHeight="1">
      <c r="C119" s="33"/>
      <c r="D119" s="33"/>
      <c r="E119" s="33"/>
      <c r="F119" s="33"/>
      <c r="S119" s="33"/>
    </row>
    <row r="120" ht="12.75" customHeight="1">
      <c r="C120" s="33"/>
      <c r="D120" s="33"/>
      <c r="E120" s="33"/>
      <c r="F120" s="33"/>
      <c r="S120" s="33"/>
    </row>
    <row r="121" ht="12.75" customHeight="1">
      <c r="C121" s="33"/>
      <c r="D121" s="33"/>
      <c r="E121" s="33"/>
      <c r="F121" s="33"/>
      <c r="S121" s="33"/>
    </row>
    <row r="122" ht="12.75" customHeight="1">
      <c r="C122" s="33"/>
      <c r="D122" s="33"/>
      <c r="E122" s="33"/>
      <c r="F122" s="33"/>
      <c r="S122" s="33"/>
    </row>
    <row r="123" ht="12.75" customHeight="1">
      <c r="C123" s="33"/>
      <c r="D123" s="33"/>
      <c r="E123" s="33"/>
      <c r="F123" s="33"/>
      <c r="S123" s="33"/>
    </row>
    <row r="124" ht="12.75" customHeight="1">
      <c r="C124" s="33"/>
      <c r="D124" s="33"/>
      <c r="E124" s="33"/>
      <c r="F124" s="33"/>
      <c r="S124" s="33"/>
    </row>
    <row r="125" ht="12.75" customHeight="1">
      <c r="C125" s="33"/>
      <c r="D125" s="33"/>
      <c r="E125" s="33"/>
      <c r="F125" s="33"/>
      <c r="S125" s="33"/>
    </row>
    <row r="126" ht="12.75" customHeight="1">
      <c r="C126" s="33"/>
      <c r="D126" s="33"/>
      <c r="E126" s="33"/>
      <c r="F126" s="33"/>
      <c r="S126" s="33"/>
    </row>
    <row r="127" ht="12.75" customHeight="1">
      <c r="C127" s="33"/>
      <c r="D127" s="33"/>
      <c r="E127" s="33"/>
      <c r="F127" s="33"/>
      <c r="S127" s="33"/>
    </row>
    <row r="128" ht="12.75" customHeight="1">
      <c r="C128" s="33"/>
      <c r="D128" s="33"/>
      <c r="E128" s="33"/>
      <c r="F128" s="33"/>
      <c r="S128" s="33"/>
    </row>
    <row r="129" ht="12.75" customHeight="1">
      <c r="C129" s="33"/>
      <c r="D129" s="33"/>
      <c r="E129" s="33"/>
      <c r="F129" s="33"/>
      <c r="S129" s="33"/>
    </row>
    <row r="130" ht="12.75" customHeight="1">
      <c r="C130" s="33"/>
      <c r="D130" s="33"/>
      <c r="E130" s="33"/>
      <c r="F130" s="33"/>
      <c r="S130" s="33"/>
    </row>
    <row r="131" ht="12.75" customHeight="1">
      <c r="C131" s="33"/>
      <c r="D131" s="33"/>
      <c r="E131" s="33"/>
      <c r="F131" s="33"/>
      <c r="S131" s="33"/>
    </row>
    <row r="132" ht="12.75" customHeight="1">
      <c r="C132" s="33"/>
      <c r="D132" s="33"/>
      <c r="E132" s="33"/>
      <c r="F132" s="33"/>
      <c r="S132" s="33"/>
    </row>
    <row r="133" ht="12.75" customHeight="1">
      <c r="C133" s="33"/>
      <c r="D133" s="33"/>
      <c r="E133" s="33"/>
      <c r="F133" s="33"/>
      <c r="S133" s="33"/>
    </row>
    <row r="134" ht="12.75" customHeight="1">
      <c r="C134" s="33"/>
      <c r="D134" s="33"/>
      <c r="E134" s="33"/>
      <c r="F134" s="33"/>
      <c r="S134" s="33"/>
    </row>
    <row r="135" ht="12.75" customHeight="1">
      <c r="C135" s="33"/>
      <c r="D135" s="33"/>
      <c r="E135" s="33"/>
      <c r="F135" s="33"/>
      <c r="S135" s="33"/>
    </row>
    <row r="136" ht="12.75" customHeight="1">
      <c r="C136" s="33"/>
      <c r="D136" s="33"/>
      <c r="E136" s="33"/>
      <c r="F136" s="33"/>
      <c r="S136" s="33"/>
    </row>
    <row r="137" ht="12.75" customHeight="1">
      <c r="C137" s="33"/>
      <c r="D137" s="33"/>
      <c r="E137" s="33"/>
      <c r="F137" s="33"/>
      <c r="S137" s="33"/>
    </row>
    <row r="138" ht="12.75" customHeight="1">
      <c r="C138" s="33"/>
      <c r="D138" s="33"/>
      <c r="E138" s="33"/>
      <c r="F138" s="33"/>
      <c r="S138" s="33"/>
    </row>
    <row r="139" ht="12.75" customHeight="1">
      <c r="C139" s="33"/>
      <c r="D139" s="33"/>
      <c r="E139" s="33"/>
      <c r="F139" s="33"/>
      <c r="S139" s="33"/>
    </row>
    <row r="140" ht="12.75" customHeight="1">
      <c r="C140" s="33"/>
      <c r="D140" s="33"/>
      <c r="E140" s="33"/>
      <c r="F140" s="33"/>
      <c r="S140" s="33"/>
    </row>
    <row r="141" ht="12.75" customHeight="1">
      <c r="C141" s="33"/>
      <c r="D141" s="33"/>
      <c r="E141" s="33"/>
      <c r="F141" s="33"/>
      <c r="S141" s="33"/>
    </row>
    <row r="142" ht="12.75" customHeight="1">
      <c r="C142" s="33"/>
      <c r="D142" s="33"/>
      <c r="E142" s="33"/>
      <c r="F142" s="33"/>
      <c r="S142" s="33"/>
    </row>
    <row r="143" ht="12.75" customHeight="1">
      <c r="C143" s="33"/>
      <c r="D143" s="33"/>
      <c r="E143" s="33"/>
      <c r="F143" s="33"/>
      <c r="S143" s="33"/>
    </row>
    <row r="144" ht="12.75" customHeight="1">
      <c r="C144" s="33"/>
      <c r="D144" s="33"/>
      <c r="E144" s="33"/>
      <c r="F144" s="33"/>
      <c r="S144" s="33"/>
    </row>
    <row r="145" ht="12.75" customHeight="1">
      <c r="C145" s="33"/>
      <c r="D145" s="33"/>
      <c r="E145" s="33"/>
      <c r="F145" s="33"/>
      <c r="S145" s="33"/>
    </row>
    <row r="146" ht="12.75" customHeight="1">
      <c r="C146" s="33"/>
      <c r="D146" s="33"/>
      <c r="E146" s="33"/>
      <c r="F146" s="33"/>
      <c r="S146" s="33"/>
    </row>
    <row r="147" ht="12.75" customHeight="1">
      <c r="C147" s="33"/>
      <c r="D147" s="33"/>
      <c r="E147" s="33"/>
      <c r="F147" s="33"/>
      <c r="S147" s="33"/>
    </row>
    <row r="148" ht="12.75" customHeight="1">
      <c r="C148" s="33"/>
      <c r="D148" s="33"/>
      <c r="E148" s="33"/>
      <c r="F148" s="33"/>
      <c r="S148" s="33"/>
    </row>
    <row r="149" ht="12.75" customHeight="1">
      <c r="C149" s="33"/>
      <c r="D149" s="33"/>
      <c r="E149" s="33"/>
      <c r="F149" s="33"/>
      <c r="S149" s="33"/>
    </row>
    <row r="150" ht="12.75" customHeight="1">
      <c r="C150" s="33"/>
      <c r="D150" s="33"/>
      <c r="E150" s="33"/>
      <c r="F150" s="33"/>
      <c r="S150" s="33"/>
    </row>
    <row r="151" ht="12.75" customHeight="1">
      <c r="C151" s="33"/>
      <c r="D151" s="33"/>
      <c r="E151" s="33"/>
      <c r="F151" s="33"/>
      <c r="S151" s="33"/>
    </row>
    <row r="152" ht="12.75" customHeight="1">
      <c r="C152" s="33"/>
      <c r="D152" s="33"/>
      <c r="E152" s="33"/>
      <c r="F152" s="33"/>
      <c r="S152" s="33"/>
    </row>
    <row r="153" ht="12.75" customHeight="1">
      <c r="C153" s="33"/>
      <c r="D153" s="33"/>
      <c r="E153" s="33"/>
      <c r="F153" s="33"/>
      <c r="S153" s="33"/>
    </row>
    <row r="154" ht="12.75" customHeight="1">
      <c r="C154" s="33"/>
      <c r="D154" s="33"/>
      <c r="E154" s="33"/>
      <c r="F154" s="33"/>
      <c r="S154" s="33"/>
    </row>
    <row r="155" ht="12.75" customHeight="1">
      <c r="C155" s="33"/>
      <c r="D155" s="33"/>
      <c r="E155" s="33"/>
      <c r="F155" s="33"/>
      <c r="S155" s="33"/>
    </row>
    <row r="156" ht="12.75" customHeight="1">
      <c r="C156" s="33"/>
      <c r="D156" s="33"/>
      <c r="E156" s="33"/>
      <c r="F156" s="33"/>
      <c r="S156" s="33"/>
    </row>
    <row r="157" ht="12.75" customHeight="1">
      <c r="C157" s="33"/>
      <c r="D157" s="33"/>
      <c r="E157" s="33"/>
      <c r="F157" s="33"/>
      <c r="S157" s="33"/>
    </row>
    <row r="158" ht="12.75" customHeight="1">
      <c r="C158" s="33"/>
      <c r="D158" s="33"/>
      <c r="E158" s="33"/>
      <c r="F158" s="33"/>
      <c r="S158" s="33"/>
    </row>
    <row r="159" ht="12.75" customHeight="1">
      <c r="C159" s="33"/>
      <c r="D159" s="33"/>
      <c r="E159" s="33"/>
      <c r="F159" s="33"/>
      <c r="S159" s="33"/>
    </row>
    <row r="160" ht="12.75" customHeight="1">
      <c r="C160" s="33"/>
      <c r="D160" s="33"/>
      <c r="E160" s="33"/>
      <c r="F160" s="33"/>
      <c r="S160" s="33"/>
    </row>
    <row r="161" ht="12.75" customHeight="1">
      <c r="C161" s="33"/>
      <c r="D161" s="33"/>
      <c r="E161" s="33"/>
      <c r="F161" s="33"/>
      <c r="S161" s="33"/>
    </row>
    <row r="162" ht="12.75" customHeight="1">
      <c r="C162" s="33"/>
      <c r="D162" s="33"/>
      <c r="E162" s="33"/>
      <c r="F162" s="33"/>
      <c r="S162" s="33"/>
    </row>
    <row r="163" ht="12.75" customHeight="1">
      <c r="C163" s="33"/>
      <c r="D163" s="33"/>
      <c r="E163" s="33"/>
      <c r="F163" s="33"/>
      <c r="S163" s="33"/>
    </row>
    <row r="164" ht="12.75" customHeight="1">
      <c r="C164" s="33"/>
      <c r="D164" s="33"/>
      <c r="E164" s="33"/>
      <c r="F164" s="33"/>
      <c r="S164" s="33"/>
    </row>
    <row r="165" ht="12.75" customHeight="1">
      <c r="C165" s="33"/>
      <c r="D165" s="33"/>
      <c r="E165" s="33"/>
      <c r="F165" s="33"/>
      <c r="S165" s="33"/>
    </row>
    <row r="166" ht="12.75" customHeight="1">
      <c r="C166" s="33"/>
      <c r="D166" s="33"/>
      <c r="E166" s="33"/>
      <c r="F166" s="33"/>
      <c r="S166" s="33"/>
    </row>
    <row r="167" ht="12.75" customHeight="1">
      <c r="C167" s="33"/>
      <c r="D167" s="33"/>
      <c r="E167" s="33"/>
      <c r="F167" s="33"/>
      <c r="S167" s="33"/>
    </row>
    <row r="168" ht="12.75" customHeight="1">
      <c r="C168" s="33"/>
      <c r="D168" s="33"/>
      <c r="E168" s="33"/>
      <c r="F168" s="33"/>
      <c r="S168" s="33"/>
    </row>
    <row r="169" ht="12.75" customHeight="1">
      <c r="C169" s="33"/>
      <c r="D169" s="33"/>
      <c r="E169" s="33"/>
      <c r="F169" s="33"/>
      <c r="S169" s="33"/>
    </row>
    <row r="170" ht="12.75" customHeight="1">
      <c r="C170" s="33"/>
      <c r="D170" s="33"/>
      <c r="E170" s="33"/>
      <c r="F170" s="33"/>
      <c r="S170" s="33"/>
    </row>
    <row r="171" ht="12.75" customHeight="1">
      <c r="C171" s="33"/>
      <c r="D171" s="33"/>
      <c r="E171" s="33"/>
      <c r="F171" s="33"/>
      <c r="S171" s="33"/>
    </row>
    <row r="172" ht="12.75" customHeight="1">
      <c r="C172" s="33"/>
      <c r="D172" s="33"/>
      <c r="E172" s="33"/>
      <c r="F172" s="33"/>
      <c r="S172" s="33"/>
    </row>
    <row r="173" ht="12.75" customHeight="1">
      <c r="C173" s="33"/>
      <c r="D173" s="33"/>
      <c r="E173" s="33"/>
      <c r="F173" s="33"/>
      <c r="S173" s="33"/>
    </row>
    <row r="174" ht="12.75" customHeight="1">
      <c r="C174" s="33"/>
      <c r="D174" s="33"/>
      <c r="E174" s="33"/>
      <c r="F174" s="33"/>
      <c r="S174" s="33"/>
    </row>
    <row r="175" ht="12.75" customHeight="1">
      <c r="C175" s="33"/>
      <c r="D175" s="33"/>
      <c r="E175" s="33"/>
      <c r="F175" s="33"/>
      <c r="S175" s="33"/>
    </row>
    <row r="176" ht="12.75" customHeight="1">
      <c r="C176" s="33"/>
      <c r="D176" s="33"/>
      <c r="E176" s="33"/>
      <c r="F176" s="33"/>
      <c r="S176" s="33"/>
    </row>
    <row r="177" ht="12.75" customHeight="1">
      <c r="C177" s="33"/>
      <c r="D177" s="33"/>
      <c r="E177" s="33"/>
      <c r="F177" s="33"/>
      <c r="S177" s="33"/>
    </row>
    <row r="178" ht="12.75" customHeight="1">
      <c r="C178" s="33"/>
      <c r="D178" s="33"/>
      <c r="E178" s="33"/>
      <c r="F178" s="33"/>
      <c r="S178" s="33"/>
    </row>
    <row r="179" ht="12.75" customHeight="1">
      <c r="C179" s="33"/>
      <c r="D179" s="33"/>
      <c r="E179" s="33"/>
      <c r="F179" s="33"/>
      <c r="S179" s="33"/>
    </row>
    <row r="180" ht="12.75" customHeight="1">
      <c r="C180" s="33"/>
      <c r="D180" s="33"/>
      <c r="E180" s="33"/>
      <c r="F180" s="33"/>
      <c r="S180" s="33"/>
    </row>
    <row r="181" ht="12.75" customHeight="1">
      <c r="C181" s="33"/>
      <c r="D181" s="33"/>
      <c r="E181" s="33"/>
      <c r="F181" s="33"/>
      <c r="S181" s="33"/>
    </row>
    <row r="182" ht="12.75" customHeight="1">
      <c r="C182" s="33"/>
      <c r="D182" s="33"/>
      <c r="E182" s="33"/>
      <c r="F182" s="33"/>
      <c r="S182" s="33"/>
    </row>
    <row r="183" ht="12.75" customHeight="1">
      <c r="C183" s="33"/>
      <c r="D183" s="33"/>
      <c r="E183" s="33"/>
      <c r="F183" s="33"/>
      <c r="S183" s="33"/>
    </row>
    <row r="184" ht="12.75" customHeight="1">
      <c r="C184" s="33"/>
      <c r="D184" s="33"/>
      <c r="E184" s="33"/>
      <c r="F184" s="33"/>
      <c r="S184" s="33"/>
    </row>
    <row r="185" ht="12.75" customHeight="1">
      <c r="C185" s="33"/>
      <c r="D185" s="33"/>
      <c r="E185" s="33"/>
      <c r="F185" s="33"/>
      <c r="S185" s="33"/>
    </row>
    <row r="186" ht="12.75" customHeight="1">
      <c r="C186" s="33"/>
      <c r="D186" s="33"/>
      <c r="E186" s="33"/>
      <c r="F186" s="33"/>
      <c r="S186" s="33"/>
    </row>
    <row r="187" ht="12.75" customHeight="1">
      <c r="C187" s="33"/>
      <c r="D187" s="33"/>
      <c r="E187" s="33"/>
      <c r="F187" s="33"/>
      <c r="S187" s="33"/>
    </row>
    <row r="188" ht="12.75" customHeight="1">
      <c r="C188" s="33"/>
      <c r="D188" s="33"/>
      <c r="E188" s="33"/>
      <c r="F188" s="33"/>
      <c r="S188" s="33"/>
    </row>
    <row r="189" ht="12.75" customHeight="1">
      <c r="C189" s="33"/>
      <c r="D189" s="33"/>
      <c r="E189" s="33"/>
      <c r="F189" s="33"/>
      <c r="S189" s="33"/>
    </row>
    <row r="190" ht="12.75" customHeight="1">
      <c r="C190" s="33"/>
      <c r="D190" s="33"/>
      <c r="E190" s="33"/>
      <c r="F190" s="33"/>
      <c r="S190" s="33"/>
    </row>
    <row r="191" ht="12.75" customHeight="1">
      <c r="C191" s="33"/>
      <c r="D191" s="33"/>
      <c r="E191" s="33"/>
      <c r="F191" s="33"/>
      <c r="S191" s="33"/>
    </row>
    <row r="192" ht="12.75" customHeight="1">
      <c r="C192" s="33"/>
      <c r="D192" s="33"/>
      <c r="E192" s="33"/>
      <c r="F192" s="33"/>
      <c r="S192" s="33"/>
    </row>
    <row r="193" ht="12.75" customHeight="1">
      <c r="C193" s="33"/>
      <c r="D193" s="33"/>
      <c r="E193" s="33"/>
      <c r="F193" s="33"/>
      <c r="S193" s="33"/>
    </row>
    <row r="194" ht="12.75" customHeight="1">
      <c r="C194" s="33"/>
      <c r="D194" s="33"/>
      <c r="E194" s="33"/>
      <c r="F194" s="33"/>
      <c r="S194" s="33"/>
    </row>
    <row r="195" ht="12.75" customHeight="1">
      <c r="C195" s="33"/>
      <c r="D195" s="33"/>
      <c r="E195" s="33"/>
      <c r="F195" s="33"/>
      <c r="S195" s="33"/>
    </row>
    <row r="196" ht="12.75" customHeight="1">
      <c r="C196" s="33"/>
      <c r="D196" s="33"/>
      <c r="E196" s="33"/>
      <c r="F196" s="33"/>
      <c r="S196" s="33"/>
    </row>
    <row r="197" ht="12.75" customHeight="1">
      <c r="C197" s="33"/>
      <c r="D197" s="33"/>
      <c r="E197" s="33"/>
      <c r="F197" s="33"/>
      <c r="S197" s="33"/>
    </row>
    <row r="198" ht="12.75" customHeight="1">
      <c r="C198" s="33"/>
      <c r="D198" s="33"/>
      <c r="E198" s="33"/>
      <c r="F198" s="33"/>
      <c r="S198" s="33"/>
    </row>
    <row r="199" ht="12.75" customHeight="1">
      <c r="C199" s="33"/>
      <c r="D199" s="33"/>
      <c r="E199" s="33"/>
      <c r="F199" s="33"/>
      <c r="S199" s="33"/>
    </row>
    <row r="200" ht="12.75" customHeight="1">
      <c r="C200" s="33"/>
      <c r="D200" s="33"/>
      <c r="E200" s="33"/>
      <c r="F200" s="33"/>
      <c r="S200" s="33"/>
    </row>
    <row r="201" ht="12.75" customHeight="1">
      <c r="C201" s="33"/>
      <c r="D201" s="33"/>
      <c r="E201" s="33"/>
      <c r="F201" s="33"/>
      <c r="S201" s="33"/>
    </row>
    <row r="202" ht="12.75" customHeight="1">
      <c r="C202" s="33"/>
      <c r="D202" s="33"/>
      <c r="E202" s="33"/>
      <c r="F202" s="33"/>
      <c r="S202" s="33"/>
    </row>
    <row r="203" ht="12.75" customHeight="1">
      <c r="C203" s="33"/>
      <c r="D203" s="33"/>
      <c r="E203" s="33"/>
      <c r="F203" s="33"/>
      <c r="S203" s="33"/>
    </row>
    <row r="204" ht="12.75" customHeight="1">
      <c r="C204" s="33"/>
      <c r="D204" s="33"/>
      <c r="E204" s="33"/>
      <c r="F204" s="33"/>
      <c r="S204" s="33"/>
    </row>
    <row r="205" ht="12.75" customHeight="1">
      <c r="C205" s="33"/>
      <c r="D205" s="33"/>
      <c r="E205" s="33"/>
      <c r="F205" s="33"/>
      <c r="S205" s="33"/>
    </row>
    <row r="206" ht="12.75" customHeight="1">
      <c r="C206" s="33"/>
      <c r="D206" s="33"/>
      <c r="E206" s="33"/>
      <c r="F206" s="33"/>
      <c r="S206" s="33"/>
    </row>
    <row r="207" ht="12.75" customHeight="1">
      <c r="C207" s="33"/>
      <c r="D207" s="33"/>
      <c r="E207" s="33"/>
      <c r="F207" s="33"/>
      <c r="S207" s="33"/>
    </row>
    <row r="208" ht="12.75" customHeight="1">
      <c r="C208" s="33"/>
      <c r="D208" s="33"/>
      <c r="E208" s="33"/>
      <c r="F208" s="33"/>
      <c r="S208" s="33"/>
    </row>
    <row r="209" ht="12.75" customHeight="1">
      <c r="C209" s="33"/>
      <c r="D209" s="33"/>
      <c r="E209" s="33"/>
      <c r="F209" s="33"/>
      <c r="S209" s="33"/>
    </row>
    <row r="210" ht="12.75" customHeight="1">
      <c r="C210" s="33"/>
      <c r="D210" s="33"/>
      <c r="E210" s="33"/>
      <c r="F210" s="33"/>
      <c r="S210" s="33"/>
    </row>
    <row r="211" ht="12.75" customHeight="1">
      <c r="C211" s="33"/>
      <c r="D211" s="33"/>
      <c r="E211" s="33"/>
      <c r="F211" s="33"/>
      <c r="S211" s="33"/>
    </row>
    <row r="212" ht="12.75" customHeight="1">
      <c r="C212" s="33"/>
      <c r="D212" s="33"/>
      <c r="E212" s="33"/>
      <c r="F212" s="33"/>
      <c r="S212" s="33"/>
    </row>
    <row r="213" ht="12.75" customHeight="1">
      <c r="C213" s="33"/>
      <c r="D213" s="33"/>
      <c r="E213" s="33"/>
      <c r="F213" s="33"/>
      <c r="S213" s="33"/>
    </row>
    <row r="214" ht="12.75" customHeight="1">
      <c r="C214" s="33"/>
      <c r="D214" s="33"/>
      <c r="E214" s="33"/>
      <c r="F214" s="33"/>
      <c r="S214" s="33"/>
    </row>
    <row r="215" ht="12.75" customHeight="1">
      <c r="C215" s="33"/>
      <c r="D215" s="33"/>
      <c r="E215" s="33"/>
      <c r="F215" s="33"/>
      <c r="S215" s="33"/>
    </row>
    <row r="216" ht="12.75" customHeight="1">
      <c r="C216" s="33"/>
      <c r="D216" s="33"/>
      <c r="E216" s="33"/>
      <c r="F216" s="33"/>
      <c r="S216" s="33"/>
    </row>
    <row r="217" ht="12.75" customHeight="1">
      <c r="C217" s="33"/>
      <c r="D217" s="33"/>
      <c r="E217" s="33"/>
      <c r="F217" s="33"/>
      <c r="S217" s="33"/>
    </row>
    <row r="218" ht="12.75" customHeight="1">
      <c r="C218" s="33"/>
      <c r="D218" s="33"/>
      <c r="E218" s="33"/>
      <c r="F218" s="33"/>
      <c r="S218" s="33"/>
    </row>
    <row r="219" ht="12.75" customHeight="1">
      <c r="C219" s="33"/>
      <c r="D219" s="33"/>
      <c r="E219" s="33"/>
      <c r="F219" s="33"/>
      <c r="S219" s="33"/>
    </row>
    <row r="220" ht="12.75" customHeight="1">
      <c r="C220" s="33"/>
      <c r="D220" s="33"/>
      <c r="E220" s="33"/>
      <c r="F220" s="33"/>
      <c r="S220" s="33"/>
    </row>
    <row r="221" ht="12.75" customHeight="1">
      <c r="C221" s="33"/>
      <c r="D221" s="33"/>
      <c r="E221" s="33"/>
      <c r="F221" s="33"/>
      <c r="S221" s="33"/>
    </row>
    <row r="222" ht="12.75" customHeight="1">
      <c r="C222" s="33"/>
      <c r="D222" s="33"/>
      <c r="E222" s="33"/>
      <c r="F222" s="33"/>
      <c r="S222" s="33"/>
    </row>
    <row r="223" ht="12.75" customHeight="1">
      <c r="C223" s="33"/>
      <c r="D223" s="33"/>
      <c r="E223" s="33"/>
      <c r="F223" s="33"/>
      <c r="S223" s="33"/>
    </row>
    <row r="224" ht="12.75" customHeight="1">
      <c r="C224" s="33"/>
      <c r="D224" s="33"/>
      <c r="E224" s="33"/>
      <c r="F224" s="33"/>
      <c r="S224" s="33"/>
    </row>
    <row r="225" ht="12.75" customHeight="1">
      <c r="C225" s="33"/>
      <c r="D225" s="33"/>
      <c r="E225" s="33"/>
      <c r="F225" s="33"/>
      <c r="S225" s="33"/>
    </row>
    <row r="226" ht="12.75" customHeight="1">
      <c r="C226" s="33"/>
      <c r="D226" s="33"/>
      <c r="E226" s="33"/>
      <c r="F226" s="33"/>
      <c r="S226" s="33"/>
    </row>
    <row r="227" ht="12.75" customHeight="1">
      <c r="C227" s="33"/>
      <c r="D227" s="33"/>
      <c r="E227" s="33"/>
      <c r="F227" s="33"/>
      <c r="S227" s="33"/>
    </row>
    <row r="228" ht="12.75" customHeight="1">
      <c r="C228" s="33"/>
      <c r="D228" s="33"/>
      <c r="E228" s="33"/>
      <c r="F228" s="33"/>
      <c r="S228" s="33"/>
    </row>
    <row r="229" ht="12.75" customHeight="1">
      <c r="C229" s="33"/>
      <c r="D229" s="33"/>
      <c r="E229" s="33"/>
      <c r="F229" s="33"/>
      <c r="S229" s="33"/>
    </row>
    <row r="230" ht="12.75" customHeight="1">
      <c r="C230" s="33"/>
      <c r="D230" s="33"/>
      <c r="E230" s="33"/>
      <c r="F230" s="33"/>
      <c r="S230" s="33"/>
    </row>
    <row r="231" ht="12.75" customHeight="1">
      <c r="C231" s="33"/>
      <c r="D231" s="33"/>
      <c r="E231" s="33"/>
      <c r="F231" s="33"/>
      <c r="S231" s="33"/>
    </row>
    <row r="232" ht="12.75" customHeight="1">
      <c r="C232" s="33"/>
      <c r="D232" s="33"/>
      <c r="E232" s="33"/>
      <c r="F232" s="33"/>
      <c r="S232" s="33"/>
    </row>
    <row r="233" ht="12.75" customHeight="1">
      <c r="C233" s="33"/>
      <c r="D233" s="33"/>
      <c r="E233" s="33"/>
      <c r="F233" s="33"/>
      <c r="S233" s="33"/>
    </row>
    <row r="234" ht="12.75" customHeight="1">
      <c r="C234" s="33"/>
      <c r="D234" s="33"/>
      <c r="E234" s="33"/>
      <c r="F234" s="33"/>
      <c r="S234" s="33"/>
    </row>
    <row r="235" ht="12.75" customHeight="1">
      <c r="C235" s="33"/>
      <c r="D235" s="33"/>
      <c r="E235" s="33"/>
      <c r="F235" s="33"/>
      <c r="S235" s="33"/>
    </row>
    <row r="236" ht="12.75" customHeight="1">
      <c r="C236" s="33"/>
      <c r="D236" s="33"/>
      <c r="E236" s="33"/>
      <c r="F236" s="33"/>
      <c r="S236" s="33"/>
    </row>
    <row r="237" ht="12.75" customHeight="1">
      <c r="C237" s="33"/>
      <c r="D237" s="33"/>
      <c r="E237" s="33"/>
      <c r="F237" s="33"/>
      <c r="S237" s="33"/>
    </row>
    <row r="238" ht="12.75" customHeight="1">
      <c r="C238" s="33"/>
      <c r="D238" s="33"/>
      <c r="E238" s="33"/>
      <c r="F238" s="33"/>
      <c r="S238" s="33"/>
    </row>
    <row r="239" ht="12.75" customHeight="1">
      <c r="C239" s="33"/>
      <c r="D239" s="33"/>
      <c r="E239" s="33"/>
      <c r="F239" s="33"/>
      <c r="S239" s="33"/>
    </row>
    <row r="240" ht="12.75" customHeight="1">
      <c r="C240" s="33"/>
      <c r="D240" s="33"/>
      <c r="E240" s="33"/>
      <c r="F240" s="33"/>
      <c r="S240" s="33"/>
    </row>
    <row r="241" ht="12.75" customHeight="1">
      <c r="C241" s="33"/>
      <c r="D241" s="33"/>
      <c r="E241" s="33"/>
      <c r="F241" s="33"/>
      <c r="S241" s="33"/>
    </row>
    <row r="242" ht="12.75" customHeight="1">
      <c r="C242" s="33"/>
      <c r="D242" s="33"/>
      <c r="E242" s="33"/>
      <c r="F242" s="33"/>
      <c r="S242" s="33"/>
    </row>
    <row r="243" ht="12.75" customHeight="1">
      <c r="C243" s="33"/>
      <c r="D243" s="33"/>
      <c r="E243" s="33"/>
      <c r="F243" s="33"/>
      <c r="S243" s="33"/>
    </row>
    <row r="244" ht="12.75" customHeight="1">
      <c r="C244" s="33"/>
      <c r="D244" s="33"/>
      <c r="E244" s="33"/>
      <c r="F244" s="33"/>
      <c r="S244" s="33"/>
    </row>
    <row r="245" ht="12.75" customHeight="1">
      <c r="C245" s="33"/>
      <c r="D245" s="33"/>
      <c r="E245" s="33"/>
      <c r="F245" s="33"/>
      <c r="S245" s="33"/>
    </row>
    <row r="246" ht="12.75" customHeight="1">
      <c r="C246" s="33"/>
      <c r="D246" s="33"/>
      <c r="E246" s="33"/>
      <c r="F246" s="33"/>
      <c r="S246" s="33"/>
    </row>
    <row r="247" ht="12.75" customHeight="1">
      <c r="C247" s="33"/>
      <c r="D247" s="33"/>
      <c r="E247" s="33"/>
      <c r="F247" s="33"/>
      <c r="S247" s="33"/>
    </row>
    <row r="248" ht="12.75" customHeight="1">
      <c r="C248" s="33"/>
      <c r="D248" s="33"/>
      <c r="E248" s="33"/>
      <c r="F248" s="33"/>
      <c r="S248" s="33"/>
    </row>
    <row r="249" ht="12.75" customHeight="1">
      <c r="C249" s="33"/>
      <c r="D249" s="33"/>
      <c r="E249" s="33"/>
      <c r="F249" s="33"/>
      <c r="S249" s="33"/>
    </row>
    <row r="250" ht="12.75" customHeight="1">
      <c r="C250" s="33"/>
      <c r="D250" s="33"/>
      <c r="E250" s="33"/>
      <c r="F250" s="33"/>
      <c r="S250" s="33"/>
    </row>
    <row r="251" ht="12.75" customHeight="1">
      <c r="C251" s="33"/>
      <c r="D251" s="33"/>
      <c r="E251" s="33"/>
      <c r="F251" s="33"/>
      <c r="S251" s="33"/>
    </row>
    <row r="252" ht="12.75" customHeight="1">
      <c r="C252" s="33"/>
      <c r="D252" s="33"/>
      <c r="E252" s="33"/>
      <c r="F252" s="33"/>
      <c r="S252" s="33"/>
    </row>
    <row r="253" ht="12.75" customHeight="1">
      <c r="C253" s="33"/>
      <c r="D253" s="33"/>
      <c r="E253" s="33"/>
      <c r="F253" s="33"/>
      <c r="S253" s="33"/>
    </row>
    <row r="254" ht="12.75" customHeight="1">
      <c r="C254" s="33"/>
      <c r="D254" s="33"/>
      <c r="E254" s="33"/>
      <c r="F254" s="33"/>
      <c r="S254" s="33"/>
    </row>
    <row r="255" ht="12.75" customHeight="1">
      <c r="C255" s="33"/>
      <c r="D255" s="33"/>
      <c r="E255" s="33"/>
      <c r="F255" s="33"/>
      <c r="S255" s="33"/>
    </row>
    <row r="256" ht="12.75" customHeight="1">
      <c r="C256" s="33"/>
      <c r="D256" s="33"/>
      <c r="E256" s="33"/>
      <c r="F256" s="33"/>
      <c r="S256" s="33"/>
    </row>
    <row r="257" ht="12.75" customHeight="1">
      <c r="C257" s="33"/>
      <c r="D257" s="33"/>
      <c r="E257" s="33"/>
      <c r="F257" s="33"/>
      <c r="S257" s="33"/>
    </row>
    <row r="258" ht="12.75" customHeight="1">
      <c r="C258" s="33"/>
      <c r="D258" s="33"/>
      <c r="E258" s="33"/>
      <c r="F258" s="33"/>
      <c r="S258" s="33"/>
    </row>
    <row r="259" ht="12.75" customHeight="1">
      <c r="C259" s="33"/>
      <c r="D259" s="33"/>
      <c r="E259" s="33"/>
      <c r="F259" s="33"/>
      <c r="S259" s="33"/>
    </row>
    <row r="260" ht="12.75" customHeight="1">
      <c r="C260" s="33"/>
      <c r="D260" s="33"/>
      <c r="E260" s="33"/>
      <c r="F260" s="33"/>
      <c r="S260" s="33"/>
    </row>
    <row r="261" ht="12.75" customHeight="1">
      <c r="C261" s="33"/>
      <c r="D261" s="33"/>
      <c r="E261" s="33"/>
      <c r="F261" s="33"/>
      <c r="S261" s="33"/>
    </row>
    <row r="262" ht="12.75" customHeight="1">
      <c r="C262" s="33"/>
      <c r="D262" s="33"/>
      <c r="E262" s="33"/>
      <c r="F262" s="33"/>
      <c r="S262" s="33"/>
    </row>
    <row r="263" ht="12.75" customHeight="1">
      <c r="C263" s="33"/>
      <c r="D263" s="33"/>
      <c r="E263" s="33"/>
      <c r="F263" s="33"/>
      <c r="S263" s="33"/>
    </row>
    <row r="264" ht="12.75" customHeight="1">
      <c r="C264" s="33"/>
      <c r="D264" s="33"/>
      <c r="E264" s="33"/>
      <c r="F264" s="33"/>
      <c r="S264" s="33"/>
    </row>
    <row r="265" ht="12.75" customHeight="1">
      <c r="C265" s="33"/>
      <c r="D265" s="33"/>
      <c r="E265" s="33"/>
      <c r="F265" s="33"/>
      <c r="S265" s="33"/>
    </row>
    <row r="266" ht="12.75" customHeight="1">
      <c r="C266" s="33"/>
      <c r="D266" s="33"/>
      <c r="E266" s="33"/>
      <c r="F266" s="33"/>
      <c r="S266" s="33"/>
    </row>
    <row r="267" ht="12.75" customHeight="1">
      <c r="C267" s="33"/>
      <c r="D267" s="33"/>
      <c r="E267" s="33"/>
      <c r="F267" s="33"/>
      <c r="S267" s="33"/>
    </row>
    <row r="268" ht="12.75" customHeight="1">
      <c r="C268" s="33"/>
      <c r="D268" s="33"/>
      <c r="E268" s="33"/>
      <c r="F268" s="33"/>
      <c r="S268" s="33"/>
    </row>
    <row r="269" ht="12.75" customHeight="1">
      <c r="C269" s="33"/>
      <c r="D269" s="33"/>
      <c r="E269" s="33"/>
      <c r="F269" s="33"/>
      <c r="S269" s="33"/>
    </row>
    <row r="270" ht="12.75" customHeight="1">
      <c r="C270" s="33"/>
      <c r="D270" s="33"/>
      <c r="E270" s="33"/>
      <c r="F270" s="33"/>
      <c r="S270" s="33"/>
    </row>
    <row r="271" ht="12.75" customHeight="1">
      <c r="C271" s="33"/>
      <c r="D271" s="33"/>
      <c r="E271" s="33"/>
      <c r="F271" s="33"/>
      <c r="S271" s="33"/>
    </row>
    <row r="272" ht="12.75" customHeight="1">
      <c r="C272" s="33"/>
      <c r="D272" s="33"/>
      <c r="E272" s="33"/>
      <c r="F272" s="33"/>
      <c r="S272" s="33"/>
    </row>
    <row r="273" ht="12.75" customHeight="1">
      <c r="C273" s="33"/>
      <c r="D273" s="33"/>
      <c r="E273" s="33"/>
      <c r="F273" s="33"/>
      <c r="S273" s="33"/>
    </row>
    <row r="274" ht="12.75" customHeight="1">
      <c r="C274" s="33"/>
      <c r="D274" s="33"/>
      <c r="E274" s="33"/>
      <c r="F274" s="33"/>
      <c r="S274" s="33"/>
    </row>
    <row r="275" ht="12.75" customHeight="1">
      <c r="C275" s="33"/>
      <c r="D275" s="33"/>
      <c r="E275" s="33"/>
      <c r="F275" s="33"/>
      <c r="S275" s="33"/>
    </row>
    <row r="276" ht="12.75" customHeight="1">
      <c r="C276" s="33"/>
      <c r="D276" s="33"/>
      <c r="E276" s="33"/>
      <c r="F276" s="33"/>
      <c r="S276" s="33"/>
    </row>
    <row r="277" ht="12.75" customHeight="1">
      <c r="C277" s="33"/>
      <c r="D277" s="33"/>
      <c r="E277" s="33"/>
      <c r="F277" s="33"/>
      <c r="S277" s="33"/>
    </row>
    <row r="278" ht="12.75" customHeight="1">
      <c r="C278" s="33"/>
      <c r="D278" s="33"/>
      <c r="E278" s="33"/>
      <c r="F278" s="33"/>
      <c r="S278" s="33"/>
    </row>
    <row r="279" ht="12.75" customHeight="1">
      <c r="C279" s="33"/>
      <c r="D279" s="33"/>
      <c r="E279" s="33"/>
      <c r="F279" s="33"/>
      <c r="S279" s="33"/>
    </row>
    <row r="280" ht="12.75" customHeight="1">
      <c r="C280" s="33"/>
      <c r="D280" s="33"/>
      <c r="E280" s="33"/>
      <c r="F280" s="33"/>
      <c r="S280" s="33"/>
    </row>
    <row r="281" ht="12.75" customHeight="1">
      <c r="C281" s="33"/>
      <c r="D281" s="33"/>
      <c r="E281" s="33"/>
      <c r="F281" s="33"/>
      <c r="S281" s="33"/>
    </row>
    <row r="282" ht="12.75" customHeight="1">
      <c r="C282" s="33"/>
      <c r="D282" s="33"/>
      <c r="E282" s="33"/>
      <c r="F282" s="33"/>
      <c r="S282" s="33"/>
    </row>
    <row r="283" ht="12.75" customHeight="1">
      <c r="C283" s="33"/>
      <c r="D283" s="33"/>
      <c r="E283" s="33"/>
      <c r="F283" s="33"/>
      <c r="S283" s="33"/>
    </row>
    <row r="284" ht="12.75" customHeight="1">
      <c r="C284" s="33"/>
      <c r="D284" s="33"/>
      <c r="E284" s="33"/>
      <c r="F284" s="33"/>
      <c r="S284" s="33"/>
    </row>
    <row r="285" ht="12.75" customHeight="1">
      <c r="C285" s="33"/>
      <c r="D285" s="33"/>
      <c r="E285" s="33"/>
      <c r="F285" s="33"/>
      <c r="S285" s="33"/>
    </row>
    <row r="286" ht="12.75" customHeight="1">
      <c r="C286" s="33"/>
      <c r="D286" s="33"/>
      <c r="E286" s="33"/>
      <c r="F286" s="33"/>
      <c r="S286" s="33"/>
    </row>
    <row r="287" ht="12.75" customHeight="1">
      <c r="C287" s="33"/>
      <c r="D287" s="33"/>
      <c r="E287" s="33"/>
      <c r="F287" s="33"/>
      <c r="S287" s="33"/>
    </row>
    <row r="288" ht="12.75" customHeight="1">
      <c r="C288" s="33"/>
      <c r="D288" s="33"/>
      <c r="E288" s="33"/>
      <c r="F288" s="33"/>
      <c r="S288" s="33"/>
    </row>
    <row r="289" ht="12.75" customHeight="1">
      <c r="C289" s="33"/>
      <c r="D289" s="33"/>
      <c r="E289" s="33"/>
      <c r="F289" s="33"/>
      <c r="S289" s="33"/>
    </row>
    <row r="290" ht="12.75" customHeight="1">
      <c r="C290" s="33"/>
      <c r="D290" s="33"/>
      <c r="E290" s="33"/>
      <c r="F290" s="33"/>
      <c r="S290" s="33"/>
    </row>
    <row r="291" ht="12.75" customHeight="1">
      <c r="C291" s="33"/>
      <c r="D291" s="33"/>
      <c r="E291" s="33"/>
      <c r="F291" s="33"/>
      <c r="S291" s="33"/>
    </row>
    <row r="292" ht="12.75" customHeight="1">
      <c r="C292" s="33"/>
      <c r="D292" s="33"/>
      <c r="E292" s="33"/>
      <c r="F292" s="33"/>
      <c r="S292" s="33"/>
    </row>
    <row r="293" ht="12.75" customHeight="1">
      <c r="C293" s="33"/>
      <c r="D293" s="33"/>
      <c r="E293" s="33"/>
      <c r="F293" s="33"/>
      <c r="S293" s="33"/>
    </row>
    <row r="294" ht="12.75" customHeight="1">
      <c r="C294" s="33"/>
      <c r="D294" s="33"/>
      <c r="E294" s="33"/>
      <c r="F294" s="33"/>
      <c r="S294" s="33"/>
    </row>
    <row r="295" ht="12.75" customHeight="1">
      <c r="C295" s="33"/>
      <c r="D295" s="33"/>
      <c r="E295" s="33"/>
      <c r="F295" s="33"/>
      <c r="S295" s="33"/>
    </row>
    <row r="296" ht="12.75" customHeight="1">
      <c r="C296" s="33"/>
      <c r="D296" s="33"/>
      <c r="E296" s="33"/>
      <c r="F296" s="33"/>
      <c r="S296" s="33"/>
    </row>
    <row r="297" ht="12.75" customHeight="1">
      <c r="C297" s="33"/>
      <c r="D297" s="33"/>
      <c r="E297" s="33"/>
      <c r="F297" s="33"/>
      <c r="S297" s="33"/>
    </row>
    <row r="298" ht="12.75" customHeight="1">
      <c r="C298" s="33"/>
      <c r="D298" s="33"/>
      <c r="E298" s="33"/>
      <c r="F298" s="33"/>
      <c r="S298" s="33"/>
    </row>
    <row r="299" ht="12.75" customHeight="1">
      <c r="C299" s="33"/>
      <c r="D299" s="33"/>
      <c r="E299" s="33"/>
      <c r="F299" s="33"/>
      <c r="S299" s="33"/>
    </row>
    <row r="300" ht="12.75" customHeight="1">
      <c r="C300" s="33"/>
      <c r="D300" s="33"/>
      <c r="E300" s="33"/>
      <c r="F300" s="33"/>
      <c r="S300" s="33"/>
    </row>
    <row r="301" ht="12.75" customHeight="1">
      <c r="C301" s="33"/>
      <c r="D301" s="33"/>
      <c r="E301" s="33"/>
      <c r="F301" s="33"/>
      <c r="S301" s="33"/>
    </row>
    <row r="302" ht="12.75" customHeight="1">
      <c r="C302" s="33"/>
      <c r="D302" s="33"/>
      <c r="E302" s="33"/>
      <c r="F302" s="33"/>
      <c r="S302" s="33"/>
    </row>
    <row r="303" ht="12.75" customHeight="1">
      <c r="C303" s="33"/>
      <c r="D303" s="33"/>
      <c r="E303" s="33"/>
      <c r="F303" s="33"/>
      <c r="S303" s="33"/>
    </row>
    <row r="304" ht="12.75" customHeight="1">
      <c r="C304" s="33"/>
      <c r="D304" s="33"/>
      <c r="E304" s="33"/>
      <c r="F304" s="33"/>
      <c r="S304" s="33"/>
    </row>
    <row r="305" ht="12.75" customHeight="1">
      <c r="C305" s="33"/>
      <c r="D305" s="33"/>
      <c r="E305" s="33"/>
      <c r="F305" s="33"/>
      <c r="S305" s="33"/>
    </row>
    <row r="306" ht="12.75" customHeight="1">
      <c r="C306" s="33"/>
      <c r="D306" s="33"/>
      <c r="E306" s="33"/>
      <c r="F306" s="33"/>
      <c r="S306" s="33"/>
    </row>
    <row r="307" ht="12.75" customHeight="1">
      <c r="C307" s="33"/>
      <c r="D307" s="33"/>
      <c r="E307" s="33"/>
      <c r="F307" s="33"/>
      <c r="S307" s="33"/>
    </row>
    <row r="308" ht="12.75" customHeight="1">
      <c r="C308" s="33"/>
      <c r="D308" s="33"/>
      <c r="E308" s="33"/>
      <c r="F308" s="33"/>
      <c r="S308" s="33"/>
    </row>
    <row r="309" ht="12.75" customHeight="1">
      <c r="C309" s="33"/>
      <c r="D309" s="33"/>
      <c r="E309" s="33"/>
      <c r="F309" s="33"/>
      <c r="S309" s="33"/>
    </row>
    <row r="310" ht="12.75" customHeight="1">
      <c r="C310" s="33"/>
      <c r="D310" s="33"/>
      <c r="E310" s="33"/>
      <c r="F310" s="33"/>
      <c r="S310" s="33"/>
    </row>
    <row r="311" ht="12.75" customHeight="1">
      <c r="C311" s="33"/>
      <c r="D311" s="33"/>
      <c r="E311" s="33"/>
      <c r="F311" s="33"/>
      <c r="S311" s="33"/>
    </row>
    <row r="312" ht="12.75" customHeight="1">
      <c r="C312" s="33"/>
      <c r="D312" s="33"/>
      <c r="E312" s="33"/>
      <c r="F312" s="33"/>
      <c r="S312" s="33"/>
    </row>
    <row r="313" ht="12.75" customHeight="1">
      <c r="C313" s="33"/>
      <c r="D313" s="33"/>
      <c r="E313" s="33"/>
      <c r="F313" s="33"/>
      <c r="S313" s="33"/>
    </row>
    <row r="314" ht="12.75" customHeight="1">
      <c r="C314" s="33"/>
      <c r="D314" s="33"/>
      <c r="E314" s="33"/>
      <c r="F314" s="33"/>
      <c r="S314" s="33"/>
    </row>
    <row r="315" ht="12.75" customHeight="1">
      <c r="C315" s="33"/>
      <c r="D315" s="33"/>
      <c r="E315" s="33"/>
      <c r="F315" s="33"/>
      <c r="S315" s="33"/>
    </row>
    <row r="316" ht="12.75" customHeight="1">
      <c r="C316" s="33"/>
      <c r="D316" s="33"/>
      <c r="E316" s="33"/>
      <c r="F316" s="33"/>
      <c r="S316" s="33"/>
    </row>
    <row r="317" ht="12.75" customHeight="1">
      <c r="C317" s="33"/>
      <c r="D317" s="33"/>
      <c r="E317" s="33"/>
      <c r="F317" s="33"/>
      <c r="S317" s="33"/>
    </row>
    <row r="318" ht="12.75" customHeight="1">
      <c r="C318" s="33"/>
      <c r="D318" s="33"/>
      <c r="E318" s="33"/>
      <c r="F318" s="33"/>
      <c r="S318" s="33"/>
    </row>
    <row r="319" ht="12.75" customHeight="1">
      <c r="C319" s="33"/>
      <c r="D319" s="33"/>
      <c r="E319" s="33"/>
      <c r="F319" s="33"/>
      <c r="S319" s="33"/>
    </row>
    <row r="320" ht="12.75" customHeight="1">
      <c r="C320" s="33"/>
      <c r="D320" s="33"/>
      <c r="E320" s="33"/>
      <c r="F320" s="33"/>
      <c r="S320" s="33"/>
    </row>
    <row r="321" ht="12.75" customHeight="1">
      <c r="C321" s="33"/>
      <c r="D321" s="33"/>
      <c r="E321" s="33"/>
      <c r="F321" s="33"/>
      <c r="S321" s="33"/>
    </row>
    <row r="322" ht="12.75" customHeight="1">
      <c r="C322" s="33"/>
      <c r="D322" s="33"/>
      <c r="E322" s="33"/>
      <c r="F322" s="33"/>
      <c r="S322" s="33"/>
    </row>
    <row r="323" ht="12.75" customHeight="1">
      <c r="C323" s="33"/>
      <c r="D323" s="33"/>
      <c r="E323" s="33"/>
      <c r="F323" s="33"/>
      <c r="S323" s="33"/>
    </row>
    <row r="324" ht="12.75" customHeight="1">
      <c r="C324" s="33"/>
      <c r="D324" s="33"/>
      <c r="E324" s="33"/>
      <c r="F324" s="33"/>
      <c r="S324" s="33"/>
    </row>
    <row r="325" ht="12.75" customHeight="1">
      <c r="C325" s="33"/>
      <c r="D325" s="33"/>
      <c r="E325" s="33"/>
      <c r="F325" s="33"/>
      <c r="S325" s="33"/>
    </row>
    <row r="326" ht="12.75" customHeight="1">
      <c r="C326" s="33"/>
      <c r="D326" s="33"/>
      <c r="E326" s="33"/>
      <c r="F326" s="33"/>
      <c r="S326" s="33"/>
    </row>
    <row r="327" ht="12.75" customHeight="1">
      <c r="C327" s="33"/>
      <c r="D327" s="33"/>
      <c r="E327" s="33"/>
      <c r="F327" s="33"/>
      <c r="S327" s="33"/>
    </row>
    <row r="328" ht="12.75" customHeight="1">
      <c r="C328" s="33"/>
      <c r="D328" s="33"/>
      <c r="E328" s="33"/>
      <c r="F328" s="33"/>
      <c r="S328" s="33"/>
    </row>
    <row r="329" ht="12.75" customHeight="1">
      <c r="C329" s="33"/>
      <c r="D329" s="33"/>
      <c r="E329" s="33"/>
      <c r="F329" s="33"/>
      <c r="S329" s="33"/>
    </row>
    <row r="330" ht="12.75" customHeight="1">
      <c r="C330" s="33"/>
      <c r="D330" s="33"/>
      <c r="E330" s="33"/>
      <c r="F330" s="33"/>
      <c r="S330" s="33"/>
    </row>
    <row r="331" ht="12.75" customHeight="1">
      <c r="C331" s="33"/>
      <c r="D331" s="33"/>
      <c r="E331" s="33"/>
      <c r="F331" s="33"/>
      <c r="S331" s="33"/>
    </row>
    <row r="332" ht="12.75" customHeight="1">
      <c r="C332" s="33"/>
      <c r="D332" s="33"/>
      <c r="E332" s="33"/>
      <c r="F332" s="33"/>
      <c r="S332" s="33"/>
    </row>
    <row r="333" ht="12.75" customHeight="1">
      <c r="C333" s="33"/>
      <c r="D333" s="33"/>
      <c r="E333" s="33"/>
      <c r="F333" s="33"/>
      <c r="S333" s="33"/>
    </row>
    <row r="334" ht="12.75" customHeight="1">
      <c r="C334" s="33"/>
      <c r="D334" s="33"/>
      <c r="E334" s="33"/>
      <c r="F334" s="33"/>
      <c r="S334" s="33"/>
    </row>
    <row r="335" ht="12.75" customHeight="1">
      <c r="C335" s="33"/>
      <c r="D335" s="33"/>
      <c r="E335" s="33"/>
      <c r="F335" s="33"/>
      <c r="S335" s="33"/>
    </row>
    <row r="336" ht="12.75" customHeight="1">
      <c r="C336" s="33"/>
      <c r="D336" s="33"/>
      <c r="E336" s="33"/>
      <c r="F336" s="33"/>
      <c r="S336" s="33"/>
    </row>
    <row r="337" ht="12.75" customHeight="1">
      <c r="C337" s="33"/>
      <c r="D337" s="33"/>
      <c r="E337" s="33"/>
      <c r="F337" s="33"/>
      <c r="S337" s="33"/>
    </row>
    <row r="338" ht="12.75" customHeight="1">
      <c r="C338" s="33"/>
      <c r="D338" s="33"/>
      <c r="E338" s="33"/>
      <c r="F338" s="33"/>
      <c r="S338" s="33"/>
    </row>
    <row r="339" ht="12.75" customHeight="1">
      <c r="C339" s="33"/>
      <c r="D339" s="33"/>
      <c r="E339" s="33"/>
      <c r="F339" s="33"/>
      <c r="S339" s="33"/>
    </row>
    <row r="340" ht="12.75" customHeight="1">
      <c r="C340" s="33"/>
      <c r="D340" s="33"/>
      <c r="E340" s="33"/>
      <c r="F340" s="33"/>
      <c r="S340" s="33"/>
    </row>
    <row r="341" ht="12.75" customHeight="1">
      <c r="C341" s="33"/>
      <c r="D341" s="33"/>
      <c r="E341" s="33"/>
      <c r="F341" s="33"/>
      <c r="S341" s="33"/>
    </row>
    <row r="342" ht="12.75" customHeight="1">
      <c r="C342" s="33"/>
      <c r="D342" s="33"/>
      <c r="E342" s="33"/>
      <c r="F342" s="33"/>
      <c r="S342" s="33"/>
    </row>
    <row r="343" ht="12.75" customHeight="1">
      <c r="C343" s="33"/>
      <c r="D343" s="33"/>
      <c r="E343" s="33"/>
      <c r="F343" s="33"/>
      <c r="S343" s="33"/>
    </row>
    <row r="344" ht="12.75" customHeight="1">
      <c r="C344" s="33"/>
      <c r="D344" s="33"/>
      <c r="E344" s="33"/>
      <c r="F344" s="33"/>
      <c r="S344" s="33"/>
    </row>
    <row r="345" ht="12.75" customHeight="1">
      <c r="C345" s="33"/>
      <c r="D345" s="33"/>
      <c r="E345" s="33"/>
      <c r="F345" s="33"/>
      <c r="S345" s="33"/>
    </row>
    <row r="346" ht="12.75" customHeight="1">
      <c r="C346" s="33"/>
      <c r="D346" s="33"/>
      <c r="E346" s="33"/>
      <c r="F346" s="33"/>
      <c r="S346" s="33"/>
    </row>
    <row r="347" ht="12.75" customHeight="1">
      <c r="C347" s="33"/>
      <c r="D347" s="33"/>
      <c r="E347" s="33"/>
      <c r="F347" s="33"/>
      <c r="S347" s="33"/>
    </row>
    <row r="348" ht="12.75" customHeight="1">
      <c r="C348" s="33"/>
      <c r="D348" s="33"/>
      <c r="E348" s="33"/>
      <c r="F348" s="33"/>
      <c r="S348" s="33"/>
    </row>
    <row r="349" ht="12.75" customHeight="1">
      <c r="C349" s="33"/>
      <c r="D349" s="33"/>
      <c r="E349" s="33"/>
      <c r="F349" s="33"/>
      <c r="S349" s="33"/>
    </row>
    <row r="350" ht="12.75" customHeight="1">
      <c r="C350" s="33"/>
      <c r="D350" s="33"/>
      <c r="E350" s="33"/>
      <c r="F350" s="33"/>
      <c r="S350" s="33"/>
    </row>
    <row r="351" ht="12.75" customHeight="1">
      <c r="C351" s="33"/>
      <c r="D351" s="33"/>
      <c r="E351" s="33"/>
      <c r="F351" s="33"/>
      <c r="S351" s="33"/>
    </row>
    <row r="352" ht="12.75" customHeight="1">
      <c r="C352" s="33"/>
      <c r="D352" s="33"/>
      <c r="E352" s="33"/>
      <c r="F352" s="33"/>
      <c r="S352" s="33"/>
    </row>
    <row r="353" ht="12.75" customHeight="1">
      <c r="C353" s="33"/>
      <c r="D353" s="33"/>
      <c r="E353" s="33"/>
      <c r="F353" s="33"/>
      <c r="S353" s="33"/>
    </row>
    <row r="354" ht="12.75" customHeight="1">
      <c r="C354" s="33"/>
      <c r="D354" s="33"/>
      <c r="E354" s="33"/>
      <c r="F354" s="33"/>
      <c r="S354" s="33"/>
    </row>
    <row r="355" ht="12.75" customHeight="1">
      <c r="C355" s="33"/>
      <c r="D355" s="33"/>
      <c r="E355" s="33"/>
      <c r="F355" s="33"/>
      <c r="S355" s="33"/>
    </row>
    <row r="356" ht="12.75" customHeight="1">
      <c r="C356" s="33"/>
      <c r="D356" s="33"/>
      <c r="E356" s="33"/>
      <c r="F356" s="33"/>
      <c r="S356" s="33"/>
    </row>
    <row r="357" ht="12.75" customHeight="1">
      <c r="C357" s="33"/>
      <c r="D357" s="33"/>
      <c r="E357" s="33"/>
      <c r="F357" s="33"/>
      <c r="S357" s="33"/>
    </row>
    <row r="358" ht="12.75" customHeight="1">
      <c r="C358" s="33"/>
      <c r="D358" s="33"/>
      <c r="E358" s="33"/>
      <c r="F358" s="33"/>
      <c r="S358" s="33"/>
    </row>
    <row r="359" ht="12.75" customHeight="1">
      <c r="C359" s="33"/>
      <c r="D359" s="33"/>
      <c r="E359" s="33"/>
      <c r="F359" s="33"/>
      <c r="S359" s="33"/>
    </row>
    <row r="360" ht="12.75" customHeight="1">
      <c r="C360" s="33"/>
      <c r="D360" s="33"/>
      <c r="E360" s="33"/>
      <c r="F360" s="33"/>
      <c r="S360" s="33"/>
    </row>
    <row r="361" ht="12.75" customHeight="1">
      <c r="C361" s="33"/>
      <c r="D361" s="33"/>
      <c r="E361" s="33"/>
      <c r="F361" s="33"/>
      <c r="S361" s="33"/>
    </row>
    <row r="362" ht="12.75" customHeight="1">
      <c r="C362" s="33"/>
      <c r="D362" s="33"/>
      <c r="E362" s="33"/>
      <c r="F362" s="33"/>
      <c r="S362" s="33"/>
    </row>
    <row r="363" ht="12.75" customHeight="1">
      <c r="C363" s="33"/>
      <c r="D363" s="33"/>
      <c r="E363" s="33"/>
      <c r="F363" s="33"/>
      <c r="S363" s="33"/>
    </row>
    <row r="364" ht="12.75" customHeight="1">
      <c r="C364" s="33"/>
      <c r="D364" s="33"/>
      <c r="E364" s="33"/>
      <c r="F364" s="33"/>
      <c r="S364" s="33"/>
    </row>
    <row r="365" ht="12.75" customHeight="1">
      <c r="C365" s="33"/>
      <c r="D365" s="33"/>
      <c r="E365" s="33"/>
      <c r="F365" s="33"/>
      <c r="S365" s="33"/>
    </row>
    <row r="366" ht="12.75" customHeight="1">
      <c r="C366" s="33"/>
      <c r="D366" s="33"/>
      <c r="E366" s="33"/>
      <c r="F366" s="33"/>
      <c r="S366" s="33"/>
    </row>
    <row r="367" ht="12.75" customHeight="1">
      <c r="C367" s="33"/>
      <c r="D367" s="33"/>
      <c r="E367" s="33"/>
      <c r="F367" s="33"/>
      <c r="S367" s="33"/>
    </row>
    <row r="368" ht="12.75" customHeight="1">
      <c r="C368" s="33"/>
      <c r="D368" s="33"/>
      <c r="E368" s="33"/>
      <c r="F368" s="33"/>
      <c r="S368" s="33"/>
    </row>
    <row r="369" ht="12.75" customHeight="1">
      <c r="C369" s="33"/>
      <c r="D369" s="33"/>
      <c r="E369" s="33"/>
      <c r="F369" s="33"/>
      <c r="S369" s="33"/>
    </row>
    <row r="370" ht="12.75" customHeight="1">
      <c r="C370" s="33"/>
      <c r="D370" s="33"/>
      <c r="E370" s="33"/>
      <c r="F370" s="33"/>
      <c r="S370" s="33"/>
    </row>
    <row r="371" ht="12.75" customHeight="1">
      <c r="C371" s="33"/>
      <c r="D371" s="33"/>
      <c r="E371" s="33"/>
      <c r="F371" s="33"/>
      <c r="S371" s="33"/>
    </row>
    <row r="372" ht="12.75" customHeight="1">
      <c r="C372" s="33"/>
      <c r="D372" s="33"/>
      <c r="E372" s="33"/>
      <c r="F372" s="33"/>
      <c r="S372" s="33"/>
    </row>
    <row r="373" ht="12.75" customHeight="1">
      <c r="C373" s="33"/>
      <c r="D373" s="33"/>
      <c r="E373" s="33"/>
      <c r="F373" s="33"/>
      <c r="S373" s="33"/>
    </row>
    <row r="374" ht="12.75" customHeight="1">
      <c r="C374" s="33"/>
      <c r="D374" s="33"/>
      <c r="E374" s="33"/>
      <c r="F374" s="33"/>
      <c r="S374" s="33"/>
    </row>
    <row r="375" ht="12.75" customHeight="1">
      <c r="C375" s="33"/>
      <c r="D375" s="33"/>
      <c r="E375" s="33"/>
      <c r="F375" s="33"/>
      <c r="S375" s="33"/>
    </row>
    <row r="376" ht="12.75" customHeight="1">
      <c r="C376" s="33"/>
      <c r="D376" s="33"/>
      <c r="E376" s="33"/>
      <c r="F376" s="33"/>
      <c r="S376" s="33"/>
    </row>
    <row r="377" ht="12.75" customHeight="1">
      <c r="C377" s="33"/>
      <c r="D377" s="33"/>
      <c r="E377" s="33"/>
      <c r="F377" s="33"/>
      <c r="S377" s="33"/>
    </row>
    <row r="378" ht="12.75" customHeight="1">
      <c r="C378" s="33"/>
      <c r="D378" s="33"/>
      <c r="E378" s="33"/>
      <c r="F378" s="33"/>
      <c r="S378" s="33"/>
    </row>
    <row r="379" ht="12.75" customHeight="1">
      <c r="C379" s="33"/>
      <c r="D379" s="33"/>
      <c r="E379" s="33"/>
      <c r="F379" s="33"/>
      <c r="S379" s="33"/>
    </row>
    <row r="380" ht="12.75" customHeight="1">
      <c r="C380" s="33"/>
      <c r="D380" s="33"/>
      <c r="E380" s="33"/>
      <c r="F380" s="33"/>
      <c r="S380" s="33"/>
    </row>
    <row r="381" ht="12.75" customHeight="1">
      <c r="C381" s="33"/>
      <c r="D381" s="33"/>
      <c r="E381" s="33"/>
      <c r="F381" s="33"/>
      <c r="S381" s="33"/>
    </row>
    <row r="382" ht="12.75" customHeight="1">
      <c r="C382" s="33"/>
      <c r="D382" s="33"/>
      <c r="E382" s="33"/>
      <c r="F382" s="33"/>
      <c r="S382" s="33"/>
    </row>
    <row r="383" ht="12.75" customHeight="1">
      <c r="C383" s="33"/>
      <c r="D383" s="33"/>
      <c r="E383" s="33"/>
      <c r="F383" s="33"/>
      <c r="S383" s="33"/>
    </row>
    <row r="384" ht="12.75" customHeight="1">
      <c r="C384" s="33"/>
      <c r="D384" s="33"/>
      <c r="E384" s="33"/>
      <c r="F384" s="33"/>
      <c r="S384" s="33"/>
    </row>
    <row r="385" ht="12.75" customHeight="1">
      <c r="C385" s="33"/>
      <c r="D385" s="33"/>
      <c r="E385" s="33"/>
      <c r="F385" s="33"/>
      <c r="S385" s="33"/>
    </row>
    <row r="386" ht="12.75" customHeight="1">
      <c r="C386" s="33"/>
      <c r="D386" s="33"/>
      <c r="E386" s="33"/>
      <c r="F386" s="33"/>
      <c r="S386" s="33"/>
    </row>
    <row r="387" ht="12.75" customHeight="1">
      <c r="C387" s="33"/>
      <c r="D387" s="33"/>
      <c r="E387" s="33"/>
      <c r="F387" s="33"/>
      <c r="S387" s="33"/>
    </row>
    <row r="388" ht="12.75" customHeight="1">
      <c r="C388" s="33"/>
      <c r="D388" s="33"/>
      <c r="E388" s="33"/>
      <c r="F388" s="33"/>
      <c r="S388" s="33"/>
    </row>
    <row r="389" ht="12.75" customHeight="1">
      <c r="C389" s="33"/>
      <c r="D389" s="33"/>
      <c r="E389" s="33"/>
      <c r="F389" s="33"/>
      <c r="S389" s="33"/>
    </row>
    <row r="390" ht="12.75" customHeight="1">
      <c r="C390" s="33"/>
      <c r="D390" s="33"/>
      <c r="E390" s="33"/>
      <c r="F390" s="33"/>
      <c r="S390" s="33"/>
    </row>
    <row r="391" ht="12.75" customHeight="1">
      <c r="C391" s="33"/>
      <c r="D391" s="33"/>
      <c r="E391" s="33"/>
      <c r="F391" s="33"/>
      <c r="S391" s="33"/>
    </row>
    <row r="392" ht="12.75" customHeight="1">
      <c r="C392" s="33"/>
      <c r="D392" s="33"/>
      <c r="E392" s="33"/>
      <c r="F392" s="33"/>
      <c r="S392" s="33"/>
    </row>
    <row r="393" ht="12.75" customHeight="1">
      <c r="C393" s="33"/>
      <c r="D393" s="33"/>
      <c r="E393" s="33"/>
      <c r="F393" s="33"/>
      <c r="S393" s="33"/>
    </row>
    <row r="394" ht="12.75" customHeight="1">
      <c r="C394" s="33"/>
      <c r="D394" s="33"/>
      <c r="E394" s="33"/>
      <c r="F394" s="33"/>
      <c r="S394" s="33"/>
    </row>
    <row r="395" ht="12.75" customHeight="1">
      <c r="C395" s="33"/>
      <c r="D395" s="33"/>
      <c r="E395" s="33"/>
      <c r="F395" s="33"/>
      <c r="S395" s="33"/>
    </row>
    <row r="396" ht="12.75" customHeight="1">
      <c r="C396" s="33"/>
      <c r="D396" s="33"/>
      <c r="E396" s="33"/>
      <c r="F396" s="33"/>
      <c r="S396" s="33"/>
    </row>
    <row r="397" ht="12.75" customHeight="1">
      <c r="C397" s="33"/>
      <c r="D397" s="33"/>
      <c r="E397" s="33"/>
      <c r="F397" s="33"/>
      <c r="S397" s="33"/>
    </row>
    <row r="398" ht="12.75" customHeight="1">
      <c r="C398" s="33"/>
      <c r="D398" s="33"/>
      <c r="E398" s="33"/>
      <c r="F398" s="33"/>
      <c r="S398" s="33"/>
    </row>
    <row r="399" ht="12.75" customHeight="1">
      <c r="C399" s="33"/>
      <c r="D399" s="33"/>
      <c r="E399" s="33"/>
      <c r="F399" s="33"/>
      <c r="S399" s="33"/>
    </row>
    <row r="400" ht="12.75" customHeight="1">
      <c r="C400" s="33"/>
      <c r="D400" s="33"/>
      <c r="E400" s="33"/>
      <c r="F400" s="33"/>
      <c r="S400" s="33"/>
    </row>
    <row r="401" ht="12.75" customHeight="1">
      <c r="C401" s="33"/>
      <c r="D401" s="33"/>
      <c r="E401" s="33"/>
      <c r="F401" s="33"/>
      <c r="S401" s="33"/>
    </row>
    <row r="402" ht="12.75" customHeight="1">
      <c r="C402" s="33"/>
      <c r="D402" s="33"/>
      <c r="E402" s="33"/>
      <c r="F402" s="33"/>
      <c r="S402" s="33"/>
    </row>
    <row r="403" ht="12.75" customHeight="1">
      <c r="C403" s="33"/>
      <c r="D403" s="33"/>
      <c r="E403" s="33"/>
      <c r="F403" s="33"/>
      <c r="S403" s="33"/>
    </row>
    <row r="404" ht="12.75" customHeight="1">
      <c r="C404" s="33"/>
      <c r="D404" s="33"/>
      <c r="E404" s="33"/>
      <c r="F404" s="33"/>
      <c r="S404" s="33"/>
    </row>
    <row r="405" ht="12.75" customHeight="1">
      <c r="C405" s="33"/>
      <c r="D405" s="33"/>
      <c r="E405" s="33"/>
      <c r="F405" s="33"/>
      <c r="S405" s="33"/>
    </row>
    <row r="406" ht="12.75" customHeight="1">
      <c r="C406" s="33"/>
      <c r="D406" s="33"/>
      <c r="E406" s="33"/>
      <c r="F406" s="33"/>
      <c r="S406" s="33"/>
    </row>
    <row r="407" ht="12.75" customHeight="1">
      <c r="C407" s="33"/>
      <c r="D407" s="33"/>
      <c r="E407" s="33"/>
      <c r="F407" s="33"/>
      <c r="S407" s="33"/>
    </row>
    <row r="408" ht="12.75" customHeight="1">
      <c r="C408" s="33"/>
      <c r="D408" s="33"/>
      <c r="E408" s="33"/>
      <c r="F408" s="33"/>
      <c r="S408" s="33"/>
    </row>
    <row r="409" ht="12.75" customHeight="1">
      <c r="C409" s="33"/>
      <c r="D409" s="33"/>
      <c r="E409" s="33"/>
      <c r="F409" s="33"/>
      <c r="S409" s="33"/>
    </row>
    <row r="410" ht="12.75" customHeight="1">
      <c r="C410" s="33"/>
      <c r="D410" s="33"/>
      <c r="E410" s="33"/>
      <c r="F410" s="33"/>
      <c r="S410" s="33"/>
    </row>
    <row r="411" ht="12.75" customHeight="1">
      <c r="C411" s="33"/>
      <c r="D411" s="33"/>
      <c r="E411" s="33"/>
      <c r="F411" s="33"/>
      <c r="S411" s="33"/>
    </row>
    <row r="412" ht="12.75" customHeight="1">
      <c r="C412" s="33"/>
      <c r="D412" s="33"/>
      <c r="E412" s="33"/>
      <c r="F412" s="33"/>
      <c r="S412" s="33"/>
    </row>
    <row r="413" ht="12.75" customHeight="1">
      <c r="C413" s="33"/>
      <c r="D413" s="33"/>
      <c r="E413" s="33"/>
      <c r="F413" s="33"/>
      <c r="S413" s="33"/>
    </row>
    <row r="414" ht="12.75" customHeight="1">
      <c r="C414" s="33"/>
      <c r="D414" s="33"/>
      <c r="E414" s="33"/>
      <c r="F414" s="33"/>
      <c r="S414" s="33"/>
    </row>
    <row r="415" ht="12.75" customHeight="1">
      <c r="C415" s="33"/>
      <c r="D415" s="33"/>
      <c r="E415" s="33"/>
      <c r="F415" s="33"/>
      <c r="S415" s="33"/>
    </row>
    <row r="416" ht="12.75" customHeight="1">
      <c r="C416" s="33"/>
      <c r="D416" s="33"/>
      <c r="E416" s="33"/>
      <c r="F416" s="33"/>
      <c r="S416" s="33"/>
    </row>
    <row r="417" ht="12.75" customHeight="1">
      <c r="C417" s="33"/>
      <c r="D417" s="33"/>
      <c r="E417" s="33"/>
      <c r="F417" s="33"/>
      <c r="S417" s="33"/>
    </row>
    <row r="418" ht="12.75" customHeight="1">
      <c r="C418" s="33"/>
      <c r="D418" s="33"/>
      <c r="E418" s="33"/>
      <c r="F418" s="33"/>
      <c r="S418" s="33"/>
    </row>
    <row r="419" ht="12.75" customHeight="1">
      <c r="C419" s="33"/>
      <c r="D419" s="33"/>
      <c r="E419" s="33"/>
      <c r="F419" s="33"/>
      <c r="S419" s="33"/>
    </row>
    <row r="420" ht="12.75" customHeight="1">
      <c r="C420" s="33"/>
      <c r="D420" s="33"/>
      <c r="E420" s="33"/>
      <c r="F420" s="33"/>
      <c r="S420" s="33"/>
    </row>
    <row r="421" ht="12.75" customHeight="1">
      <c r="C421" s="33"/>
      <c r="D421" s="33"/>
      <c r="E421" s="33"/>
      <c r="F421" s="33"/>
      <c r="S421" s="33"/>
    </row>
    <row r="422" ht="12.75" customHeight="1">
      <c r="C422" s="33"/>
      <c r="D422" s="33"/>
      <c r="E422" s="33"/>
      <c r="F422" s="33"/>
      <c r="S422" s="33"/>
    </row>
    <row r="423" ht="12.75" customHeight="1">
      <c r="C423" s="33"/>
      <c r="D423" s="33"/>
      <c r="E423" s="33"/>
      <c r="F423" s="33"/>
      <c r="S423" s="33"/>
    </row>
    <row r="424" ht="12.75" customHeight="1">
      <c r="C424" s="33"/>
      <c r="D424" s="33"/>
      <c r="E424" s="33"/>
      <c r="F424" s="33"/>
      <c r="S424" s="33"/>
    </row>
    <row r="425" ht="12.75" customHeight="1">
      <c r="C425" s="33"/>
      <c r="D425" s="33"/>
      <c r="E425" s="33"/>
      <c r="F425" s="33"/>
      <c r="S425" s="33"/>
    </row>
    <row r="426" ht="12.75" customHeight="1">
      <c r="C426" s="33"/>
      <c r="D426" s="33"/>
      <c r="E426" s="33"/>
      <c r="F426" s="33"/>
      <c r="S426" s="33"/>
    </row>
    <row r="427" ht="12.75" customHeight="1">
      <c r="C427" s="33"/>
      <c r="D427" s="33"/>
      <c r="E427" s="33"/>
      <c r="F427" s="33"/>
      <c r="S427" s="33"/>
    </row>
    <row r="428" ht="12.75" customHeight="1">
      <c r="C428" s="33"/>
      <c r="D428" s="33"/>
      <c r="E428" s="33"/>
      <c r="F428" s="33"/>
      <c r="S428" s="33"/>
    </row>
    <row r="429" ht="12.75" customHeight="1">
      <c r="C429" s="33"/>
      <c r="D429" s="33"/>
      <c r="E429" s="33"/>
      <c r="F429" s="33"/>
      <c r="S429" s="33"/>
    </row>
    <row r="430" ht="12.75" customHeight="1">
      <c r="C430" s="33"/>
      <c r="D430" s="33"/>
      <c r="E430" s="33"/>
      <c r="F430" s="33"/>
      <c r="S430" s="33"/>
    </row>
    <row r="431" ht="12.75" customHeight="1">
      <c r="C431" s="33"/>
      <c r="D431" s="33"/>
      <c r="E431" s="33"/>
      <c r="F431" s="33"/>
      <c r="S431" s="33"/>
    </row>
    <row r="432" ht="12.75" customHeight="1">
      <c r="C432" s="33"/>
      <c r="D432" s="33"/>
      <c r="E432" s="33"/>
      <c r="F432" s="33"/>
      <c r="S432" s="33"/>
    </row>
    <row r="433" ht="12.75" customHeight="1">
      <c r="C433" s="33"/>
      <c r="D433" s="33"/>
      <c r="E433" s="33"/>
      <c r="F433" s="33"/>
      <c r="S433" s="33"/>
    </row>
    <row r="434" ht="12.75" customHeight="1">
      <c r="C434" s="33"/>
      <c r="D434" s="33"/>
      <c r="E434" s="33"/>
      <c r="F434" s="33"/>
      <c r="S434" s="33"/>
    </row>
    <row r="435" ht="12.75" customHeight="1">
      <c r="C435" s="33"/>
      <c r="D435" s="33"/>
      <c r="E435" s="33"/>
      <c r="F435" s="33"/>
      <c r="S435" s="33"/>
    </row>
    <row r="436" ht="12.75" customHeight="1">
      <c r="C436" s="33"/>
      <c r="D436" s="33"/>
      <c r="E436" s="33"/>
      <c r="F436" s="33"/>
      <c r="S436" s="33"/>
    </row>
    <row r="437" ht="12.75" customHeight="1">
      <c r="C437" s="33"/>
      <c r="D437" s="33"/>
      <c r="E437" s="33"/>
      <c r="F437" s="33"/>
      <c r="S437" s="33"/>
    </row>
    <row r="438" ht="12.75" customHeight="1">
      <c r="C438" s="33"/>
      <c r="D438" s="33"/>
      <c r="E438" s="33"/>
      <c r="F438" s="33"/>
      <c r="S438" s="33"/>
    </row>
    <row r="439" ht="12.75" customHeight="1">
      <c r="C439" s="33"/>
      <c r="D439" s="33"/>
      <c r="E439" s="33"/>
      <c r="F439" s="33"/>
      <c r="S439" s="33"/>
    </row>
    <row r="440" ht="12.75" customHeight="1">
      <c r="C440" s="33"/>
      <c r="D440" s="33"/>
      <c r="E440" s="33"/>
      <c r="F440" s="33"/>
      <c r="S440" s="33"/>
    </row>
    <row r="441" ht="12.75" customHeight="1">
      <c r="C441" s="33"/>
      <c r="D441" s="33"/>
      <c r="E441" s="33"/>
      <c r="F441" s="33"/>
      <c r="S441" s="33"/>
    </row>
    <row r="442" ht="12.75" customHeight="1">
      <c r="C442" s="33"/>
      <c r="D442" s="33"/>
      <c r="E442" s="33"/>
      <c r="F442" s="33"/>
      <c r="S442" s="33"/>
    </row>
    <row r="443" ht="12.75" customHeight="1">
      <c r="C443" s="33"/>
      <c r="D443" s="33"/>
      <c r="E443" s="33"/>
      <c r="F443" s="33"/>
      <c r="S443" s="33"/>
    </row>
    <row r="444" ht="12.75" customHeight="1">
      <c r="C444" s="33"/>
      <c r="D444" s="33"/>
      <c r="E444" s="33"/>
      <c r="F444" s="33"/>
      <c r="S444" s="33"/>
    </row>
    <row r="445" ht="12.75" customHeight="1">
      <c r="C445" s="33"/>
      <c r="D445" s="33"/>
      <c r="E445" s="33"/>
      <c r="F445" s="33"/>
      <c r="S445" s="33"/>
    </row>
    <row r="446" ht="12.75" customHeight="1">
      <c r="C446" s="33"/>
      <c r="D446" s="33"/>
      <c r="E446" s="33"/>
      <c r="F446" s="33"/>
      <c r="S446" s="33"/>
    </row>
    <row r="447" ht="12.75" customHeight="1">
      <c r="C447" s="33"/>
      <c r="D447" s="33"/>
      <c r="E447" s="33"/>
      <c r="F447" s="33"/>
      <c r="S447" s="33"/>
    </row>
    <row r="448" ht="12.75" customHeight="1">
      <c r="C448" s="33"/>
      <c r="D448" s="33"/>
      <c r="E448" s="33"/>
      <c r="F448" s="33"/>
      <c r="S448" s="33"/>
    </row>
    <row r="449" ht="12.75" customHeight="1">
      <c r="C449" s="33"/>
      <c r="D449" s="33"/>
      <c r="E449" s="33"/>
      <c r="F449" s="33"/>
      <c r="S449" s="33"/>
    </row>
    <row r="450" ht="12.75" customHeight="1">
      <c r="C450" s="33"/>
      <c r="D450" s="33"/>
      <c r="E450" s="33"/>
      <c r="F450" s="33"/>
      <c r="S450" s="33"/>
    </row>
    <row r="451" ht="12.75" customHeight="1">
      <c r="C451" s="33"/>
      <c r="D451" s="33"/>
      <c r="E451" s="33"/>
      <c r="F451" s="33"/>
      <c r="S451" s="33"/>
    </row>
    <row r="452" ht="12.75" customHeight="1">
      <c r="C452" s="33"/>
      <c r="D452" s="33"/>
      <c r="E452" s="33"/>
      <c r="F452" s="33"/>
      <c r="S452" s="33"/>
    </row>
    <row r="453" ht="12.75" customHeight="1">
      <c r="C453" s="33"/>
      <c r="D453" s="33"/>
      <c r="E453" s="33"/>
      <c r="F453" s="33"/>
      <c r="S453" s="33"/>
    </row>
    <row r="454" ht="12.75" customHeight="1">
      <c r="C454" s="33"/>
      <c r="D454" s="33"/>
      <c r="E454" s="33"/>
      <c r="F454" s="33"/>
      <c r="S454" s="33"/>
    </row>
    <row r="455" ht="12.75" customHeight="1">
      <c r="C455" s="33"/>
      <c r="D455" s="33"/>
      <c r="E455" s="33"/>
      <c r="F455" s="33"/>
      <c r="S455" s="33"/>
    </row>
    <row r="456" ht="12.75" customHeight="1">
      <c r="C456" s="33"/>
      <c r="D456" s="33"/>
      <c r="E456" s="33"/>
      <c r="F456" s="33"/>
      <c r="S456" s="33"/>
    </row>
    <row r="457" ht="12.75" customHeight="1">
      <c r="C457" s="33"/>
      <c r="D457" s="33"/>
      <c r="E457" s="33"/>
      <c r="F457" s="33"/>
      <c r="S457" s="33"/>
    </row>
    <row r="458" ht="12.75" customHeight="1">
      <c r="C458" s="33"/>
      <c r="D458" s="33"/>
      <c r="E458" s="33"/>
      <c r="F458" s="33"/>
      <c r="S458" s="33"/>
    </row>
    <row r="459" ht="12.75" customHeight="1">
      <c r="C459" s="33"/>
      <c r="D459" s="33"/>
      <c r="E459" s="33"/>
      <c r="F459" s="33"/>
      <c r="S459" s="33"/>
    </row>
    <row r="460" ht="12.75" customHeight="1">
      <c r="C460" s="33"/>
      <c r="D460" s="33"/>
      <c r="E460" s="33"/>
      <c r="F460" s="33"/>
      <c r="S460" s="33"/>
    </row>
    <row r="461" ht="12.75" customHeight="1">
      <c r="C461" s="33"/>
      <c r="D461" s="33"/>
      <c r="E461" s="33"/>
      <c r="F461" s="33"/>
      <c r="S461" s="33"/>
    </row>
    <row r="462" ht="12.75" customHeight="1">
      <c r="C462" s="33"/>
      <c r="D462" s="33"/>
      <c r="E462" s="33"/>
      <c r="F462" s="33"/>
      <c r="S462" s="33"/>
    </row>
    <row r="463" ht="12.75" customHeight="1">
      <c r="C463" s="33"/>
      <c r="D463" s="33"/>
      <c r="E463" s="33"/>
      <c r="F463" s="33"/>
      <c r="S463" s="33"/>
    </row>
    <row r="464" ht="12.75" customHeight="1">
      <c r="C464" s="33"/>
      <c r="D464" s="33"/>
      <c r="E464" s="33"/>
      <c r="F464" s="33"/>
      <c r="S464" s="33"/>
    </row>
    <row r="465" ht="12.75" customHeight="1">
      <c r="C465" s="33"/>
      <c r="D465" s="33"/>
      <c r="E465" s="33"/>
      <c r="F465" s="33"/>
      <c r="S465" s="33"/>
    </row>
    <row r="466" ht="12.75" customHeight="1">
      <c r="C466" s="33"/>
      <c r="D466" s="33"/>
      <c r="E466" s="33"/>
      <c r="F466" s="33"/>
      <c r="S466" s="33"/>
    </row>
    <row r="467" ht="12.75" customHeight="1">
      <c r="C467" s="33"/>
      <c r="D467" s="33"/>
      <c r="E467" s="33"/>
      <c r="F467" s="33"/>
      <c r="S467" s="33"/>
    </row>
    <row r="468" ht="12.75" customHeight="1">
      <c r="C468" s="33"/>
      <c r="D468" s="33"/>
      <c r="E468" s="33"/>
      <c r="F468" s="33"/>
      <c r="S468" s="33"/>
    </row>
    <row r="469" ht="12.75" customHeight="1">
      <c r="C469" s="33"/>
      <c r="D469" s="33"/>
      <c r="E469" s="33"/>
      <c r="F469" s="33"/>
      <c r="S469" s="33"/>
    </row>
    <row r="470" ht="12.75" customHeight="1">
      <c r="C470" s="33"/>
      <c r="D470" s="33"/>
      <c r="E470" s="33"/>
      <c r="F470" s="33"/>
      <c r="S470" s="33"/>
    </row>
    <row r="471" ht="12.75" customHeight="1">
      <c r="C471" s="33"/>
      <c r="D471" s="33"/>
      <c r="E471" s="33"/>
      <c r="F471" s="33"/>
      <c r="S471" s="33"/>
    </row>
    <row r="472" ht="12.75" customHeight="1">
      <c r="C472" s="33"/>
      <c r="D472" s="33"/>
      <c r="E472" s="33"/>
      <c r="F472" s="33"/>
      <c r="S472" s="33"/>
    </row>
    <row r="473" ht="12.75" customHeight="1">
      <c r="C473" s="33"/>
      <c r="D473" s="33"/>
      <c r="E473" s="33"/>
      <c r="F473" s="33"/>
      <c r="S473" s="33"/>
    </row>
    <row r="474" ht="12.75" customHeight="1">
      <c r="C474" s="33"/>
      <c r="D474" s="33"/>
      <c r="E474" s="33"/>
      <c r="F474" s="33"/>
      <c r="S474" s="33"/>
    </row>
    <row r="475" ht="12.75" customHeight="1">
      <c r="C475" s="33"/>
      <c r="D475" s="33"/>
      <c r="E475" s="33"/>
      <c r="F475" s="33"/>
      <c r="S475" s="33"/>
    </row>
    <row r="476" ht="12.75" customHeight="1">
      <c r="C476" s="33"/>
      <c r="D476" s="33"/>
      <c r="E476" s="33"/>
      <c r="F476" s="33"/>
      <c r="S476" s="33"/>
    </row>
    <row r="477" ht="12.75" customHeight="1">
      <c r="C477" s="33"/>
      <c r="D477" s="33"/>
      <c r="E477" s="33"/>
      <c r="F477" s="33"/>
      <c r="S477" s="33"/>
    </row>
    <row r="478" ht="12.75" customHeight="1">
      <c r="C478" s="33"/>
      <c r="D478" s="33"/>
      <c r="E478" s="33"/>
      <c r="F478" s="33"/>
      <c r="S478" s="33"/>
    </row>
    <row r="479" ht="12.75" customHeight="1">
      <c r="C479" s="33"/>
      <c r="D479" s="33"/>
      <c r="E479" s="33"/>
      <c r="F479" s="33"/>
      <c r="S479" s="33"/>
    </row>
    <row r="480" ht="12.75" customHeight="1">
      <c r="C480" s="33"/>
      <c r="D480" s="33"/>
      <c r="E480" s="33"/>
      <c r="F480" s="33"/>
      <c r="S480" s="33"/>
    </row>
    <row r="481" ht="12.75" customHeight="1">
      <c r="C481" s="33"/>
      <c r="D481" s="33"/>
      <c r="E481" s="33"/>
      <c r="F481" s="33"/>
      <c r="S481" s="33"/>
    </row>
    <row r="482" ht="12.75" customHeight="1">
      <c r="C482" s="33"/>
      <c r="D482" s="33"/>
      <c r="E482" s="33"/>
      <c r="F482" s="33"/>
      <c r="S482" s="33"/>
    </row>
    <row r="483" ht="12.75" customHeight="1">
      <c r="C483" s="33"/>
      <c r="D483" s="33"/>
      <c r="E483" s="33"/>
      <c r="F483" s="33"/>
      <c r="S483" s="33"/>
    </row>
    <row r="484" ht="12.75" customHeight="1">
      <c r="C484" s="33"/>
      <c r="D484" s="33"/>
      <c r="E484" s="33"/>
      <c r="F484" s="33"/>
      <c r="S484" s="33"/>
    </row>
    <row r="485" ht="12.75" customHeight="1">
      <c r="C485" s="33"/>
      <c r="D485" s="33"/>
      <c r="E485" s="33"/>
      <c r="F485" s="33"/>
      <c r="S485" s="33"/>
    </row>
    <row r="486" ht="12.75" customHeight="1">
      <c r="C486" s="33"/>
      <c r="D486" s="33"/>
      <c r="E486" s="33"/>
      <c r="F486" s="33"/>
      <c r="S486" s="33"/>
    </row>
    <row r="487" ht="12.75" customHeight="1">
      <c r="C487" s="33"/>
      <c r="D487" s="33"/>
      <c r="E487" s="33"/>
      <c r="F487" s="33"/>
      <c r="S487" s="33"/>
    </row>
    <row r="488" ht="12.75" customHeight="1">
      <c r="C488" s="33"/>
      <c r="D488" s="33"/>
      <c r="E488" s="33"/>
      <c r="F488" s="33"/>
      <c r="S488" s="33"/>
    </row>
    <row r="489" ht="12.75" customHeight="1">
      <c r="C489" s="33"/>
      <c r="D489" s="33"/>
      <c r="E489" s="33"/>
      <c r="F489" s="33"/>
      <c r="S489" s="33"/>
    </row>
    <row r="490" ht="12.75" customHeight="1">
      <c r="C490" s="33"/>
      <c r="D490" s="33"/>
      <c r="E490" s="33"/>
      <c r="F490" s="33"/>
      <c r="S490" s="33"/>
    </row>
    <row r="491" ht="12.75" customHeight="1">
      <c r="C491" s="33"/>
      <c r="D491" s="33"/>
      <c r="E491" s="33"/>
      <c r="F491" s="33"/>
      <c r="S491" s="33"/>
    </row>
    <row r="492" ht="12.75" customHeight="1">
      <c r="C492" s="33"/>
      <c r="D492" s="33"/>
      <c r="E492" s="33"/>
      <c r="F492" s="33"/>
      <c r="S492" s="33"/>
    </row>
    <row r="493" ht="12.75" customHeight="1">
      <c r="C493" s="33"/>
      <c r="D493" s="33"/>
      <c r="E493" s="33"/>
      <c r="F493" s="33"/>
      <c r="S493" s="33"/>
    </row>
    <row r="494" ht="12.75" customHeight="1">
      <c r="C494" s="33"/>
      <c r="D494" s="33"/>
      <c r="E494" s="33"/>
      <c r="F494" s="33"/>
      <c r="S494" s="33"/>
    </row>
    <row r="495" ht="12.75" customHeight="1">
      <c r="C495" s="33"/>
      <c r="D495" s="33"/>
      <c r="E495" s="33"/>
      <c r="F495" s="33"/>
      <c r="S495" s="33"/>
    </row>
    <row r="496" ht="12.75" customHeight="1">
      <c r="C496" s="33"/>
      <c r="D496" s="33"/>
      <c r="E496" s="33"/>
      <c r="F496" s="33"/>
      <c r="S496" s="33"/>
    </row>
    <row r="497" ht="12.75" customHeight="1">
      <c r="C497" s="33"/>
      <c r="D497" s="33"/>
      <c r="E497" s="33"/>
      <c r="F497" s="33"/>
      <c r="S497" s="33"/>
    </row>
    <row r="498" ht="12.75" customHeight="1">
      <c r="C498" s="33"/>
      <c r="D498" s="33"/>
      <c r="E498" s="33"/>
      <c r="F498" s="33"/>
      <c r="S498" s="33"/>
    </row>
    <row r="499" ht="12.75" customHeight="1">
      <c r="C499" s="33"/>
      <c r="D499" s="33"/>
      <c r="E499" s="33"/>
      <c r="F499" s="33"/>
      <c r="S499" s="33"/>
    </row>
    <row r="500" ht="12.75" customHeight="1">
      <c r="C500" s="33"/>
      <c r="D500" s="33"/>
      <c r="E500" s="33"/>
      <c r="F500" s="33"/>
      <c r="S500" s="33"/>
    </row>
    <row r="501" ht="12.75" customHeight="1">
      <c r="C501" s="33"/>
      <c r="D501" s="33"/>
      <c r="E501" s="33"/>
      <c r="F501" s="33"/>
      <c r="S501" s="33"/>
    </row>
    <row r="502" ht="12.75" customHeight="1">
      <c r="C502" s="33"/>
      <c r="D502" s="33"/>
      <c r="E502" s="33"/>
      <c r="F502" s="33"/>
      <c r="S502" s="33"/>
    </row>
    <row r="503" ht="12.75" customHeight="1">
      <c r="C503" s="33"/>
      <c r="D503" s="33"/>
      <c r="E503" s="33"/>
      <c r="F503" s="33"/>
      <c r="S503" s="33"/>
    </row>
    <row r="504" ht="12.75" customHeight="1">
      <c r="C504" s="33"/>
      <c r="D504" s="33"/>
      <c r="E504" s="33"/>
      <c r="F504" s="33"/>
      <c r="S504" s="33"/>
    </row>
    <row r="505" ht="12.75" customHeight="1">
      <c r="C505" s="33"/>
      <c r="D505" s="33"/>
      <c r="E505" s="33"/>
      <c r="F505" s="33"/>
      <c r="S505" s="33"/>
    </row>
    <row r="506" ht="12.75" customHeight="1">
      <c r="C506" s="33"/>
      <c r="D506" s="33"/>
      <c r="E506" s="33"/>
      <c r="F506" s="33"/>
      <c r="S506" s="33"/>
    </row>
    <row r="507" ht="12.75" customHeight="1">
      <c r="C507" s="33"/>
      <c r="D507" s="33"/>
      <c r="E507" s="33"/>
      <c r="F507" s="33"/>
      <c r="S507" s="33"/>
    </row>
    <row r="508" ht="12.75" customHeight="1">
      <c r="C508" s="33"/>
      <c r="D508" s="33"/>
      <c r="E508" s="33"/>
      <c r="F508" s="33"/>
      <c r="S508" s="33"/>
    </row>
    <row r="509" ht="12.75" customHeight="1">
      <c r="C509" s="33"/>
      <c r="D509" s="33"/>
      <c r="E509" s="33"/>
      <c r="F509" s="33"/>
      <c r="S509" s="33"/>
    </row>
    <row r="510" ht="12.75" customHeight="1">
      <c r="C510" s="33"/>
      <c r="D510" s="33"/>
      <c r="E510" s="33"/>
      <c r="F510" s="33"/>
      <c r="S510" s="33"/>
    </row>
    <row r="511" ht="12.75" customHeight="1">
      <c r="C511" s="33"/>
      <c r="D511" s="33"/>
      <c r="E511" s="33"/>
      <c r="F511" s="33"/>
      <c r="S511" s="33"/>
    </row>
    <row r="512" ht="12.75" customHeight="1">
      <c r="C512" s="33"/>
      <c r="D512" s="33"/>
      <c r="E512" s="33"/>
      <c r="F512" s="33"/>
      <c r="S512" s="33"/>
    </row>
    <row r="513" ht="12.75" customHeight="1">
      <c r="C513" s="33"/>
      <c r="D513" s="33"/>
      <c r="E513" s="33"/>
      <c r="F513" s="33"/>
      <c r="S513" s="33"/>
    </row>
    <row r="514" ht="12.75" customHeight="1">
      <c r="C514" s="33"/>
      <c r="D514" s="33"/>
      <c r="E514" s="33"/>
      <c r="F514" s="33"/>
      <c r="S514" s="33"/>
    </row>
    <row r="515" ht="12.75" customHeight="1">
      <c r="C515" s="33"/>
      <c r="D515" s="33"/>
      <c r="E515" s="33"/>
      <c r="F515" s="33"/>
      <c r="S515" s="33"/>
    </row>
    <row r="516" ht="12.75" customHeight="1">
      <c r="C516" s="33"/>
      <c r="D516" s="33"/>
      <c r="E516" s="33"/>
      <c r="F516" s="33"/>
      <c r="S516" s="33"/>
    </row>
    <row r="517" ht="12.75" customHeight="1">
      <c r="C517" s="33"/>
      <c r="D517" s="33"/>
      <c r="E517" s="33"/>
      <c r="F517" s="33"/>
      <c r="S517" s="33"/>
    </row>
    <row r="518" ht="12.75" customHeight="1">
      <c r="C518" s="33"/>
      <c r="D518" s="33"/>
      <c r="E518" s="33"/>
      <c r="F518" s="33"/>
      <c r="S518" s="33"/>
    </row>
    <row r="519" ht="12.75" customHeight="1">
      <c r="C519" s="33"/>
      <c r="D519" s="33"/>
      <c r="E519" s="33"/>
      <c r="F519" s="33"/>
      <c r="S519" s="33"/>
    </row>
    <row r="520" ht="12.75" customHeight="1">
      <c r="C520" s="33"/>
      <c r="D520" s="33"/>
      <c r="E520" s="33"/>
      <c r="F520" s="33"/>
      <c r="S520" s="33"/>
    </row>
    <row r="521" ht="12.75" customHeight="1">
      <c r="C521" s="33"/>
      <c r="D521" s="33"/>
      <c r="E521" s="33"/>
      <c r="F521" s="33"/>
      <c r="S521" s="33"/>
    </row>
    <row r="522" ht="12.75" customHeight="1">
      <c r="C522" s="33"/>
      <c r="D522" s="33"/>
      <c r="E522" s="33"/>
      <c r="F522" s="33"/>
      <c r="S522" s="33"/>
    </row>
    <row r="523" ht="12.75" customHeight="1">
      <c r="C523" s="33"/>
      <c r="D523" s="33"/>
      <c r="E523" s="33"/>
      <c r="F523" s="33"/>
      <c r="S523" s="33"/>
    </row>
    <row r="524" ht="12.75" customHeight="1">
      <c r="C524" s="33"/>
      <c r="D524" s="33"/>
      <c r="E524" s="33"/>
      <c r="F524" s="33"/>
      <c r="S524" s="33"/>
    </row>
    <row r="525" ht="12.75" customHeight="1">
      <c r="C525" s="33"/>
      <c r="D525" s="33"/>
      <c r="E525" s="33"/>
      <c r="F525" s="33"/>
      <c r="S525" s="33"/>
    </row>
    <row r="526" ht="12.75" customHeight="1">
      <c r="C526" s="33"/>
      <c r="D526" s="33"/>
      <c r="E526" s="33"/>
      <c r="F526" s="33"/>
      <c r="S526" s="33"/>
    </row>
    <row r="527" ht="12.75" customHeight="1">
      <c r="C527" s="33"/>
      <c r="D527" s="33"/>
      <c r="E527" s="33"/>
      <c r="F527" s="33"/>
      <c r="S527" s="33"/>
    </row>
    <row r="528" ht="12.75" customHeight="1">
      <c r="C528" s="33"/>
      <c r="D528" s="33"/>
      <c r="E528" s="33"/>
      <c r="F528" s="33"/>
      <c r="S528" s="33"/>
    </row>
    <row r="529" ht="12.75" customHeight="1">
      <c r="C529" s="33"/>
      <c r="D529" s="33"/>
      <c r="E529" s="33"/>
      <c r="F529" s="33"/>
      <c r="S529" s="33"/>
    </row>
    <row r="530" ht="12.75" customHeight="1">
      <c r="C530" s="33"/>
      <c r="D530" s="33"/>
      <c r="E530" s="33"/>
      <c r="F530" s="33"/>
      <c r="S530" s="33"/>
    </row>
    <row r="531" ht="12.75" customHeight="1">
      <c r="C531" s="33"/>
      <c r="D531" s="33"/>
      <c r="E531" s="33"/>
      <c r="F531" s="33"/>
      <c r="S531" s="33"/>
    </row>
    <row r="532" ht="12.75" customHeight="1">
      <c r="C532" s="33"/>
      <c r="D532" s="33"/>
      <c r="E532" s="33"/>
      <c r="F532" s="33"/>
      <c r="S532" s="33"/>
    </row>
    <row r="533" ht="12.75" customHeight="1">
      <c r="C533" s="33"/>
      <c r="D533" s="33"/>
      <c r="E533" s="33"/>
      <c r="F533" s="33"/>
      <c r="S533" s="33"/>
    </row>
    <row r="534" ht="12.75" customHeight="1">
      <c r="C534" s="33"/>
      <c r="D534" s="33"/>
      <c r="E534" s="33"/>
      <c r="F534" s="33"/>
      <c r="S534" s="33"/>
    </row>
    <row r="535" ht="12.75" customHeight="1">
      <c r="C535" s="33"/>
      <c r="D535" s="33"/>
      <c r="E535" s="33"/>
      <c r="F535" s="33"/>
      <c r="S535" s="33"/>
    </row>
    <row r="536" ht="12.75" customHeight="1">
      <c r="C536" s="33"/>
      <c r="D536" s="33"/>
      <c r="E536" s="33"/>
      <c r="F536" s="33"/>
      <c r="S536" s="33"/>
    </row>
    <row r="537" ht="12.75" customHeight="1">
      <c r="C537" s="33"/>
      <c r="D537" s="33"/>
      <c r="E537" s="33"/>
      <c r="F537" s="33"/>
      <c r="S537" s="33"/>
    </row>
    <row r="538" ht="12.75" customHeight="1">
      <c r="C538" s="33"/>
      <c r="D538" s="33"/>
      <c r="E538" s="33"/>
      <c r="F538" s="33"/>
      <c r="S538" s="33"/>
    </row>
    <row r="539" ht="12.75" customHeight="1">
      <c r="C539" s="33"/>
      <c r="D539" s="33"/>
      <c r="E539" s="33"/>
      <c r="F539" s="33"/>
      <c r="S539" s="33"/>
    </row>
    <row r="540" ht="12.75" customHeight="1">
      <c r="C540" s="33"/>
      <c r="D540" s="33"/>
      <c r="E540" s="33"/>
      <c r="F540" s="33"/>
      <c r="S540" s="33"/>
    </row>
    <row r="541" ht="12.75" customHeight="1">
      <c r="C541" s="33"/>
      <c r="D541" s="33"/>
      <c r="E541" s="33"/>
      <c r="F541" s="33"/>
      <c r="S541" s="33"/>
    </row>
    <row r="542" ht="12.75" customHeight="1">
      <c r="C542" s="33"/>
      <c r="D542" s="33"/>
      <c r="E542" s="33"/>
      <c r="F542" s="33"/>
      <c r="S542" s="33"/>
    </row>
    <row r="543" ht="12.75" customHeight="1">
      <c r="C543" s="33"/>
      <c r="D543" s="33"/>
      <c r="E543" s="33"/>
      <c r="F543" s="33"/>
      <c r="S543" s="33"/>
    </row>
    <row r="544" ht="12.75" customHeight="1">
      <c r="C544" s="33"/>
      <c r="D544" s="33"/>
      <c r="E544" s="33"/>
      <c r="F544" s="33"/>
      <c r="S544" s="33"/>
    </row>
    <row r="545" ht="12.75" customHeight="1">
      <c r="C545" s="33"/>
      <c r="D545" s="33"/>
      <c r="E545" s="33"/>
      <c r="F545" s="33"/>
      <c r="S545" s="33"/>
    </row>
    <row r="546" ht="12.75" customHeight="1">
      <c r="C546" s="33"/>
      <c r="D546" s="33"/>
      <c r="E546" s="33"/>
      <c r="F546" s="33"/>
      <c r="S546" s="33"/>
    </row>
    <row r="547" ht="12.75" customHeight="1">
      <c r="C547" s="33"/>
      <c r="D547" s="33"/>
      <c r="E547" s="33"/>
      <c r="F547" s="33"/>
      <c r="S547" s="33"/>
    </row>
    <row r="548" ht="12.75" customHeight="1">
      <c r="C548" s="33"/>
      <c r="D548" s="33"/>
      <c r="E548" s="33"/>
      <c r="F548" s="33"/>
      <c r="S548" s="33"/>
    </row>
    <row r="549" ht="12.75" customHeight="1">
      <c r="C549" s="33"/>
      <c r="D549" s="33"/>
      <c r="E549" s="33"/>
      <c r="F549" s="33"/>
      <c r="S549" s="33"/>
    </row>
    <row r="550" ht="12.75" customHeight="1">
      <c r="C550" s="33"/>
      <c r="D550" s="33"/>
      <c r="E550" s="33"/>
      <c r="F550" s="33"/>
      <c r="S550" s="33"/>
    </row>
    <row r="551" ht="12.75" customHeight="1">
      <c r="C551" s="33"/>
      <c r="D551" s="33"/>
      <c r="E551" s="33"/>
      <c r="F551" s="33"/>
      <c r="S551" s="33"/>
    </row>
    <row r="552" ht="12.75" customHeight="1">
      <c r="C552" s="33"/>
      <c r="D552" s="33"/>
      <c r="E552" s="33"/>
      <c r="F552" s="33"/>
      <c r="S552" s="33"/>
    </row>
    <row r="553" ht="12.75" customHeight="1">
      <c r="C553" s="33"/>
      <c r="D553" s="33"/>
      <c r="E553" s="33"/>
      <c r="F553" s="33"/>
      <c r="S553" s="33"/>
    </row>
    <row r="554" ht="12.75" customHeight="1">
      <c r="C554" s="33"/>
      <c r="D554" s="33"/>
      <c r="E554" s="33"/>
      <c r="F554" s="33"/>
      <c r="S554" s="33"/>
    </row>
    <row r="555" ht="12.75" customHeight="1">
      <c r="C555" s="33"/>
      <c r="D555" s="33"/>
      <c r="E555" s="33"/>
      <c r="F555" s="33"/>
      <c r="S555" s="33"/>
    </row>
    <row r="556" ht="12.75" customHeight="1">
      <c r="C556" s="33"/>
      <c r="D556" s="33"/>
      <c r="E556" s="33"/>
      <c r="F556" s="33"/>
      <c r="S556" s="33"/>
    </row>
    <row r="557" ht="12.75" customHeight="1">
      <c r="C557" s="33"/>
      <c r="D557" s="33"/>
      <c r="E557" s="33"/>
      <c r="F557" s="33"/>
      <c r="S557" s="33"/>
    </row>
    <row r="558" ht="12.75" customHeight="1">
      <c r="C558" s="33"/>
      <c r="D558" s="33"/>
      <c r="E558" s="33"/>
      <c r="F558" s="33"/>
      <c r="S558" s="33"/>
    </row>
    <row r="559" ht="12.75" customHeight="1">
      <c r="C559" s="33"/>
      <c r="D559" s="33"/>
      <c r="E559" s="33"/>
      <c r="F559" s="33"/>
      <c r="S559" s="33"/>
    </row>
    <row r="560" ht="12.75" customHeight="1">
      <c r="C560" s="33"/>
      <c r="D560" s="33"/>
      <c r="E560" s="33"/>
      <c r="F560" s="33"/>
      <c r="S560" s="33"/>
    </row>
    <row r="561" ht="12.75" customHeight="1">
      <c r="C561" s="33"/>
      <c r="D561" s="33"/>
      <c r="E561" s="33"/>
      <c r="F561" s="33"/>
      <c r="S561" s="33"/>
    </row>
    <row r="562" ht="12.75" customHeight="1">
      <c r="C562" s="33"/>
      <c r="D562" s="33"/>
      <c r="E562" s="33"/>
      <c r="F562" s="33"/>
      <c r="S562" s="33"/>
    </row>
    <row r="563" ht="12.75" customHeight="1">
      <c r="C563" s="33"/>
      <c r="D563" s="33"/>
      <c r="E563" s="33"/>
      <c r="F563" s="33"/>
      <c r="S563" s="33"/>
    </row>
    <row r="564" ht="12.75" customHeight="1">
      <c r="C564" s="33"/>
      <c r="D564" s="33"/>
      <c r="E564" s="33"/>
      <c r="F564" s="33"/>
      <c r="S564" s="33"/>
    </row>
    <row r="565" ht="12.75" customHeight="1">
      <c r="C565" s="33"/>
      <c r="D565" s="33"/>
      <c r="E565" s="33"/>
      <c r="F565" s="33"/>
      <c r="S565" s="33"/>
    </row>
    <row r="566" ht="12.75" customHeight="1">
      <c r="C566" s="33"/>
      <c r="D566" s="33"/>
      <c r="E566" s="33"/>
      <c r="F566" s="33"/>
      <c r="S566" s="33"/>
    </row>
    <row r="567" ht="12.75" customHeight="1">
      <c r="C567" s="33"/>
      <c r="D567" s="33"/>
      <c r="E567" s="33"/>
      <c r="F567" s="33"/>
      <c r="S567" s="33"/>
    </row>
    <row r="568" ht="12.75" customHeight="1">
      <c r="C568" s="33"/>
      <c r="D568" s="33"/>
      <c r="E568" s="33"/>
      <c r="F568" s="33"/>
      <c r="S568" s="33"/>
    </row>
    <row r="569" ht="12.75" customHeight="1">
      <c r="C569" s="33"/>
      <c r="D569" s="33"/>
      <c r="E569" s="33"/>
      <c r="F569" s="33"/>
      <c r="S569" s="33"/>
    </row>
    <row r="570" ht="12.75" customHeight="1">
      <c r="C570" s="33"/>
      <c r="D570" s="33"/>
      <c r="E570" s="33"/>
      <c r="F570" s="33"/>
      <c r="S570" s="33"/>
    </row>
    <row r="571" ht="12.75" customHeight="1">
      <c r="C571" s="33"/>
      <c r="D571" s="33"/>
      <c r="E571" s="33"/>
      <c r="F571" s="33"/>
      <c r="S571" s="33"/>
    </row>
    <row r="572" ht="12.75" customHeight="1">
      <c r="C572" s="33"/>
      <c r="D572" s="33"/>
      <c r="E572" s="33"/>
      <c r="F572" s="33"/>
      <c r="S572" s="33"/>
    </row>
    <row r="573" ht="12.75" customHeight="1">
      <c r="C573" s="33"/>
      <c r="D573" s="33"/>
      <c r="E573" s="33"/>
      <c r="F573" s="33"/>
      <c r="S573" s="33"/>
    </row>
    <row r="574" ht="12.75" customHeight="1">
      <c r="C574" s="33"/>
      <c r="D574" s="33"/>
      <c r="E574" s="33"/>
      <c r="F574" s="33"/>
      <c r="S574" s="33"/>
    </row>
    <row r="575" ht="12.75" customHeight="1">
      <c r="C575" s="33"/>
      <c r="D575" s="33"/>
      <c r="E575" s="33"/>
      <c r="F575" s="33"/>
      <c r="S575" s="33"/>
    </row>
    <row r="576" ht="12.75" customHeight="1">
      <c r="C576" s="33"/>
      <c r="D576" s="33"/>
      <c r="E576" s="33"/>
      <c r="F576" s="33"/>
      <c r="S576" s="33"/>
    </row>
    <row r="577" ht="12.75" customHeight="1">
      <c r="C577" s="33"/>
      <c r="D577" s="33"/>
      <c r="E577" s="33"/>
      <c r="F577" s="33"/>
      <c r="S577" s="33"/>
    </row>
    <row r="578" ht="12.75" customHeight="1">
      <c r="C578" s="33"/>
      <c r="D578" s="33"/>
      <c r="E578" s="33"/>
      <c r="F578" s="33"/>
      <c r="S578" s="33"/>
    </row>
    <row r="579" ht="12.75" customHeight="1">
      <c r="C579" s="33"/>
      <c r="D579" s="33"/>
      <c r="E579" s="33"/>
      <c r="F579" s="33"/>
      <c r="S579" s="33"/>
    </row>
    <row r="580" ht="12.75" customHeight="1">
      <c r="C580" s="33"/>
      <c r="D580" s="33"/>
      <c r="E580" s="33"/>
      <c r="F580" s="33"/>
      <c r="S580" s="33"/>
    </row>
    <row r="581" ht="12.75" customHeight="1">
      <c r="C581" s="33"/>
      <c r="D581" s="33"/>
      <c r="E581" s="33"/>
      <c r="F581" s="33"/>
      <c r="S581" s="33"/>
    </row>
    <row r="582" ht="12.75" customHeight="1">
      <c r="C582" s="33"/>
      <c r="D582" s="33"/>
      <c r="E582" s="33"/>
      <c r="F582" s="33"/>
      <c r="S582" s="33"/>
    </row>
    <row r="583" ht="12.75" customHeight="1">
      <c r="C583" s="33"/>
      <c r="D583" s="33"/>
      <c r="E583" s="33"/>
      <c r="F583" s="33"/>
      <c r="S583" s="33"/>
    </row>
    <row r="584" ht="12.75" customHeight="1">
      <c r="C584" s="33"/>
      <c r="D584" s="33"/>
      <c r="E584" s="33"/>
      <c r="F584" s="33"/>
      <c r="S584" s="33"/>
    </row>
    <row r="585" ht="12.75" customHeight="1">
      <c r="C585" s="33"/>
      <c r="D585" s="33"/>
      <c r="E585" s="33"/>
      <c r="F585" s="33"/>
      <c r="S585" s="33"/>
    </row>
    <row r="586" ht="12.75" customHeight="1">
      <c r="C586" s="33"/>
      <c r="D586" s="33"/>
      <c r="E586" s="33"/>
      <c r="F586" s="33"/>
      <c r="S586" s="33"/>
    </row>
    <row r="587" ht="12.75" customHeight="1">
      <c r="C587" s="33"/>
      <c r="D587" s="33"/>
      <c r="E587" s="33"/>
      <c r="F587" s="33"/>
      <c r="S587" s="33"/>
    </row>
    <row r="588" ht="12.75" customHeight="1">
      <c r="C588" s="33"/>
      <c r="D588" s="33"/>
      <c r="E588" s="33"/>
      <c r="F588" s="33"/>
      <c r="S588" s="33"/>
    </row>
    <row r="589" ht="12.75" customHeight="1">
      <c r="C589" s="33"/>
      <c r="D589" s="33"/>
      <c r="E589" s="33"/>
      <c r="F589" s="33"/>
      <c r="S589" s="33"/>
    </row>
    <row r="590" ht="12.75" customHeight="1">
      <c r="C590" s="33"/>
      <c r="D590" s="33"/>
      <c r="E590" s="33"/>
      <c r="F590" s="33"/>
      <c r="S590" s="33"/>
    </row>
    <row r="591" ht="12.75" customHeight="1">
      <c r="C591" s="33"/>
      <c r="D591" s="33"/>
      <c r="E591" s="33"/>
      <c r="F591" s="33"/>
      <c r="S591" s="33"/>
    </row>
    <row r="592" ht="12.75" customHeight="1">
      <c r="C592" s="33"/>
      <c r="D592" s="33"/>
      <c r="E592" s="33"/>
      <c r="F592" s="33"/>
      <c r="S592" s="33"/>
    </row>
    <row r="593" ht="12.75" customHeight="1">
      <c r="C593" s="33"/>
      <c r="D593" s="33"/>
      <c r="E593" s="33"/>
      <c r="F593" s="33"/>
      <c r="S593" s="33"/>
    </row>
    <row r="594" ht="12.75" customHeight="1">
      <c r="C594" s="33"/>
      <c r="D594" s="33"/>
      <c r="E594" s="33"/>
      <c r="F594" s="33"/>
      <c r="S594" s="33"/>
    </row>
    <row r="595" ht="12.75" customHeight="1">
      <c r="C595" s="33"/>
      <c r="D595" s="33"/>
      <c r="E595" s="33"/>
      <c r="F595" s="33"/>
      <c r="S595" s="33"/>
    </row>
    <row r="596" ht="12.75" customHeight="1">
      <c r="C596" s="33"/>
      <c r="D596" s="33"/>
      <c r="E596" s="33"/>
      <c r="F596" s="33"/>
      <c r="S596" s="33"/>
    </row>
    <row r="597" ht="12.75" customHeight="1">
      <c r="C597" s="33"/>
      <c r="D597" s="33"/>
      <c r="E597" s="33"/>
      <c r="F597" s="33"/>
      <c r="S597" s="33"/>
    </row>
    <row r="598" ht="12.75" customHeight="1">
      <c r="C598" s="33"/>
      <c r="D598" s="33"/>
      <c r="E598" s="33"/>
      <c r="F598" s="33"/>
      <c r="S598" s="33"/>
    </row>
    <row r="599" ht="12.75" customHeight="1">
      <c r="C599" s="33"/>
      <c r="D599" s="33"/>
      <c r="E599" s="33"/>
      <c r="F599" s="33"/>
      <c r="S599" s="33"/>
    </row>
    <row r="600" ht="12.75" customHeight="1">
      <c r="C600" s="33"/>
      <c r="D600" s="33"/>
      <c r="E600" s="33"/>
      <c r="F600" s="33"/>
      <c r="S600" s="33"/>
    </row>
    <row r="601" ht="12.75" customHeight="1">
      <c r="C601" s="33"/>
      <c r="D601" s="33"/>
      <c r="E601" s="33"/>
      <c r="F601" s="33"/>
      <c r="S601" s="33"/>
    </row>
    <row r="602" ht="12.75" customHeight="1">
      <c r="C602" s="33"/>
      <c r="D602" s="33"/>
      <c r="E602" s="33"/>
      <c r="F602" s="33"/>
      <c r="S602" s="33"/>
    </row>
    <row r="603" ht="12.75" customHeight="1">
      <c r="C603" s="33"/>
      <c r="D603" s="33"/>
      <c r="E603" s="33"/>
      <c r="F603" s="33"/>
      <c r="S603" s="33"/>
    </row>
    <row r="604" ht="12.75" customHeight="1">
      <c r="C604" s="33"/>
      <c r="D604" s="33"/>
      <c r="E604" s="33"/>
      <c r="F604" s="33"/>
      <c r="S604" s="33"/>
    </row>
    <row r="605" ht="12.75" customHeight="1">
      <c r="C605" s="33"/>
      <c r="D605" s="33"/>
      <c r="E605" s="33"/>
      <c r="F605" s="33"/>
      <c r="S605" s="33"/>
    </row>
    <row r="606" ht="12.75" customHeight="1">
      <c r="C606" s="33"/>
      <c r="D606" s="33"/>
      <c r="E606" s="33"/>
      <c r="F606" s="33"/>
      <c r="S606" s="33"/>
    </row>
    <row r="607" ht="12.75" customHeight="1">
      <c r="C607" s="33"/>
      <c r="D607" s="33"/>
      <c r="E607" s="33"/>
      <c r="F607" s="33"/>
      <c r="S607" s="33"/>
    </row>
    <row r="608" ht="12.75" customHeight="1">
      <c r="C608" s="33"/>
      <c r="D608" s="33"/>
      <c r="E608" s="33"/>
      <c r="F608" s="33"/>
      <c r="S608" s="33"/>
    </row>
    <row r="609" ht="12.75" customHeight="1">
      <c r="C609" s="33"/>
      <c r="D609" s="33"/>
      <c r="E609" s="33"/>
      <c r="F609" s="33"/>
      <c r="S609" s="33"/>
    </row>
    <row r="610" ht="12.75" customHeight="1">
      <c r="C610" s="33"/>
      <c r="D610" s="33"/>
      <c r="E610" s="33"/>
      <c r="F610" s="33"/>
      <c r="S610" s="33"/>
    </row>
    <row r="611" ht="12.75" customHeight="1">
      <c r="C611" s="33"/>
      <c r="D611" s="33"/>
      <c r="E611" s="33"/>
      <c r="F611" s="33"/>
      <c r="S611" s="33"/>
    </row>
    <row r="612" ht="12.75" customHeight="1">
      <c r="C612" s="33"/>
      <c r="D612" s="33"/>
      <c r="E612" s="33"/>
      <c r="F612" s="33"/>
      <c r="S612" s="33"/>
    </row>
    <row r="613" ht="12.75" customHeight="1">
      <c r="C613" s="33"/>
      <c r="D613" s="33"/>
      <c r="E613" s="33"/>
      <c r="F613" s="33"/>
      <c r="S613" s="33"/>
    </row>
    <row r="614" ht="12.75" customHeight="1">
      <c r="C614" s="33"/>
      <c r="D614" s="33"/>
      <c r="E614" s="33"/>
      <c r="F614" s="33"/>
      <c r="S614" s="33"/>
    </row>
    <row r="615" ht="12.75" customHeight="1">
      <c r="C615" s="33"/>
      <c r="D615" s="33"/>
      <c r="E615" s="33"/>
      <c r="F615" s="33"/>
      <c r="S615" s="33"/>
    </row>
    <row r="616" ht="12.75" customHeight="1">
      <c r="C616" s="33"/>
      <c r="D616" s="33"/>
      <c r="E616" s="33"/>
      <c r="F616" s="33"/>
      <c r="S616" s="33"/>
    </row>
    <row r="617" ht="12.75" customHeight="1">
      <c r="C617" s="33"/>
      <c r="D617" s="33"/>
      <c r="E617" s="33"/>
      <c r="F617" s="33"/>
      <c r="S617" s="33"/>
    </row>
    <row r="618" ht="12.75" customHeight="1">
      <c r="C618" s="33"/>
      <c r="D618" s="33"/>
      <c r="E618" s="33"/>
      <c r="F618" s="33"/>
      <c r="S618" s="33"/>
    </row>
    <row r="619" ht="12.75" customHeight="1">
      <c r="C619" s="33"/>
      <c r="D619" s="33"/>
      <c r="E619" s="33"/>
      <c r="F619" s="33"/>
      <c r="S619" s="33"/>
    </row>
    <row r="620" ht="12.75" customHeight="1">
      <c r="C620" s="33"/>
      <c r="D620" s="33"/>
      <c r="E620" s="33"/>
      <c r="F620" s="33"/>
      <c r="S620" s="33"/>
    </row>
    <row r="621" ht="12.75" customHeight="1">
      <c r="C621" s="33"/>
      <c r="D621" s="33"/>
      <c r="E621" s="33"/>
      <c r="F621" s="33"/>
      <c r="S621" s="33"/>
    </row>
    <row r="622" ht="12.75" customHeight="1">
      <c r="C622" s="33"/>
      <c r="D622" s="33"/>
      <c r="E622" s="33"/>
      <c r="F622" s="33"/>
      <c r="S622" s="33"/>
    </row>
    <row r="623" ht="12.75" customHeight="1">
      <c r="C623" s="33"/>
      <c r="D623" s="33"/>
      <c r="E623" s="33"/>
      <c r="F623" s="33"/>
      <c r="S623" s="33"/>
    </row>
    <row r="624" ht="12.75" customHeight="1">
      <c r="C624" s="33"/>
      <c r="D624" s="33"/>
      <c r="E624" s="33"/>
      <c r="F624" s="33"/>
      <c r="S624" s="33"/>
    </row>
    <row r="625" ht="12.75" customHeight="1">
      <c r="C625" s="33"/>
      <c r="D625" s="33"/>
      <c r="E625" s="33"/>
      <c r="F625" s="33"/>
      <c r="S625" s="33"/>
    </row>
    <row r="626" ht="12.75" customHeight="1">
      <c r="C626" s="33"/>
      <c r="D626" s="33"/>
      <c r="E626" s="33"/>
      <c r="F626" s="33"/>
      <c r="S626" s="33"/>
    </row>
    <row r="627" ht="12.75" customHeight="1">
      <c r="C627" s="33"/>
      <c r="D627" s="33"/>
      <c r="E627" s="33"/>
      <c r="F627" s="33"/>
      <c r="S627" s="33"/>
    </row>
    <row r="628" ht="12.75" customHeight="1">
      <c r="C628" s="33"/>
      <c r="D628" s="33"/>
      <c r="E628" s="33"/>
      <c r="F628" s="33"/>
      <c r="S628" s="33"/>
    </row>
    <row r="629" ht="12.75" customHeight="1">
      <c r="C629" s="33"/>
      <c r="D629" s="33"/>
      <c r="E629" s="33"/>
      <c r="F629" s="33"/>
      <c r="S629" s="33"/>
    </row>
    <row r="630" ht="12.75" customHeight="1">
      <c r="C630" s="33"/>
      <c r="D630" s="33"/>
      <c r="E630" s="33"/>
      <c r="F630" s="33"/>
      <c r="S630" s="33"/>
    </row>
    <row r="631" ht="12.75" customHeight="1">
      <c r="C631" s="33"/>
      <c r="D631" s="33"/>
      <c r="E631" s="33"/>
      <c r="F631" s="33"/>
      <c r="S631" s="33"/>
    </row>
    <row r="632" ht="12.75" customHeight="1">
      <c r="C632" s="33"/>
      <c r="D632" s="33"/>
      <c r="E632" s="33"/>
      <c r="F632" s="33"/>
      <c r="S632" s="33"/>
    </row>
    <row r="633" ht="12.75" customHeight="1">
      <c r="C633" s="33"/>
      <c r="D633" s="33"/>
      <c r="E633" s="33"/>
      <c r="F633" s="33"/>
      <c r="S633" s="33"/>
    </row>
    <row r="634" ht="12.75" customHeight="1">
      <c r="C634" s="33"/>
      <c r="D634" s="33"/>
      <c r="E634" s="33"/>
      <c r="F634" s="33"/>
      <c r="S634" s="33"/>
    </row>
    <row r="635" ht="12.75" customHeight="1">
      <c r="C635" s="33"/>
      <c r="D635" s="33"/>
      <c r="E635" s="33"/>
      <c r="F635" s="33"/>
      <c r="S635" s="33"/>
    </row>
    <row r="636" ht="12.75" customHeight="1">
      <c r="C636" s="33"/>
      <c r="D636" s="33"/>
      <c r="E636" s="33"/>
      <c r="F636" s="33"/>
      <c r="S636" s="33"/>
    </row>
    <row r="637" ht="12.75" customHeight="1">
      <c r="C637" s="33"/>
      <c r="D637" s="33"/>
      <c r="E637" s="33"/>
      <c r="F637" s="33"/>
      <c r="S637" s="33"/>
    </row>
    <row r="638" ht="12.75" customHeight="1">
      <c r="C638" s="33"/>
      <c r="D638" s="33"/>
      <c r="E638" s="33"/>
      <c r="F638" s="33"/>
      <c r="S638" s="33"/>
    </row>
    <row r="639" ht="12.75" customHeight="1">
      <c r="C639" s="33"/>
      <c r="D639" s="33"/>
      <c r="E639" s="33"/>
      <c r="F639" s="33"/>
      <c r="S639" s="33"/>
    </row>
    <row r="640" ht="12.75" customHeight="1">
      <c r="C640" s="33"/>
      <c r="D640" s="33"/>
      <c r="E640" s="33"/>
      <c r="F640" s="33"/>
      <c r="S640" s="33"/>
    </row>
    <row r="641" ht="12.75" customHeight="1">
      <c r="C641" s="33"/>
      <c r="D641" s="33"/>
      <c r="E641" s="33"/>
      <c r="F641" s="33"/>
      <c r="S641" s="33"/>
    </row>
    <row r="642" ht="12.75" customHeight="1">
      <c r="C642" s="33"/>
      <c r="D642" s="33"/>
      <c r="E642" s="33"/>
      <c r="F642" s="33"/>
      <c r="S642" s="33"/>
    </row>
    <row r="643" ht="12.75" customHeight="1">
      <c r="C643" s="33"/>
      <c r="D643" s="33"/>
      <c r="E643" s="33"/>
      <c r="F643" s="33"/>
      <c r="S643" s="33"/>
    </row>
    <row r="644" ht="12.75" customHeight="1">
      <c r="C644" s="33"/>
      <c r="D644" s="33"/>
      <c r="E644" s="33"/>
      <c r="F644" s="33"/>
      <c r="S644" s="33"/>
    </row>
    <row r="645" ht="12.75" customHeight="1">
      <c r="C645" s="33"/>
      <c r="D645" s="33"/>
      <c r="E645" s="33"/>
      <c r="F645" s="33"/>
      <c r="S645" s="33"/>
    </row>
    <row r="646" ht="12.75" customHeight="1">
      <c r="C646" s="33"/>
      <c r="D646" s="33"/>
      <c r="E646" s="33"/>
      <c r="F646" s="33"/>
      <c r="S646" s="33"/>
    </row>
    <row r="647" ht="12.75" customHeight="1">
      <c r="C647" s="33"/>
      <c r="D647" s="33"/>
      <c r="E647" s="33"/>
      <c r="F647" s="33"/>
      <c r="S647" s="33"/>
    </row>
    <row r="648" ht="12.75" customHeight="1">
      <c r="C648" s="33"/>
      <c r="D648" s="33"/>
      <c r="E648" s="33"/>
      <c r="F648" s="33"/>
      <c r="S648" s="33"/>
    </row>
    <row r="649" ht="12.75" customHeight="1">
      <c r="C649" s="33"/>
      <c r="D649" s="33"/>
      <c r="E649" s="33"/>
      <c r="F649" s="33"/>
      <c r="S649" s="33"/>
    </row>
    <row r="650" ht="12.75" customHeight="1">
      <c r="C650" s="33"/>
      <c r="D650" s="33"/>
      <c r="E650" s="33"/>
      <c r="F650" s="33"/>
      <c r="S650" s="33"/>
    </row>
    <row r="651" ht="12.75" customHeight="1">
      <c r="C651" s="33"/>
      <c r="D651" s="33"/>
      <c r="E651" s="33"/>
      <c r="F651" s="33"/>
      <c r="S651" s="33"/>
    </row>
    <row r="652" ht="12.75" customHeight="1">
      <c r="C652" s="33"/>
      <c r="D652" s="33"/>
      <c r="E652" s="33"/>
      <c r="F652" s="33"/>
      <c r="S652" s="33"/>
    </row>
    <row r="653" ht="12.75" customHeight="1">
      <c r="C653" s="33"/>
      <c r="D653" s="33"/>
      <c r="E653" s="33"/>
      <c r="F653" s="33"/>
      <c r="S653" s="33"/>
    </row>
    <row r="654" ht="12.75" customHeight="1">
      <c r="C654" s="33"/>
      <c r="D654" s="33"/>
      <c r="E654" s="33"/>
      <c r="F654" s="33"/>
      <c r="S654" s="33"/>
    </row>
    <row r="655" ht="12.75" customHeight="1">
      <c r="C655" s="33"/>
      <c r="D655" s="33"/>
      <c r="E655" s="33"/>
      <c r="F655" s="33"/>
      <c r="S655" s="33"/>
    </row>
    <row r="656" ht="12.75" customHeight="1">
      <c r="C656" s="33"/>
      <c r="D656" s="33"/>
      <c r="E656" s="33"/>
      <c r="F656" s="33"/>
      <c r="S656" s="33"/>
    </row>
    <row r="657" ht="12.75" customHeight="1">
      <c r="C657" s="33"/>
      <c r="D657" s="33"/>
      <c r="E657" s="33"/>
      <c r="F657" s="33"/>
      <c r="S657" s="33"/>
    </row>
    <row r="658" ht="12.75" customHeight="1">
      <c r="C658" s="33"/>
      <c r="D658" s="33"/>
      <c r="E658" s="33"/>
      <c r="F658" s="33"/>
      <c r="S658" s="33"/>
    </row>
    <row r="659" ht="12.75" customHeight="1">
      <c r="C659" s="33"/>
      <c r="D659" s="33"/>
      <c r="E659" s="33"/>
      <c r="F659" s="33"/>
      <c r="S659" s="33"/>
    </row>
    <row r="660" ht="12.75" customHeight="1">
      <c r="C660" s="33"/>
      <c r="D660" s="33"/>
      <c r="E660" s="33"/>
      <c r="F660" s="33"/>
      <c r="S660" s="33"/>
    </row>
    <row r="661" ht="12.75" customHeight="1">
      <c r="C661" s="33"/>
      <c r="D661" s="33"/>
      <c r="E661" s="33"/>
      <c r="F661" s="33"/>
      <c r="S661" s="33"/>
    </row>
    <row r="662" ht="12.75" customHeight="1">
      <c r="C662" s="33"/>
      <c r="D662" s="33"/>
      <c r="E662" s="33"/>
      <c r="F662" s="33"/>
      <c r="S662" s="33"/>
    </row>
    <row r="663" ht="12.75" customHeight="1">
      <c r="C663" s="33"/>
      <c r="D663" s="33"/>
      <c r="E663" s="33"/>
      <c r="F663" s="33"/>
      <c r="S663" s="33"/>
    </row>
    <row r="664" ht="12.75" customHeight="1">
      <c r="C664" s="33"/>
      <c r="D664" s="33"/>
      <c r="E664" s="33"/>
      <c r="F664" s="33"/>
      <c r="S664" s="33"/>
    </row>
    <row r="665" ht="12.75" customHeight="1">
      <c r="C665" s="33"/>
      <c r="D665" s="33"/>
      <c r="E665" s="33"/>
      <c r="F665" s="33"/>
      <c r="S665" s="33"/>
    </row>
    <row r="666" ht="12.75" customHeight="1">
      <c r="C666" s="33"/>
      <c r="D666" s="33"/>
      <c r="E666" s="33"/>
      <c r="F666" s="33"/>
      <c r="S666" s="33"/>
    </row>
    <row r="667" ht="12.75" customHeight="1">
      <c r="C667" s="33"/>
      <c r="D667" s="33"/>
      <c r="E667" s="33"/>
      <c r="F667" s="33"/>
      <c r="S667" s="33"/>
    </row>
    <row r="668" ht="12.75" customHeight="1">
      <c r="C668" s="33"/>
      <c r="D668" s="33"/>
      <c r="E668" s="33"/>
      <c r="F668" s="33"/>
      <c r="S668" s="33"/>
    </row>
    <row r="669" ht="12.75" customHeight="1">
      <c r="C669" s="33"/>
      <c r="D669" s="33"/>
      <c r="E669" s="33"/>
      <c r="F669" s="33"/>
      <c r="S669" s="33"/>
    </row>
    <row r="670" ht="12.75" customHeight="1">
      <c r="C670" s="33"/>
      <c r="D670" s="33"/>
      <c r="E670" s="33"/>
      <c r="F670" s="33"/>
      <c r="S670" s="33"/>
    </row>
    <row r="671" ht="12.75" customHeight="1">
      <c r="C671" s="33"/>
      <c r="D671" s="33"/>
      <c r="E671" s="33"/>
      <c r="F671" s="33"/>
      <c r="S671" s="33"/>
    </row>
    <row r="672" ht="12.75" customHeight="1">
      <c r="C672" s="33"/>
      <c r="D672" s="33"/>
      <c r="E672" s="33"/>
      <c r="F672" s="33"/>
      <c r="S672" s="33"/>
    </row>
    <row r="673" ht="12.75" customHeight="1">
      <c r="C673" s="33"/>
      <c r="D673" s="33"/>
      <c r="E673" s="33"/>
      <c r="F673" s="33"/>
      <c r="S673" s="33"/>
    </row>
    <row r="674" ht="12.75" customHeight="1">
      <c r="C674" s="33"/>
      <c r="D674" s="33"/>
      <c r="E674" s="33"/>
      <c r="F674" s="33"/>
      <c r="S674" s="33"/>
    </row>
    <row r="675" ht="12.75" customHeight="1">
      <c r="C675" s="33"/>
      <c r="D675" s="33"/>
      <c r="E675" s="33"/>
      <c r="F675" s="33"/>
      <c r="S675" s="33"/>
    </row>
    <row r="676" ht="12.75" customHeight="1">
      <c r="C676" s="33"/>
      <c r="D676" s="33"/>
      <c r="E676" s="33"/>
      <c r="F676" s="33"/>
      <c r="S676" s="33"/>
    </row>
    <row r="677" ht="12.75" customHeight="1">
      <c r="C677" s="33"/>
      <c r="D677" s="33"/>
      <c r="E677" s="33"/>
      <c r="F677" s="33"/>
      <c r="S677" s="33"/>
    </row>
    <row r="678" ht="12.75" customHeight="1">
      <c r="C678" s="33"/>
      <c r="D678" s="33"/>
      <c r="E678" s="33"/>
      <c r="F678" s="33"/>
      <c r="S678" s="33"/>
    </row>
    <row r="679" ht="12.75" customHeight="1">
      <c r="C679" s="33"/>
      <c r="D679" s="33"/>
      <c r="E679" s="33"/>
      <c r="F679" s="33"/>
      <c r="S679" s="33"/>
    </row>
    <row r="680" ht="12.75" customHeight="1">
      <c r="C680" s="33"/>
      <c r="D680" s="33"/>
      <c r="E680" s="33"/>
      <c r="F680" s="33"/>
      <c r="S680" s="33"/>
    </row>
    <row r="681" ht="12.75" customHeight="1">
      <c r="C681" s="33"/>
      <c r="D681" s="33"/>
      <c r="E681" s="33"/>
      <c r="F681" s="33"/>
      <c r="S681" s="33"/>
    </row>
    <row r="682" ht="12.75" customHeight="1">
      <c r="C682" s="33"/>
      <c r="D682" s="33"/>
      <c r="E682" s="33"/>
      <c r="F682" s="33"/>
      <c r="S682" s="33"/>
    </row>
    <row r="683" ht="12.75" customHeight="1">
      <c r="C683" s="33"/>
      <c r="D683" s="33"/>
      <c r="E683" s="33"/>
      <c r="F683" s="33"/>
      <c r="S683" s="33"/>
    </row>
    <row r="684" ht="12.75" customHeight="1">
      <c r="C684" s="33"/>
      <c r="D684" s="33"/>
      <c r="E684" s="33"/>
      <c r="F684" s="33"/>
      <c r="S684" s="33"/>
    </row>
    <row r="685" ht="12.75" customHeight="1">
      <c r="C685" s="33"/>
      <c r="D685" s="33"/>
      <c r="E685" s="33"/>
      <c r="F685" s="33"/>
      <c r="S685" s="33"/>
    </row>
    <row r="686" ht="12.75" customHeight="1">
      <c r="C686" s="33"/>
      <c r="D686" s="33"/>
      <c r="E686" s="33"/>
      <c r="F686" s="33"/>
      <c r="S686" s="33"/>
    </row>
    <row r="687" ht="12.75" customHeight="1">
      <c r="C687" s="33"/>
      <c r="D687" s="33"/>
      <c r="E687" s="33"/>
      <c r="F687" s="33"/>
      <c r="S687" s="33"/>
    </row>
    <row r="688" ht="12.75" customHeight="1">
      <c r="C688" s="33"/>
      <c r="D688" s="33"/>
      <c r="E688" s="33"/>
      <c r="F688" s="33"/>
      <c r="S688" s="33"/>
    </row>
    <row r="689" ht="12.75" customHeight="1">
      <c r="C689" s="33"/>
      <c r="D689" s="33"/>
      <c r="E689" s="33"/>
      <c r="F689" s="33"/>
      <c r="S689" s="33"/>
    </row>
    <row r="690" ht="12.75" customHeight="1">
      <c r="C690" s="33"/>
      <c r="D690" s="33"/>
      <c r="E690" s="33"/>
      <c r="F690" s="33"/>
      <c r="S690" s="33"/>
    </row>
    <row r="691" ht="12.75" customHeight="1">
      <c r="C691" s="33"/>
      <c r="D691" s="33"/>
      <c r="E691" s="33"/>
      <c r="F691" s="33"/>
      <c r="S691" s="33"/>
    </row>
    <row r="692" ht="12.75" customHeight="1">
      <c r="C692" s="33"/>
      <c r="D692" s="33"/>
      <c r="E692" s="33"/>
      <c r="F692" s="33"/>
      <c r="S692" s="33"/>
    </row>
    <row r="693" ht="12.75" customHeight="1">
      <c r="C693" s="33"/>
      <c r="D693" s="33"/>
      <c r="E693" s="33"/>
      <c r="F693" s="33"/>
      <c r="S693" s="33"/>
    </row>
    <row r="694" ht="12.75" customHeight="1">
      <c r="C694" s="33"/>
      <c r="D694" s="33"/>
      <c r="E694" s="33"/>
      <c r="F694" s="33"/>
      <c r="S694" s="33"/>
    </row>
    <row r="695" ht="12.75" customHeight="1">
      <c r="C695" s="33"/>
      <c r="D695" s="33"/>
      <c r="E695" s="33"/>
      <c r="F695" s="33"/>
      <c r="S695" s="33"/>
    </row>
    <row r="696" ht="12.75" customHeight="1">
      <c r="C696" s="33"/>
      <c r="D696" s="33"/>
      <c r="E696" s="33"/>
      <c r="F696" s="33"/>
      <c r="S696" s="33"/>
    </row>
    <row r="697" ht="12.75" customHeight="1">
      <c r="C697" s="33"/>
      <c r="D697" s="33"/>
      <c r="E697" s="33"/>
      <c r="F697" s="33"/>
      <c r="S697" s="33"/>
    </row>
    <row r="698" ht="12.75" customHeight="1">
      <c r="C698" s="33"/>
      <c r="D698" s="33"/>
      <c r="E698" s="33"/>
      <c r="F698" s="33"/>
      <c r="S698" s="33"/>
    </row>
    <row r="699" ht="12.75" customHeight="1">
      <c r="C699" s="33"/>
      <c r="D699" s="33"/>
      <c r="E699" s="33"/>
      <c r="F699" s="33"/>
      <c r="S699" s="33"/>
    </row>
    <row r="700" ht="12.75" customHeight="1">
      <c r="C700" s="33"/>
      <c r="D700" s="33"/>
      <c r="E700" s="33"/>
      <c r="F700" s="33"/>
      <c r="S700" s="33"/>
    </row>
    <row r="701" ht="12.75" customHeight="1">
      <c r="C701" s="33"/>
      <c r="D701" s="33"/>
      <c r="E701" s="33"/>
      <c r="F701" s="33"/>
      <c r="S701" s="33"/>
    </row>
    <row r="702" ht="12.75" customHeight="1">
      <c r="C702" s="33"/>
      <c r="D702" s="33"/>
      <c r="E702" s="33"/>
      <c r="F702" s="33"/>
      <c r="S702" s="33"/>
    </row>
    <row r="703" ht="12.75" customHeight="1">
      <c r="C703" s="33"/>
      <c r="D703" s="33"/>
      <c r="E703" s="33"/>
      <c r="F703" s="33"/>
      <c r="S703" s="33"/>
    </row>
    <row r="704" ht="12.75" customHeight="1">
      <c r="C704" s="33"/>
      <c r="D704" s="33"/>
      <c r="E704" s="33"/>
      <c r="F704" s="33"/>
      <c r="S704" s="33"/>
    </row>
    <row r="705" ht="12.75" customHeight="1">
      <c r="C705" s="33"/>
      <c r="D705" s="33"/>
      <c r="E705" s="33"/>
      <c r="F705" s="33"/>
      <c r="S705" s="33"/>
    </row>
    <row r="706" ht="12.75" customHeight="1">
      <c r="C706" s="33"/>
      <c r="D706" s="33"/>
      <c r="E706" s="33"/>
      <c r="F706" s="33"/>
      <c r="S706" s="33"/>
    </row>
    <row r="707" ht="12.75" customHeight="1">
      <c r="C707" s="33"/>
      <c r="D707" s="33"/>
      <c r="E707" s="33"/>
      <c r="F707" s="33"/>
      <c r="S707" s="33"/>
    </row>
    <row r="708" ht="12.75" customHeight="1">
      <c r="C708" s="33"/>
      <c r="D708" s="33"/>
      <c r="E708" s="33"/>
      <c r="F708" s="33"/>
      <c r="S708" s="33"/>
    </row>
    <row r="709" ht="12.75" customHeight="1">
      <c r="C709" s="33"/>
      <c r="D709" s="33"/>
      <c r="E709" s="33"/>
      <c r="F709" s="33"/>
      <c r="S709" s="33"/>
    </row>
    <row r="710" ht="12.75" customHeight="1">
      <c r="C710" s="33"/>
      <c r="D710" s="33"/>
      <c r="E710" s="33"/>
      <c r="F710" s="33"/>
      <c r="S710" s="33"/>
    </row>
    <row r="711" ht="12.75" customHeight="1">
      <c r="C711" s="33"/>
      <c r="D711" s="33"/>
      <c r="E711" s="33"/>
      <c r="F711" s="33"/>
      <c r="S711" s="33"/>
    </row>
    <row r="712" ht="12.75" customHeight="1">
      <c r="C712" s="33"/>
      <c r="D712" s="33"/>
      <c r="E712" s="33"/>
      <c r="F712" s="33"/>
      <c r="S712" s="33"/>
    </row>
    <row r="713" ht="12.75" customHeight="1">
      <c r="C713" s="33"/>
      <c r="D713" s="33"/>
      <c r="E713" s="33"/>
      <c r="F713" s="33"/>
      <c r="S713" s="33"/>
    </row>
    <row r="714" ht="12.75" customHeight="1">
      <c r="C714" s="33"/>
      <c r="D714" s="33"/>
      <c r="E714" s="33"/>
      <c r="F714" s="33"/>
      <c r="S714" s="33"/>
    </row>
    <row r="715" ht="12.75" customHeight="1">
      <c r="C715" s="33"/>
      <c r="D715" s="33"/>
      <c r="E715" s="33"/>
      <c r="F715" s="33"/>
      <c r="S715" s="33"/>
    </row>
    <row r="716" ht="12.75" customHeight="1">
      <c r="C716" s="33"/>
      <c r="D716" s="33"/>
      <c r="E716" s="33"/>
      <c r="F716" s="33"/>
      <c r="S716" s="33"/>
    </row>
    <row r="717" ht="12.75" customHeight="1">
      <c r="C717" s="33"/>
      <c r="D717" s="33"/>
      <c r="E717" s="33"/>
      <c r="F717" s="33"/>
      <c r="S717" s="33"/>
    </row>
    <row r="718" ht="12.75" customHeight="1">
      <c r="C718" s="33"/>
      <c r="D718" s="33"/>
      <c r="E718" s="33"/>
      <c r="F718" s="33"/>
      <c r="S718" s="33"/>
    </row>
    <row r="719" ht="12.75" customHeight="1">
      <c r="C719" s="33"/>
      <c r="D719" s="33"/>
      <c r="E719" s="33"/>
      <c r="F719" s="33"/>
      <c r="S719" s="33"/>
    </row>
    <row r="720" ht="12.75" customHeight="1">
      <c r="C720" s="33"/>
      <c r="D720" s="33"/>
      <c r="E720" s="33"/>
      <c r="F720" s="33"/>
      <c r="S720" s="33"/>
    </row>
    <row r="721" ht="12.75" customHeight="1">
      <c r="C721" s="33"/>
      <c r="D721" s="33"/>
      <c r="E721" s="33"/>
      <c r="F721" s="33"/>
      <c r="S721" s="33"/>
    </row>
    <row r="722" ht="12.75" customHeight="1">
      <c r="C722" s="33"/>
      <c r="D722" s="33"/>
      <c r="E722" s="33"/>
      <c r="F722" s="33"/>
      <c r="S722" s="33"/>
    </row>
    <row r="723" ht="12.75" customHeight="1">
      <c r="C723" s="33"/>
      <c r="D723" s="33"/>
      <c r="E723" s="33"/>
      <c r="F723" s="33"/>
      <c r="S723" s="33"/>
    </row>
    <row r="724" ht="12.75" customHeight="1">
      <c r="C724" s="33"/>
      <c r="D724" s="33"/>
      <c r="E724" s="33"/>
      <c r="F724" s="33"/>
      <c r="S724" s="33"/>
    </row>
    <row r="725" ht="12.75" customHeight="1">
      <c r="C725" s="33"/>
      <c r="D725" s="33"/>
      <c r="E725" s="33"/>
      <c r="F725" s="33"/>
      <c r="S725" s="33"/>
    </row>
    <row r="726" ht="12.75" customHeight="1">
      <c r="C726" s="33"/>
      <c r="D726" s="33"/>
      <c r="E726" s="33"/>
      <c r="F726" s="33"/>
      <c r="S726" s="33"/>
    </row>
    <row r="727" ht="12.75" customHeight="1">
      <c r="C727" s="33"/>
      <c r="D727" s="33"/>
      <c r="E727" s="33"/>
      <c r="F727" s="33"/>
      <c r="S727" s="33"/>
    </row>
    <row r="728" ht="12.75" customHeight="1">
      <c r="C728" s="33"/>
      <c r="D728" s="33"/>
      <c r="E728" s="33"/>
      <c r="F728" s="33"/>
      <c r="S728" s="33"/>
    </row>
    <row r="729" ht="12.75" customHeight="1">
      <c r="C729" s="33"/>
      <c r="D729" s="33"/>
      <c r="E729" s="33"/>
      <c r="F729" s="33"/>
      <c r="S729" s="33"/>
    </row>
    <row r="730" ht="12.75" customHeight="1">
      <c r="C730" s="33"/>
      <c r="D730" s="33"/>
      <c r="E730" s="33"/>
      <c r="F730" s="33"/>
      <c r="S730" s="33"/>
    </row>
    <row r="731" ht="12.75" customHeight="1">
      <c r="C731" s="33"/>
      <c r="D731" s="33"/>
      <c r="E731" s="33"/>
      <c r="F731" s="33"/>
      <c r="S731" s="33"/>
    </row>
    <row r="732" ht="12.75" customHeight="1">
      <c r="C732" s="33"/>
      <c r="D732" s="33"/>
      <c r="E732" s="33"/>
      <c r="F732" s="33"/>
      <c r="S732" s="33"/>
    </row>
    <row r="733" ht="12.75" customHeight="1">
      <c r="C733" s="33"/>
      <c r="D733" s="33"/>
      <c r="E733" s="33"/>
      <c r="F733" s="33"/>
      <c r="S733" s="33"/>
    </row>
    <row r="734" ht="12.75" customHeight="1">
      <c r="C734" s="33"/>
      <c r="D734" s="33"/>
      <c r="E734" s="33"/>
      <c r="F734" s="33"/>
      <c r="S734" s="33"/>
    </row>
    <row r="735" ht="12.75" customHeight="1">
      <c r="C735" s="33"/>
      <c r="D735" s="33"/>
      <c r="E735" s="33"/>
      <c r="F735" s="33"/>
      <c r="S735" s="33"/>
    </row>
    <row r="736" ht="12.75" customHeight="1">
      <c r="C736" s="33"/>
      <c r="D736" s="33"/>
      <c r="E736" s="33"/>
      <c r="F736" s="33"/>
      <c r="S736" s="33"/>
    </row>
    <row r="737" ht="12.75" customHeight="1">
      <c r="C737" s="33"/>
      <c r="D737" s="33"/>
      <c r="E737" s="33"/>
      <c r="F737" s="33"/>
      <c r="S737" s="33"/>
    </row>
    <row r="738" ht="12.75" customHeight="1">
      <c r="C738" s="33"/>
      <c r="D738" s="33"/>
      <c r="E738" s="33"/>
      <c r="F738" s="33"/>
      <c r="S738" s="33"/>
    </row>
    <row r="739" ht="12.75" customHeight="1">
      <c r="C739" s="33"/>
      <c r="D739" s="33"/>
      <c r="E739" s="33"/>
      <c r="F739" s="33"/>
      <c r="S739" s="33"/>
    </row>
    <row r="740" ht="12.75" customHeight="1">
      <c r="C740" s="33"/>
      <c r="D740" s="33"/>
      <c r="E740" s="33"/>
      <c r="F740" s="33"/>
      <c r="S740" s="33"/>
    </row>
    <row r="741" ht="12.75" customHeight="1">
      <c r="C741" s="33"/>
      <c r="D741" s="33"/>
      <c r="E741" s="33"/>
      <c r="F741" s="33"/>
      <c r="S741" s="33"/>
    </row>
    <row r="742" ht="12.75" customHeight="1">
      <c r="C742" s="33"/>
      <c r="D742" s="33"/>
      <c r="E742" s="33"/>
      <c r="F742" s="33"/>
      <c r="S742" s="33"/>
    </row>
    <row r="743" ht="12.75" customHeight="1">
      <c r="C743" s="33"/>
      <c r="D743" s="33"/>
      <c r="E743" s="33"/>
      <c r="F743" s="33"/>
      <c r="S743" s="33"/>
    </row>
    <row r="744" ht="12.75" customHeight="1">
      <c r="C744" s="33"/>
      <c r="D744" s="33"/>
      <c r="E744" s="33"/>
      <c r="F744" s="33"/>
      <c r="S744" s="33"/>
    </row>
    <row r="745" ht="12.75" customHeight="1">
      <c r="C745" s="33"/>
      <c r="D745" s="33"/>
      <c r="E745" s="33"/>
      <c r="F745" s="33"/>
      <c r="S745" s="33"/>
    </row>
    <row r="746" ht="12.75" customHeight="1">
      <c r="C746" s="33"/>
      <c r="D746" s="33"/>
      <c r="E746" s="33"/>
      <c r="F746" s="33"/>
      <c r="S746" s="33"/>
    </row>
    <row r="747" ht="12.75" customHeight="1">
      <c r="C747" s="33"/>
      <c r="D747" s="33"/>
      <c r="E747" s="33"/>
      <c r="F747" s="33"/>
      <c r="S747" s="33"/>
    </row>
    <row r="748" ht="12.75" customHeight="1">
      <c r="C748" s="33"/>
      <c r="D748" s="33"/>
      <c r="E748" s="33"/>
      <c r="F748" s="33"/>
      <c r="S748" s="33"/>
    </row>
    <row r="749" ht="12.75" customHeight="1">
      <c r="C749" s="33"/>
      <c r="D749" s="33"/>
      <c r="E749" s="33"/>
      <c r="F749" s="33"/>
      <c r="S749" s="33"/>
    </row>
    <row r="750" ht="12.75" customHeight="1">
      <c r="C750" s="33"/>
      <c r="D750" s="33"/>
      <c r="E750" s="33"/>
      <c r="F750" s="33"/>
      <c r="S750" s="33"/>
    </row>
    <row r="751" ht="12.75" customHeight="1">
      <c r="C751" s="33"/>
      <c r="D751" s="33"/>
      <c r="E751" s="33"/>
      <c r="F751" s="33"/>
      <c r="S751" s="33"/>
    </row>
    <row r="752" ht="12.75" customHeight="1">
      <c r="C752" s="33"/>
      <c r="D752" s="33"/>
      <c r="E752" s="33"/>
      <c r="F752" s="33"/>
      <c r="S752" s="33"/>
    </row>
    <row r="753" ht="12.75" customHeight="1">
      <c r="C753" s="33"/>
      <c r="D753" s="33"/>
      <c r="E753" s="33"/>
      <c r="F753" s="33"/>
      <c r="S753" s="33"/>
    </row>
    <row r="754" ht="12.75" customHeight="1">
      <c r="C754" s="33"/>
      <c r="D754" s="33"/>
      <c r="E754" s="33"/>
      <c r="F754" s="33"/>
      <c r="S754" s="33"/>
    </row>
    <row r="755" ht="12.75" customHeight="1">
      <c r="C755" s="33"/>
      <c r="D755" s="33"/>
      <c r="E755" s="33"/>
      <c r="F755" s="33"/>
      <c r="S755" s="33"/>
    </row>
    <row r="756" ht="12.75" customHeight="1">
      <c r="C756" s="33"/>
      <c r="D756" s="33"/>
      <c r="E756" s="33"/>
      <c r="F756" s="33"/>
      <c r="S756" s="33"/>
    </row>
    <row r="757" ht="12.75" customHeight="1">
      <c r="C757" s="33"/>
      <c r="D757" s="33"/>
      <c r="E757" s="33"/>
      <c r="F757" s="33"/>
      <c r="S757" s="33"/>
    </row>
    <row r="758" ht="12.75" customHeight="1">
      <c r="C758" s="33"/>
      <c r="D758" s="33"/>
      <c r="E758" s="33"/>
      <c r="F758" s="33"/>
      <c r="S758" s="33"/>
    </row>
    <row r="759" ht="12.75" customHeight="1">
      <c r="C759" s="33"/>
      <c r="D759" s="33"/>
      <c r="E759" s="33"/>
      <c r="F759" s="33"/>
      <c r="S759" s="33"/>
    </row>
    <row r="760" ht="12.75" customHeight="1">
      <c r="C760" s="33"/>
      <c r="D760" s="33"/>
      <c r="E760" s="33"/>
      <c r="F760" s="33"/>
      <c r="S760" s="33"/>
    </row>
    <row r="761" ht="12.75" customHeight="1">
      <c r="C761" s="33"/>
      <c r="D761" s="33"/>
      <c r="E761" s="33"/>
      <c r="F761" s="33"/>
      <c r="S761" s="33"/>
    </row>
    <row r="762" ht="12.75" customHeight="1">
      <c r="C762" s="33"/>
      <c r="D762" s="33"/>
      <c r="E762" s="33"/>
      <c r="F762" s="33"/>
      <c r="S762" s="33"/>
    </row>
    <row r="763" ht="12.75" customHeight="1">
      <c r="C763" s="33"/>
      <c r="D763" s="33"/>
      <c r="E763" s="33"/>
      <c r="F763" s="33"/>
      <c r="S763" s="33"/>
    </row>
    <row r="764" ht="12.75" customHeight="1">
      <c r="C764" s="33"/>
      <c r="D764" s="33"/>
      <c r="E764" s="33"/>
      <c r="F764" s="33"/>
      <c r="S764" s="33"/>
    </row>
    <row r="765" ht="12.75" customHeight="1">
      <c r="C765" s="33"/>
      <c r="D765" s="33"/>
      <c r="E765" s="33"/>
      <c r="F765" s="33"/>
      <c r="S765" s="33"/>
    </row>
    <row r="766" ht="12.75" customHeight="1">
      <c r="C766" s="33"/>
      <c r="D766" s="33"/>
      <c r="E766" s="33"/>
      <c r="F766" s="33"/>
      <c r="S766" s="33"/>
    </row>
    <row r="767" ht="12.75" customHeight="1">
      <c r="C767" s="33"/>
      <c r="D767" s="33"/>
      <c r="E767" s="33"/>
      <c r="F767" s="33"/>
      <c r="S767" s="33"/>
    </row>
    <row r="768" ht="12.75" customHeight="1">
      <c r="C768" s="33"/>
      <c r="D768" s="33"/>
      <c r="E768" s="33"/>
      <c r="F768" s="33"/>
      <c r="S768" s="33"/>
    </row>
    <row r="769" ht="12.75" customHeight="1">
      <c r="C769" s="33"/>
      <c r="D769" s="33"/>
      <c r="E769" s="33"/>
      <c r="F769" s="33"/>
      <c r="S769" s="33"/>
    </row>
    <row r="770" ht="12.75" customHeight="1">
      <c r="C770" s="33"/>
      <c r="D770" s="33"/>
      <c r="E770" s="33"/>
      <c r="F770" s="33"/>
      <c r="S770" s="33"/>
    </row>
    <row r="771" ht="12.75" customHeight="1">
      <c r="C771" s="33"/>
      <c r="D771" s="33"/>
      <c r="E771" s="33"/>
      <c r="F771" s="33"/>
      <c r="S771" s="33"/>
    </row>
    <row r="772" ht="12.75" customHeight="1">
      <c r="C772" s="33"/>
      <c r="D772" s="33"/>
      <c r="E772" s="33"/>
      <c r="F772" s="33"/>
      <c r="S772" s="33"/>
    </row>
    <row r="773" ht="12.75" customHeight="1">
      <c r="C773" s="33"/>
      <c r="D773" s="33"/>
      <c r="E773" s="33"/>
      <c r="F773" s="33"/>
      <c r="S773" s="33"/>
    </row>
    <row r="774" ht="12.75" customHeight="1">
      <c r="C774" s="33"/>
      <c r="D774" s="33"/>
      <c r="E774" s="33"/>
      <c r="F774" s="33"/>
      <c r="S774" s="33"/>
    </row>
    <row r="775" ht="12.75" customHeight="1">
      <c r="C775" s="33"/>
      <c r="D775" s="33"/>
      <c r="E775" s="33"/>
      <c r="F775" s="33"/>
      <c r="S775" s="33"/>
    </row>
    <row r="776" ht="12.75" customHeight="1">
      <c r="C776" s="33"/>
      <c r="D776" s="33"/>
      <c r="E776" s="33"/>
      <c r="F776" s="33"/>
      <c r="S776" s="33"/>
    </row>
    <row r="777" ht="12.75" customHeight="1">
      <c r="C777" s="33"/>
      <c r="D777" s="33"/>
      <c r="E777" s="33"/>
      <c r="F777" s="33"/>
      <c r="S777" s="33"/>
    </row>
    <row r="778" ht="12.75" customHeight="1">
      <c r="C778" s="33"/>
      <c r="D778" s="33"/>
      <c r="E778" s="33"/>
      <c r="F778" s="33"/>
      <c r="S778" s="33"/>
    </row>
    <row r="779" ht="12.75" customHeight="1">
      <c r="C779" s="33"/>
      <c r="D779" s="33"/>
      <c r="E779" s="33"/>
      <c r="F779" s="33"/>
      <c r="S779" s="33"/>
    </row>
    <row r="780" ht="12.75" customHeight="1">
      <c r="C780" s="33"/>
      <c r="D780" s="33"/>
      <c r="E780" s="33"/>
      <c r="F780" s="33"/>
      <c r="S780" s="33"/>
    </row>
    <row r="781" ht="12.75" customHeight="1">
      <c r="C781" s="33"/>
      <c r="D781" s="33"/>
      <c r="E781" s="33"/>
      <c r="F781" s="33"/>
      <c r="S781" s="33"/>
    </row>
    <row r="782" ht="12.75" customHeight="1">
      <c r="C782" s="33"/>
      <c r="D782" s="33"/>
      <c r="E782" s="33"/>
      <c r="F782" s="33"/>
      <c r="S782" s="33"/>
    </row>
    <row r="783" ht="12.75" customHeight="1">
      <c r="C783" s="33"/>
      <c r="D783" s="33"/>
      <c r="E783" s="33"/>
      <c r="F783" s="33"/>
      <c r="S783" s="33"/>
    </row>
    <row r="784" ht="12.75" customHeight="1">
      <c r="C784" s="33"/>
      <c r="D784" s="33"/>
      <c r="E784" s="33"/>
      <c r="F784" s="33"/>
      <c r="S784" s="33"/>
    </row>
    <row r="785" ht="12.75" customHeight="1">
      <c r="C785" s="33"/>
      <c r="D785" s="33"/>
      <c r="E785" s="33"/>
      <c r="F785" s="33"/>
      <c r="S785" s="33"/>
    </row>
    <row r="786" ht="12.75" customHeight="1">
      <c r="C786" s="33"/>
      <c r="D786" s="33"/>
      <c r="E786" s="33"/>
      <c r="F786" s="33"/>
      <c r="S786" s="33"/>
    </row>
    <row r="787" ht="12.75" customHeight="1">
      <c r="C787" s="33"/>
      <c r="D787" s="33"/>
      <c r="E787" s="33"/>
      <c r="F787" s="33"/>
      <c r="S787" s="33"/>
    </row>
    <row r="788" ht="12.75" customHeight="1">
      <c r="C788" s="33"/>
      <c r="D788" s="33"/>
      <c r="E788" s="33"/>
      <c r="F788" s="33"/>
      <c r="S788" s="33"/>
    </row>
    <row r="789" ht="12.75" customHeight="1">
      <c r="C789" s="33"/>
      <c r="D789" s="33"/>
      <c r="E789" s="33"/>
      <c r="F789" s="33"/>
      <c r="S789" s="33"/>
    </row>
    <row r="790" ht="12.75" customHeight="1">
      <c r="C790" s="33"/>
      <c r="D790" s="33"/>
      <c r="E790" s="33"/>
      <c r="F790" s="33"/>
      <c r="S790" s="33"/>
    </row>
    <row r="791" ht="12.75" customHeight="1">
      <c r="C791" s="33"/>
      <c r="D791" s="33"/>
      <c r="E791" s="33"/>
      <c r="F791" s="33"/>
      <c r="S791" s="33"/>
    </row>
    <row r="792" ht="12.75" customHeight="1">
      <c r="C792" s="33"/>
      <c r="D792" s="33"/>
      <c r="E792" s="33"/>
      <c r="F792" s="33"/>
      <c r="S792" s="33"/>
    </row>
    <row r="793" ht="12.75" customHeight="1">
      <c r="C793" s="33"/>
      <c r="D793" s="33"/>
      <c r="E793" s="33"/>
      <c r="F793" s="33"/>
      <c r="S793" s="33"/>
    </row>
    <row r="794" ht="12.75" customHeight="1">
      <c r="C794" s="33"/>
      <c r="D794" s="33"/>
      <c r="E794" s="33"/>
      <c r="F794" s="33"/>
      <c r="S794" s="33"/>
    </row>
    <row r="795" ht="12.75" customHeight="1">
      <c r="C795" s="33"/>
      <c r="D795" s="33"/>
      <c r="E795" s="33"/>
      <c r="F795" s="33"/>
      <c r="S795" s="33"/>
    </row>
    <row r="796" ht="12.75" customHeight="1">
      <c r="C796" s="33"/>
      <c r="D796" s="33"/>
      <c r="E796" s="33"/>
      <c r="F796" s="33"/>
      <c r="S796" s="33"/>
    </row>
    <row r="797" ht="12.75" customHeight="1">
      <c r="C797" s="33"/>
      <c r="D797" s="33"/>
      <c r="E797" s="33"/>
      <c r="F797" s="33"/>
      <c r="S797" s="33"/>
    </row>
    <row r="798" ht="12.75" customHeight="1">
      <c r="C798" s="33"/>
      <c r="D798" s="33"/>
      <c r="E798" s="33"/>
      <c r="F798" s="33"/>
      <c r="S798" s="33"/>
    </row>
    <row r="799" ht="12.75" customHeight="1">
      <c r="C799" s="33"/>
      <c r="D799" s="33"/>
      <c r="E799" s="33"/>
      <c r="F799" s="33"/>
      <c r="S799" s="33"/>
    </row>
    <row r="800" ht="12.75" customHeight="1">
      <c r="C800" s="33"/>
      <c r="D800" s="33"/>
      <c r="E800" s="33"/>
      <c r="F800" s="33"/>
      <c r="S800" s="33"/>
    </row>
    <row r="801" ht="12.75" customHeight="1">
      <c r="C801" s="33"/>
      <c r="D801" s="33"/>
      <c r="E801" s="33"/>
      <c r="F801" s="33"/>
      <c r="S801" s="33"/>
    </row>
    <row r="802" ht="12.75" customHeight="1">
      <c r="C802" s="33"/>
      <c r="D802" s="33"/>
      <c r="E802" s="33"/>
      <c r="F802" s="33"/>
      <c r="S802" s="33"/>
    </row>
    <row r="803" ht="12.75" customHeight="1">
      <c r="C803" s="33"/>
      <c r="D803" s="33"/>
      <c r="E803" s="33"/>
      <c r="F803" s="33"/>
      <c r="S803" s="33"/>
    </row>
    <row r="804" ht="12.75" customHeight="1">
      <c r="C804" s="33"/>
      <c r="D804" s="33"/>
      <c r="E804" s="33"/>
      <c r="F804" s="33"/>
      <c r="S804" s="33"/>
    </row>
    <row r="805" ht="12.75" customHeight="1">
      <c r="C805" s="33"/>
      <c r="D805" s="33"/>
      <c r="E805" s="33"/>
      <c r="F805" s="33"/>
      <c r="S805" s="33"/>
    </row>
    <row r="806" ht="12.75" customHeight="1">
      <c r="C806" s="33"/>
      <c r="D806" s="33"/>
      <c r="E806" s="33"/>
      <c r="F806" s="33"/>
      <c r="S806" s="33"/>
    </row>
    <row r="807" ht="12.75" customHeight="1">
      <c r="C807" s="33"/>
      <c r="D807" s="33"/>
      <c r="E807" s="33"/>
      <c r="F807" s="33"/>
      <c r="S807" s="33"/>
    </row>
    <row r="808" ht="12.75" customHeight="1">
      <c r="C808" s="33"/>
      <c r="D808" s="33"/>
      <c r="E808" s="33"/>
      <c r="F808" s="33"/>
      <c r="S808" s="33"/>
    </row>
    <row r="809" ht="12.75" customHeight="1">
      <c r="C809" s="33"/>
      <c r="D809" s="33"/>
      <c r="E809" s="33"/>
      <c r="F809" s="33"/>
      <c r="S809" s="33"/>
    </row>
    <row r="810" ht="12.75" customHeight="1">
      <c r="C810" s="33"/>
      <c r="D810" s="33"/>
      <c r="E810" s="33"/>
      <c r="F810" s="33"/>
      <c r="S810" s="33"/>
    </row>
    <row r="811" ht="12.75" customHeight="1">
      <c r="C811" s="33"/>
      <c r="D811" s="33"/>
      <c r="E811" s="33"/>
      <c r="F811" s="33"/>
      <c r="S811" s="33"/>
    </row>
    <row r="812" ht="12.75" customHeight="1">
      <c r="C812" s="33"/>
      <c r="D812" s="33"/>
      <c r="E812" s="33"/>
      <c r="F812" s="33"/>
      <c r="S812" s="33"/>
    </row>
    <row r="813" ht="12.75" customHeight="1">
      <c r="C813" s="33"/>
      <c r="D813" s="33"/>
      <c r="E813" s="33"/>
      <c r="F813" s="33"/>
      <c r="S813" s="33"/>
    </row>
    <row r="814" ht="12.75" customHeight="1">
      <c r="C814" s="33"/>
      <c r="D814" s="33"/>
      <c r="E814" s="33"/>
      <c r="F814" s="33"/>
      <c r="S814" s="33"/>
    </row>
    <row r="815" ht="12.75" customHeight="1">
      <c r="C815" s="33"/>
      <c r="D815" s="33"/>
      <c r="E815" s="33"/>
      <c r="F815" s="33"/>
      <c r="S815" s="33"/>
    </row>
    <row r="816" ht="12.75" customHeight="1">
      <c r="C816" s="33"/>
      <c r="D816" s="33"/>
      <c r="E816" s="33"/>
      <c r="F816" s="33"/>
      <c r="S816" s="33"/>
    </row>
    <row r="817" ht="12.75" customHeight="1">
      <c r="C817" s="33"/>
      <c r="D817" s="33"/>
      <c r="E817" s="33"/>
      <c r="F817" s="33"/>
      <c r="S817" s="33"/>
    </row>
    <row r="818" ht="12.75" customHeight="1">
      <c r="C818" s="33"/>
      <c r="D818" s="33"/>
      <c r="E818" s="33"/>
      <c r="F818" s="33"/>
      <c r="S818" s="33"/>
    </row>
    <row r="819" ht="12.75" customHeight="1">
      <c r="C819" s="33"/>
      <c r="D819" s="33"/>
      <c r="E819" s="33"/>
      <c r="F819" s="33"/>
      <c r="S819" s="33"/>
    </row>
    <row r="820" ht="12.75" customHeight="1">
      <c r="C820" s="33"/>
      <c r="D820" s="33"/>
      <c r="E820" s="33"/>
      <c r="F820" s="33"/>
      <c r="S820" s="33"/>
    </row>
    <row r="821" ht="12.75" customHeight="1">
      <c r="C821" s="33"/>
      <c r="D821" s="33"/>
      <c r="E821" s="33"/>
      <c r="F821" s="33"/>
      <c r="S821" s="33"/>
    </row>
    <row r="822" ht="12.75" customHeight="1">
      <c r="C822" s="33"/>
      <c r="D822" s="33"/>
      <c r="E822" s="33"/>
      <c r="F822" s="33"/>
      <c r="S822" s="33"/>
    </row>
    <row r="823" ht="12.75" customHeight="1">
      <c r="C823" s="33"/>
      <c r="D823" s="33"/>
      <c r="E823" s="33"/>
      <c r="F823" s="33"/>
      <c r="S823" s="33"/>
    </row>
    <row r="824" ht="12.75" customHeight="1">
      <c r="C824" s="33"/>
      <c r="D824" s="33"/>
      <c r="E824" s="33"/>
      <c r="F824" s="33"/>
      <c r="S824" s="33"/>
    </row>
    <row r="825" ht="12.75" customHeight="1">
      <c r="C825" s="33"/>
      <c r="D825" s="33"/>
      <c r="E825" s="33"/>
      <c r="F825" s="33"/>
      <c r="S825" s="33"/>
    </row>
    <row r="826" ht="12.75" customHeight="1">
      <c r="C826" s="33"/>
      <c r="D826" s="33"/>
      <c r="E826" s="33"/>
      <c r="F826" s="33"/>
      <c r="S826" s="33"/>
    </row>
    <row r="827" ht="12.75" customHeight="1">
      <c r="C827" s="33"/>
      <c r="D827" s="33"/>
      <c r="E827" s="33"/>
      <c r="F827" s="33"/>
      <c r="S827" s="33"/>
    </row>
    <row r="828" ht="12.75" customHeight="1">
      <c r="C828" s="33"/>
      <c r="D828" s="33"/>
      <c r="E828" s="33"/>
      <c r="F828" s="33"/>
      <c r="S828" s="33"/>
    </row>
    <row r="829" ht="12.75" customHeight="1">
      <c r="C829" s="33"/>
      <c r="D829" s="33"/>
      <c r="E829" s="33"/>
      <c r="F829" s="33"/>
      <c r="S829" s="33"/>
    </row>
    <row r="830" ht="12.75" customHeight="1">
      <c r="C830" s="33"/>
      <c r="D830" s="33"/>
      <c r="E830" s="33"/>
      <c r="F830" s="33"/>
      <c r="S830" s="33"/>
    </row>
    <row r="831" ht="12.75" customHeight="1">
      <c r="C831" s="33"/>
      <c r="D831" s="33"/>
      <c r="E831" s="33"/>
      <c r="F831" s="33"/>
      <c r="S831" s="33"/>
    </row>
    <row r="832" ht="12.75" customHeight="1">
      <c r="C832" s="33"/>
      <c r="D832" s="33"/>
      <c r="E832" s="33"/>
      <c r="F832" s="33"/>
      <c r="S832" s="33"/>
    </row>
    <row r="833" ht="12.75" customHeight="1">
      <c r="C833" s="33"/>
      <c r="D833" s="33"/>
      <c r="E833" s="33"/>
      <c r="F833" s="33"/>
      <c r="S833" s="33"/>
    </row>
    <row r="834" ht="12.75" customHeight="1">
      <c r="C834" s="33"/>
      <c r="D834" s="33"/>
      <c r="E834" s="33"/>
      <c r="F834" s="33"/>
      <c r="S834" s="33"/>
    </row>
    <row r="835" ht="12.75" customHeight="1">
      <c r="C835" s="33"/>
      <c r="D835" s="33"/>
      <c r="E835" s="33"/>
      <c r="F835" s="33"/>
      <c r="S835" s="33"/>
    </row>
    <row r="836" ht="12.75" customHeight="1">
      <c r="C836" s="33"/>
      <c r="D836" s="33"/>
      <c r="E836" s="33"/>
      <c r="F836" s="33"/>
      <c r="S836" s="33"/>
    </row>
    <row r="837" ht="12.75" customHeight="1">
      <c r="C837" s="33"/>
      <c r="D837" s="33"/>
      <c r="E837" s="33"/>
      <c r="F837" s="33"/>
      <c r="S837" s="33"/>
    </row>
    <row r="838" ht="12.75" customHeight="1">
      <c r="C838" s="33"/>
      <c r="D838" s="33"/>
      <c r="E838" s="33"/>
      <c r="F838" s="33"/>
      <c r="S838" s="33"/>
    </row>
    <row r="839" ht="12.75" customHeight="1">
      <c r="C839" s="33"/>
      <c r="D839" s="33"/>
      <c r="E839" s="33"/>
      <c r="F839" s="33"/>
      <c r="S839" s="33"/>
    </row>
    <row r="840" ht="12.75" customHeight="1">
      <c r="C840" s="33"/>
      <c r="D840" s="33"/>
      <c r="E840" s="33"/>
      <c r="F840" s="33"/>
      <c r="S840" s="33"/>
    </row>
    <row r="841" ht="12.75" customHeight="1">
      <c r="C841" s="33"/>
      <c r="D841" s="33"/>
      <c r="E841" s="33"/>
      <c r="F841" s="33"/>
      <c r="S841" s="33"/>
    </row>
    <row r="842" ht="12.75" customHeight="1">
      <c r="C842" s="33"/>
      <c r="D842" s="33"/>
      <c r="E842" s="33"/>
      <c r="F842" s="33"/>
      <c r="S842" s="33"/>
    </row>
    <row r="843" ht="12.75" customHeight="1">
      <c r="C843" s="33"/>
      <c r="D843" s="33"/>
      <c r="E843" s="33"/>
      <c r="F843" s="33"/>
      <c r="S843" s="33"/>
    </row>
    <row r="844" ht="12.75" customHeight="1">
      <c r="C844" s="33"/>
      <c r="D844" s="33"/>
      <c r="E844" s="33"/>
      <c r="F844" s="33"/>
      <c r="S844" s="33"/>
    </row>
    <row r="845" ht="12.75" customHeight="1">
      <c r="C845" s="33"/>
      <c r="D845" s="33"/>
      <c r="E845" s="33"/>
      <c r="F845" s="33"/>
      <c r="S845" s="33"/>
    </row>
    <row r="846" ht="12.75" customHeight="1">
      <c r="C846" s="33"/>
      <c r="D846" s="33"/>
      <c r="E846" s="33"/>
      <c r="F846" s="33"/>
      <c r="S846" s="33"/>
    </row>
    <row r="847" ht="12.75" customHeight="1">
      <c r="C847" s="33"/>
      <c r="D847" s="33"/>
      <c r="E847" s="33"/>
      <c r="F847" s="33"/>
      <c r="S847" s="33"/>
    </row>
    <row r="848" ht="12.75" customHeight="1">
      <c r="C848" s="33"/>
      <c r="D848" s="33"/>
      <c r="E848" s="33"/>
      <c r="F848" s="33"/>
      <c r="S848" s="33"/>
    </row>
    <row r="849" ht="12.75" customHeight="1">
      <c r="C849" s="33"/>
      <c r="D849" s="33"/>
      <c r="E849" s="33"/>
      <c r="F849" s="33"/>
      <c r="S849" s="33"/>
    </row>
    <row r="850" ht="12.75" customHeight="1">
      <c r="C850" s="33"/>
      <c r="D850" s="33"/>
      <c r="E850" s="33"/>
      <c r="F850" s="33"/>
      <c r="S850" s="33"/>
    </row>
    <row r="851" ht="12.75" customHeight="1">
      <c r="C851" s="33"/>
      <c r="D851" s="33"/>
      <c r="E851" s="33"/>
      <c r="F851" s="33"/>
      <c r="S851" s="33"/>
    </row>
    <row r="852" ht="12.75" customHeight="1">
      <c r="C852" s="33"/>
      <c r="D852" s="33"/>
      <c r="E852" s="33"/>
      <c r="F852" s="33"/>
      <c r="S852" s="33"/>
    </row>
    <row r="853" ht="12.75" customHeight="1">
      <c r="C853" s="33"/>
      <c r="D853" s="33"/>
      <c r="E853" s="33"/>
      <c r="F853" s="33"/>
      <c r="S853" s="33"/>
    </row>
    <row r="854" ht="12.75" customHeight="1">
      <c r="C854" s="33"/>
      <c r="D854" s="33"/>
      <c r="E854" s="33"/>
      <c r="F854" s="33"/>
      <c r="S854" s="33"/>
    </row>
    <row r="855" ht="12.75" customHeight="1">
      <c r="C855" s="33"/>
      <c r="D855" s="33"/>
      <c r="E855" s="33"/>
      <c r="F855" s="33"/>
      <c r="S855" s="33"/>
    </row>
    <row r="856" ht="12.75" customHeight="1">
      <c r="C856" s="33"/>
      <c r="D856" s="33"/>
      <c r="E856" s="33"/>
      <c r="F856" s="33"/>
      <c r="S856" s="33"/>
    </row>
    <row r="857" ht="12.75" customHeight="1">
      <c r="C857" s="33"/>
      <c r="D857" s="33"/>
      <c r="E857" s="33"/>
      <c r="F857" s="33"/>
      <c r="S857" s="33"/>
    </row>
    <row r="858" ht="12.75" customHeight="1">
      <c r="C858" s="33"/>
      <c r="D858" s="33"/>
      <c r="E858" s="33"/>
      <c r="F858" s="33"/>
      <c r="S858" s="33"/>
    </row>
    <row r="859" ht="12.75" customHeight="1">
      <c r="C859" s="33"/>
      <c r="D859" s="33"/>
      <c r="E859" s="33"/>
      <c r="F859" s="33"/>
      <c r="S859" s="33"/>
    </row>
    <row r="860" ht="12.75" customHeight="1">
      <c r="C860" s="33"/>
      <c r="D860" s="33"/>
      <c r="E860" s="33"/>
      <c r="F860" s="33"/>
      <c r="S860" s="33"/>
    </row>
    <row r="861" ht="12.75" customHeight="1">
      <c r="C861" s="33"/>
      <c r="D861" s="33"/>
      <c r="E861" s="33"/>
      <c r="F861" s="33"/>
      <c r="S861" s="33"/>
    </row>
    <row r="862" ht="12.75" customHeight="1">
      <c r="C862" s="33"/>
      <c r="D862" s="33"/>
      <c r="E862" s="33"/>
      <c r="F862" s="33"/>
      <c r="S862" s="33"/>
    </row>
    <row r="863" ht="12.75" customHeight="1">
      <c r="C863" s="33"/>
      <c r="D863" s="33"/>
      <c r="E863" s="33"/>
      <c r="F863" s="33"/>
      <c r="S863" s="33"/>
    </row>
    <row r="864" ht="12.75" customHeight="1">
      <c r="C864" s="33"/>
      <c r="D864" s="33"/>
      <c r="E864" s="33"/>
      <c r="F864" s="33"/>
      <c r="S864" s="33"/>
    </row>
    <row r="865" ht="12.75" customHeight="1">
      <c r="C865" s="33"/>
      <c r="D865" s="33"/>
      <c r="E865" s="33"/>
      <c r="F865" s="33"/>
      <c r="S865" s="33"/>
    </row>
    <row r="866" ht="12.75" customHeight="1">
      <c r="C866" s="33"/>
      <c r="D866" s="33"/>
      <c r="E866" s="33"/>
      <c r="F866" s="33"/>
      <c r="S866" s="33"/>
    </row>
    <row r="867" ht="12.75" customHeight="1">
      <c r="C867" s="33"/>
      <c r="D867" s="33"/>
      <c r="E867" s="33"/>
      <c r="F867" s="33"/>
      <c r="S867" s="33"/>
    </row>
    <row r="868" ht="12.75" customHeight="1">
      <c r="C868" s="33"/>
      <c r="D868" s="33"/>
      <c r="E868" s="33"/>
      <c r="F868" s="33"/>
      <c r="S868" s="33"/>
    </row>
    <row r="869" ht="12.75" customHeight="1">
      <c r="C869" s="33"/>
      <c r="D869" s="33"/>
      <c r="E869" s="33"/>
      <c r="F869" s="33"/>
      <c r="S869" s="33"/>
    </row>
    <row r="870" ht="12.75" customHeight="1">
      <c r="C870" s="33"/>
      <c r="D870" s="33"/>
      <c r="E870" s="33"/>
      <c r="F870" s="33"/>
      <c r="S870" s="33"/>
    </row>
    <row r="871" ht="12.75" customHeight="1">
      <c r="C871" s="33"/>
      <c r="D871" s="33"/>
      <c r="E871" s="33"/>
      <c r="F871" s="33"/>
      <c r="S871" s="33"/>
    </row>
    <row r="872" ht="12.75" customHeight="1">
      <c r="C872" s="33"/>
      <c r="D872" s="33"/>
      <c r="E872" s="33"/>
      <c r="F872" s="33"/>
      <c r="S872" s="33"/>
    </row>
    <row r="873" ht="12.75" customHeight="1">
      <c r="C873" s="33"/>
      <c r="D873" s="33"/>
      <c r="E873" s="33"/>
      <c r="F873" s="33"/>
      <c r="S873" s="33"/>
    </row>
    <row r="874" ht="12.75" customHeight="1">
      <c r="C874" s="33"/>
      <c r="D874" s="33"/>
      <c r="E874" s="33"/>
      <c r="F874" s="33"/>
      <c r="S874" s="33"/>
    </row>
    <row r="875" ht="12.75" customHeight="1">
      <c r="C875" s="33"/>
      <c r="D875" s="33"/>
      <c r="E875" s="33"/>
      <c r="F875" s="33"/>
      <c r="S875" s="33"/>
    </row>
    <row r="876" ht="12.75" customHeight="1">
      <c r="C876" s="33"/>
      <c r="D876" s="33"/>
      <c r="E876" s="33"/>
      <c r="F876" s="33"/>
      <c r="S876" s="33"/>
    </row>
    <row r="877" ht="12.75" customHeight="1">
      <c r="C877" s="33"/>
      <c r="D877" s="33"/>
      <c r="E877" s="33"/>
      <c r="F877" s="33"/>
      <c r="S877" s="33"/>
    </row>
    <row r="878" ht="12.75" customHeight="1">
      <c r="C878" s="33"/>
      <c r="D878" s="33"/>
      <c r="E878" s="33"/>
      <c r="F878" s="33"/>
      <c r="S878" s="33"/>
    </row>
    <row r="879" ht="12.75" customHeight="1">
      <c r="C879" s="33"/>
      <c r="D879" s="33"/>
      <c r="E879" s="33"/>
      <c r="F879" s="33"/>
      <c r="S879" s="33"/>
    </row>
    <row r="880" ht="12.75" customHeight="1">
      <c r="C880" s="33"/>
      <c r="D880" s="33"/>
      <c r="E880" s="33"/>
      <c r="F880" s="33"/>
      <c r="S880" s="33"/>
    </row>
    <row r="881" ht="12.75" customHeight="1">
      <c r="C881" s="33"/>
      <c r="D881" s="33"/>
      <c r="E881" s="33"/>
      <c r="F881" s="33"/>
      <c r="S881" s="33"/>
    </row>
    <row r="882" ht="12.75" customHeight="1">
      <c r="C882" s="33"/>
      <c r="D882" s="33"/>
      <c r="E882" s="33"/>
      <c r="F882" s="33"/>
      <c r="S882" s="33"/>
    </row>
    <row r="883" ht="12.75" customHeight="1">
      <c r="C883" s="33"/>
      <c r="D883" s="33"/>
      <c r="E883" s="33"/>
      <c r="F883" s="33"/>
      <c r="S883" s="33"/>
    </row>
    <row r="884" ht="12.75" customHeight="1">
      <c r="C884" s="33"/>
      <c r="D884" s="33"/>
      <c r="E884" s="33"/>
      <c r="F884" s="33"/>
      <c r="S884" s="33"/>
    </row>
    <row r="885" ht="12.75" customHeight="1">
      <c r="C885" s="33"/>
      <c r="D885" s="33"/>
      <c r="E885" s="33"/>
      <c r="F885" s="33"/>
      <c r="S885" s="33"/>
    </row>
    <row r="886" ht="12.75" customHeight="1">
      <c r="C886" s="33"/>
      <c r="D886" s="33"/>
      <c r="E886" s="33"/>
      <c r="F886" s="33"/>
      <c r="S886" s="33"/>
    </row>
    <row r="887" ht="12.75" customHeight="1">
      <c r="C887" s="33"/>
      <c r="D887" s="33"/>
      <c r="E887" s="33"/>
      <c r="F887" s="33"/>
      <c r="S887" s="33"/>
    </row>
    <row r="888" ht="12.75" customHeight="1">
      <c r="C888" s="33"/>
      <c r="D888" s="33"/>
      <c r="E888" s="33"/>
      <c r="F888" s="33"/>
      <c r="S888" s="33"/>
    </row>
    <row r="889" ht="12.75" customHeight="1">
      <c r="C889" s="33"/>
      <c r="D889" s="33"/>
      <c r="E889" s="33"/>
      <c r="F889" s="33"/>
      <c r="S889" s="33"/>
    </row>
    <row r="890" ht="12.75" customHeight="1">
      <c r="C890" s="33"/>
      <c r="D890" s="33"/>
      <c r="E890" s="33"/>
      <c r="F890" s="33"/>
      <c r="S890" s="33"/>
    </row>
    <row r="891" ht="12.75" customHeight="1">
      <c r="C891" s="33"/>
      <c r="D891" s="33"/>
      <c r="E891" s="33"/>
      <c r="F891" s="33"/>
      <c r="S891" s="33"/>
    </row>
    <row r="892" ht="12.75" customHeight="1">
      <c r="C892" s="33"/>
      <c r="D892" s="33"/>
      <c r="E892" s="33"/>
      <c r="F892" s="33"/>
      <c r="S892" s="33"/>
    </row>
    <row r="893" ht="12.75" customHeight="1">
      <c r="C893" s="33"/>
      <c r="D893" s="33"/>
      <c r="E893" s="33"/>
      <c r="F893" s="33"/>
      <c r="S893" s="33"/>
    </row>
    <row r="894" ht="12.75" customHeight="1">
      <c r="C894" s="33"/>
      <c r="D894" s="33"/>
      <c r="E894" s="33"/>
      <c r="F894" s="33"/>
      <c r="S894" s="33"/>
    </row>
    <row r="895" ht="12.75" customHeight="1">
      <c r="C895" s="33"/>
      <c r="D895" s="33"/>
      <c r="E895" s="33"/>
      <c r="F895" s="33"/>
      <c r="S895" s="33"/>
    </row>
    <row r="896" ht="12.75" customHeight="1">
      <c r="C896" s="33"/>
      <c r="D896" s="33"/>
      <c r="E896" s="33"/>
      <c r="F896" s="33"/>
      <c r="S896" s="33"/>
    </row>
    <row r="897" ht="12.75" customHeight="1">
      <c r="C897" s="33"/>
      <c r="D897" s="33"/>
      <c r="E897" s="33"/>
      <c r="F897" s="33"/>
      <c r="S897" s="33"/>
    </row>
    <row r="898" ht="12.75" customHeight="1">
      <c r="C898" s="33"/>
      <c r="D898" s="33"/>
      <c r="E898" s="33"/>
      <c r="F898" s="33"/>
      <c r="S898" s="33"/>
    </row>
    <row r="899" ht="12.75" customHeight="1">
      <c r="C899" s="33"/>
      <c r="D899" s="33"/>
      <c r="E899" s="33"/>
      <c r="F899" s="33"/>
      <c r="S899" s="33"/>
    </row>
    <row r="900" ht="12.75" customHeight="1">
      <c r="C900" s="33"/>
      <c r="D900" s="33"/>
      <c r="E900" s="33"/>
      <c r="F900" s="33"/>
      <c r="S900" s="33"/>
    </row>
    <row r="901" ht="12.75" customHeight="1">
      <c r="C901" s="33"/>
      <c r="D901" s="33"/>
      <c r="E901" s="33"/>
      <c r="F901" s="33"/>
      <c r="S901" s="33"/>
    </row>
    <row r="902" ht="12.75" customHeight="1">
      <c r="C902" s="33"/>
      <c r="D902" s="33"/>
      <c r="E902" s="33"/>
      <c r="F902" s="33"/>
      <c r="S902" s="33"/>
    </row>
    <row r="903" ht="12.75" customHeight="1">
      <c r="C903" s="33"/>
      <c r="D903" s="33"/>
      <c r="E903" s="33"/>
      <c r="F903" s="33"/>
      <c r="S903" s="33"/>
    </row>
    <row r="904" ht="12.75" customHeight="1">
      <c r="C904" s="33"/>
      <c r="D904" s="33"/>
      <c r="E904" s="33"/>
      <c r="F904" s="33"/>
      <c r="S904" s="33"/>
    </row>
    <row r="905" ht="12.75" customHeight="1">
      <c r="C905" s="33"/>
      <c r="D905" s="33"/>
      <c r="E905" s="33"/>
      <c r="F905" s="33"/>
      <c r="S905" s="33"/>
    </row>
    <row r="906" ht="12.75" customHeight="1">
      <c r="C906" s="33"/>
      <c r="D906" s="33"/>
      <c r="E906" s="33"/>
      <c r="F906" s="33"/>
      <c r="S906" s="33"/>
    </row>
    <row r="907" ht="12.75" customHeight="1">
      <c r="C907" s="33"/>
      <c r="D907" s="33"/>
      <c r="E907" s="33"/>
      <c r="F907" s="33"/>
      <c r="S907" s="33"/>
    </row>
    <row r="908" ht="12.75" customHeight="1">
      <c r="C908" s="33"/>
      <c r="D908" s="33"/>
      <c r="E908" s="33"/>
      <c r="F908" s="33"/>
      <c r="S908" s="33"/>
    </row>
    <row r="909" ht="12.75" customHeight="1">
      <c r="C909" s="33"/>
      <c r="D909" s="33"/>
      <c r="E909" s="33"/>
      <c r="F909" s="33"/>
      <c r="S909" s="33"/>
    </row>
    <row r="910" ht="12.75" customHeight="1">
      <c r="C910" s="33"/>
      <c r="D910" s="33"/>
      <c r="E910" s="33"/>
      <c r="F910" s="33"/>
      <c r="S910" s="33"/>
    </row>
    <row r="911" ht="12.75" customHeight="1">
      <c r="C911" s="33"/>
      <c r="D911" s="33"/>
      <c r="E911" s="33"/>
      <c r="F911" s="33"/>
      <c r="S911" s="33"/>
    </row>
    <row r="912" ht="12.75" customHeight="1">
      <c r="C912" s="33"/>
      <c r="D912" s="33"/>
      <c r="E912" s="33"/>
      <c r="F912" s="33"/>
      <c r="S912" s="33"/>
    </row>
    <row r="913" ht="12.75" customHeight="1">
      <c r="C913" s="33"/>
      <c r="D913" s="33"/>
      <c r="E913" s="33"/>
      <c r="F913" s="33"/>
      <c r="S913" s="33"/>
    </row>
    <row r="914" ht="12.75" customHeight="1">
      <c r="C914" s="33"/>
      <c r="D914" s="33"/>
      <c r="E914" s="33"/>
      <c r="F914" s="33"/>
      <c r="S914" s="33"/>
    </row>
    <row r="915" ht="12.75" customHeight="1">
      <c r="C915" s="33"/>
      <c r="D915" s="33"/>
      <c r="E915" s="33"/>
      <c r="F915" s="33"/>
      <c r="S915" s="33"/>
    </row>
    <row r="916" ht="12.75" customHeight="1">
      <c r="C916" s="33"/>
      <c r="D916" s="33"/>
      <c r="E916" s="33"/>
      <c r="F916" s="33"/>
      <c r="S916" s="33"/>
    </row>
    <row r="917" ht="12.75" customHeight="1">
      <c r="C917" s="33"/>
      <c r="D917" s="33"/>
      <c r="E917" s="33"/>
      <c r="F917" s="33"/>
      <c r="S917" s="33"/>
    </row>
    <row r="918" ht="12.75" customHeight="1">
      <c r="C918" s="33"/>
      <c r="D918" s="33"/>
      <c r="E918" s="33"/>
      <c r="F918" s="33"/>
      <c r="S918" s="33"/>
    </row>
    <row r="919" ht="12.75" customHeight="1">
      <c r="C919" s="33"/>
      <c r="D919" s="33"/>
      <c r="E919" s="33"/>
      <c r="F919" s="33"/>
      <c r="S919" s="33"/>
    </row>
    <row r="920" ht="12.75" customHeight="1">
      <c r="C920" s="33"/>
      <c r="D920" s="33"/>
      <c r="E920" s="33"/>
      <c r="F920" s="33"/>
      <c r="S920" s="33"/>
    </row>
    <row r="921" ht="12.75" customHeight="1">
      <c r="C921" s="33"/>
      <c r="D921" s="33"/>
      <c r="E921" s="33"/>
      <c r="F921" s="33"/>
      <c r="S921" s="33"/>
    </row>
    <row r="922" ht="12.75" customHeight="1">
      <c r="C922" s="33"/>
      <c r="D922" s="33"/>
      <c r="E922" s="33"/>
      <c r="F922" s="33"/>
      <c r="S922" s="33"/>
    </row>
    <row r="923" ht="12.75" customHeight="1">
      <c r="C923" s="33"/>
      <c r="D923" s="33"/>
      <c r="E923" s="33"/>
      <c r="F923" s="33"/>
      <c r="S923" s="33"/>
    </row>
    <row r="924" ht="12.75" customHeight="1">
      <c r="C924" s="33"/>
      <c r="D924" s="33"/>
      <c r="E924" s="33"/>
      <c r="F924" s="33"/>
      <c r="S924" s="33"/>
    </row>
    <row r="925" ht="12.75" customHeight="1">
      <c r="C925" s="33"/>
      <c r="D925" s="33"/>
      <c r="E925" s="33"/>
      <c r="F925" s="33"/>
      <c r="S925" s="33"/>
    </row>
    <row r="926" ht="12.75" customHeight="1">
      <c r="C926" s="33"/>
      <c r="D926" s="33"/>
      <c r="E926" s="33"/>
      <c r="F926" s="33"/>
      <c r="S926" s="33"/>
    </row>
    <row r="927" ht="12.75" customHeight="1">
      <c r="C927" s="33"/>
      <c r="D927" s="33"/>
      <c r="E927" s="33"/>
      <c r="F927" s="33"/>
      <c r="S927" s="33"/>
    </row>
    <row r="928" ht="12.75" customHeight="1">
      <c r="C928" s="33"/>
      <c r="D928" s="33"/>
      <c r="E928" s="33"/>
      <c r="F928" s="33"/>
      <c r="S928" s="33"/>
    </row>
    <row r="929" ht="12.75" customHeight="1">
      <c r="C929" s="33"/>
      <c r="D929" s="33"/>
      <c r="E929" s="33"/>
      <c r="F929" s="33"/>
      <c r="S929" s="33"/>
    </row>
    <row r="930" ht="12.75" customHeight="1">
      <c r="C930" s="33"/>
      <c r="D930" s="33"/>
      <c r="E930" s="33"/>
      <c r="F930" s="33"/>
      <c r="S930" s="33"/>
    </row>
    <row r="931" ht="12.75" customHeight="1">
      <c r="C931" s="33"/>
      <c r="D931" s="33"/>
      <c r="E931" s="33"/>
      <c r="F931" s="33"/>
      <c r="S931" s="33"/>
    </row>
    <row r="932" ht="12.75" customHeight="1">
      <c r="C932" s="33"/>
      <c r="D932" s="33"/>
      <c r="E932" s="33"/>
      <c r="F932" s="33"/>
      <c r="S932" s="33"/>
    </row>
    <row r="933" ht="12.75" customHeight="1">
      <c r="C933" s="33"/>
      <c r="D933" s="33"/>
      <c r="E933" s="33"/>
      <c r="F933" s="33"/>
      <c r="S933" s="33"/>
    </row>
    <row r="934" ht="12.75" customHeight="1">
      <c r="C934" s="33"/>
      <c r="D934" s="33"/>
      <c r="E934" s="33"/>
      <c r="F934" s="33"/>
      <c r="S934" s="33"/>
    </row>
    <row r="935" ht="12.75" customHeight="1">
      <c r="C935" s="33"/>
      <c r="D935" s="33"/>
      <c r="E935" s="33"/>
      <c r="F935" s="33"/>
      <c r="S935" s="33"/>
    </row>
    <row r="936" ht="12.75" customHeight="1">
      <c r="C936" s="33"/>
      <c r="D936" s="33"/>
      <c r="E936" s="33"/>
      <c r="F936" s="33"/>
      <c r="S936" s="33"/>
    </row>
    <row r="937" ht="12.75" customHeight="1">
      <c r="C937" s="33"/>
      <c r="D937" s="33"/>
      <c r="E937" s="33"/>
      <c r="F937" s="33"/>
      <c r="S937" s="33"/>
    </row>
    <row r="938" ht="12.75" customHeight="1">
      <c r="C938" s="33"/>
      <c r="D938" s="33"/>
      <c r="E938" s="33"/>
      <c r="F938" s="33"/>
      <c r="S938" s="33"/>
    </row>
    <row r="939" ht="12.75" customHeight="1">
      <c r="C939" s="33"/>
      <c r="D939" s="33"/>
      <c r="E939" s="33"/>
      <c r="F939" s="33"/>
      <c r="S939" s="33"/>
    </row>
    <row r="940" ht="12.75" customHeight="1">
      <c r="C940" s="33"/>
      <c r="D940" s="33"/>
      <c r="E940" s="33"/>
      <c r="F940" s="33"/>
      <c r="S940" s="33"/>
    </row>
    <row r="941" ht="12.75" customHeight="1">
      <c r="C941" s="33"/>
      <c r="D941" s="33"/>
      <c r="E941" s="33"/>
      <c r="F941" s="33"/>
      <c r="S941" s="33"/>
    </row>
    <row r="942" ht="12.75" customHeight="1">
      <c r="C942" s="33"/>
      <c r="D942" s="33"/>
      <c r="E942" s="33"/>
      <c r="F942" s="33"/>
      <c r="S942" s="33"/>
    </row>
    <row r="943" ht="12.75" customHeight="1">
      <c r="C943" s="33"/>
      <c r="D943" s="33"/>
      <c r="E943" s="33"/>
      <c r="F943" s="33"/>
      <c r="S943" s="33"/>
    </row>
    <row r="944" ht="12.75" customHeight="1">
      <c r="C944" s="33"/>
      <c r="D944" s="33"/>
      <c r="E944" s="33"/>
      <c r="F944" s="33"/>
      <c r="S944" s="33"/>
    </row>
    <row r="945" ht="12.75" customHeight="1">
      <c r="C945" s="33"/>
      <c r="D945" s="33"/>
      <c r="E945" s="33"/>
      <c r="F945" s="33"/>
      <c r="S945" s="33"/>
    </row>
    <row r="946" ht="12.75" customHeight="1">
      <c r="C946" s="33"/>
      <c r="D946" s="33"/>
      <c r="E946" s="33"/>
      <c r="F946" s="33"/>
      <c r="S946" s="33"/>
    </row>
    <row r="947" ht="12.75" customHeight="1">
      <c r="C947" s="33"/>
      <c r="D947" s="33"/>
      <c r="E947" s="33"/>
      <c r="F947" s="33"/>
      <c r="S947" s="33"/>
    </row>
    <row r="948" ht="12.75" customHeight="1">
      <c r="C948" s="33"/>
      <c r="D948" s="33"/>
      <c r="E948" s="33"/>
      <c r="F948" s="33"/>
      <c r="S948" s="33"/>
    </row>
    <row r="949" ht="12.75" customHeight="1">
      <c r="C949" s="33"/>
      <c r="D949" s="33"/>
      <c r="E949" s="33"/>
      <c r="F949" s="33"/>
      <c r="S949" s="33"/>
    </row>
    <row r="950" ht="12.75" customHeight="1">
      <c r="C950" s="33"/>
      <c r="D950" s="33"/>
      <c r="E950" s="33"/>
      <c r="F950" s="33"/>
      <c r="S950" s="33"/>
    </row>
    <row r="951" ht="12.75" customHeight="1">
      <c r="C951" s="33"/>
      <c r="D951" s="33"/>
      <c r="E951" s="33"/>
      <c r="F951" s="33"/>
      <c r="S951" s="33"/>
    </row>
    <row r="952" ht="12.75" customHeight="1">
      <c r="C952" s="33"/>
      <c r="D952" s="33"/>
      <c r="E952" s="33"/>
      <c r="F952" s="33"/>
      <c r="S952" s="33"/>
    </row>
    <row r="953" ht="12.75" customHeight="1">
      <c r="C953" s="33"/>
      <c r="D953" s="33"/>
      <c r="E953" s="33"/>
      <c r="F953" s="33"/>
      <c r="S953" s="33"/>
    </row>
    <row r="954" ht="12.75" customHeight="1">
      <c r="C954" s="33"/>
      <c r="D954" s="33"/>
      <c r="E954" s="33"/>
      <c r="F954" s="33"/>
      <c r="S954" s="33"/>
    </row>
    <row r="955" ht="12.75" customHeight="1">
      <c r="C955" s="33"/>
      <c r="D955" s="33"/>
      <c r="E955" s="33"/>
      <c r="F955" s="33"/>
      <c r="S955" s="33"/>
    </row>
    <row r="956" ht="12.75" customHeight="1">
      <c r="C956" s="33"/>
      <c r="D956" s="33"/>
      <c r="E956" s="33"/>
      <c r="F956" s="33"/>
      <c r="S956" s="33"/>
    </row>
    <row r="957" ht="12.75" customHeight="1">
      <c r="C957" s="33"/>
      <c r="D957" s="33"/>
      <c r="E957" s="33"/>
      <c r="F957" s="33"/>
      <c r="S957" s="33"/>
    </row>
    <row r="958" ht="12.75" customHeight="1">
      <c r="C958" s="33"/>
      <c r="D958" s="33"/>
      <c r="E958" s="33"/>
      <c r="F958" s="33"/>
      <c r="S958" s="33"/>
    </row>
    <row r="959" ht="12.75" customHeight="1">
      <c r="C959" s="33"/>
      <c r="D959" s="33"/>
      <c r="E959" s="33"/>
      <c r="F959" s="33"/>
      <c r="S959" s="33"/>
    </row>
    <row r="960" ht="12.75" customHeight="1">
      <c r="C960" s="33"/>
      <c r="D960" s="33"/>
      <c r="E960" s="33"/>
      <c r="F960" s="33"/>
      <c r="S960" s="33"/>
    </row>
    <row r="961" ht="12.75" customHeight="1">
      <c r="C961" s="33"/>
      <c r="D961" s="33"/>
      <c r="E961" s="33"/>
      <c r="F961" s="33"/>
      <c r="S961" s="33"/>
    </row>
    <row r="962" ht="12.75" customHeight="1">
      <c r="C962" s="33"/>
      <c r="D962" s="33"/>
      <c r="E962" s="33"/>
      <c r="F962" s="33"/>
      <c r="S962" s="33"/>
    </row>
    <row r="963" ht="12.75" customHeight="1">
      <c r="C963" s="33"/>
      <c r="D963" s="33"/>
      <c r="E963" s="33"/>
      <c r="F963" s="33"/>
      <c r="S963" s="33"/>
    </row>
    <row r="964" ht="12.75" customHeight="1">
      <c r="C964" s="33"/>
      <c r="D964" s="33"/>
      <c r="E964" s="33"/>
      <c r="F964" s="33"/>
      <c r="S964" s="33"/>
    </row>
    <row r="965" ht="12.75" customHeight="1">
      <c r="C965" s="33"/>
      <c r="D965" s="33"/>
      <c r="E965" s="33"/>
      <c r="F965" s="33"/>
      <c r="S965" s="33"/>
    </row>
    <row r="966" ht="12.75" customHeight="1">
      <c r="C966" s="33"/>
      <c r="D966" s="33"/>
      <c r="E966" s="33"/>
      <c r="F966" s="33"/>
      <c r="S966" s="33"/>
    </row>
    <row r="967" ht="12.75" customHeight="1">
      <c r="C967" s="33"/>
      <c r="D967" s="33"/>
      <c r="E967" s="33"/>
      <c r="F967" s="33"/>
      <c r="S967" s="33"/>
    </row>
    <row r="968" ht="12.75" customHeight="1">
      <c r="C968" s="33"/>
      <c r="D968" s="33"/>
      <c r="E968" s="33"/>
      <c r="F968" s="33"/>
      <c r="S968" s="33"/>
    </row>
    <row r="969" ht="12.75" customHeight="1">
      <c r="C969" s="33"/>
      <c r="D969" s="33"/>
      <c r="E969" s="33"/>
      <c r="F969" s="33"/>
      <c r="S969" s="33"/>
    </row>
    <row r="970" ht="12.75" customHeight="1">
      <c r="C970" s="33"/>
      <c r="D970" s="33"/>
      <c r="E970" s="33"/>
      <c r="F970" s="33"/>
      <c r="S970" s="33"/>
    </row>
    <row r="971" ht="12.75" customHeight="1">
      <c r="C971" s="33"/>
      <c r="D971" s="33"/>
      <c r="E971" s="33"/>
      <c r="F971" s="33"/>
      <c r="S971" s="33"/>
    </row>
    <row r="972" ht="12.75" customHeight="1">
      <c r="C972" s="33"/>
      <c r="D972" s="33"/>
      <c r="E972" s="33"/>
      <c r="F972" s="33"/>
      <c r="S972" s="33"/>
    </row>
    <row r="973" ht="12.75" customHeight="1">
      <c r="C973" s="33"/>
      <c r="D973" s="33"/>
      <c r="E973" s="33"/>
      <c r="F973" s="33"/>
      <c r="S973" s="33"/>
    </row>
    <row r="974" ht="12.75" customHeight="1">
      <c r="C974" s="33"/>
      <c r="D974" s="33"/>
      <c r="E974" s="33"/>
      <c r="F974" s="33"/>
      <c r="S974" s="33"/>
    </row>
    <row r="975" ht="12.75" customHeight="1">
      <c r="C975" s="33"/>
      <c r="D975" s="33"/>
      <c r="E975" s="33"/>
      <c r="F975" s="33"/>
      <c r="S975" s="33"/>
    </row>
    <row r="976" ht="12.75" customHeight="1">
      <c r="C976" s="33"/>
      <c r="D976" s="33"/>
      <c r="E976" s="33"/>
      <c r="F976" s="33"/>
      <c r="S976" s="33"/>
    </row>
    <row r="977" ht="12.75" customHeight="1">
      <c r="C977" s="33"/>
      <c r="D977" s="33"/>
      <c r="E977" s="33"/>
      <c r="F977" s="33"/>
      <c r="S977" s="33"/>
    </row>
    <row r="978" ht="12.75" customHeight="1">
      <c r="C978" s="33"/>
      <c r="D978" s="33"/>
      <c r="E978" s="33"/>
      <c r="F978" s="33"/>
      <c r="S978" s="33"/>
    </row>
    <row r="979" ht="12.75" customHeight="1">
      <c r="C979" s="33"/>
      <c r="D979" s="33"/>
      <c r="E979" s="33"/>
      <c r="F979" s="33"/>
      <c r="S979" s="33"/>
    </row>
    <row r="980" ht="12.75" customHeight="1">
      <c r="C980" s="33"/>
      <c r="D980" s="33"/>
      <c r="E980" s="33"/>
      <c r="F980" s="33"/>
      <c r="S980" s="33"/>
    </row>
    <row r="981" ht="12.75" customHeight="1">
      <c r="C981" s="33"/>
      <c r="D981" s="33"/>
      <c r="E981" s="33"/>
      <c r="F981" s="33"/>
      <c r="S981" s="33"/>
    </row>
    <row r="982" ht="12.75" customHeight="1">
      <c r="C982" s="33"/>
      <c r="D982" s="33"/>
      <c r="E982" s="33"/>
      <c r="F982" s="33"/>
      <c r="S982" s="33"/>
    </row>
    <row r="983" ht="12.75" customHeight="1">
      <c r="C983" s="33"/>
      <c r="D983" s="33"/>
      <c r="E983" s="33"/>
      <c r="F983" s="33"/>
      <c r="S983" s="33"/>
    </row>
    <row r="984" ht="12.75" customHeight="1">
      <c r="C984" s="33"/>
      <c r="D984" s="33"/>
      <c r="E984" s="33"/>
      <c r="F984" s="33"/>
      <c r="S984" s="33"/>
    </row>
    <row r="985" ht="12.75" customHeight="1">
      <c r="C985" s="33"/>
      <c r="D985" s="33"/>
      <c r="E985" s="33"/>
      <c r="F985" s="33"/>
      <c r="S985" s="33"/>
    </row>
    <row r="986" ht="12.75" customHeight="1">
      <c r="C986" s="33"/>
      <c r="D986" s="33"/>
      <c r="E986" s="33"/>
      <c r="F986" s="33"/>
      <c r="S986" s="33"/>
    </row>
    <row r="987" ht="12.75" customHeight="1">
      <c r="C987" s="33"/>
      <c r="D987" s="33"/>
      <c r="E987" s="33"/>
      <c r="F987" s="33"/>
      <c r="S987" s="33"/>
    </row>
    <row r="988" ht="12.75" customHeight="1">
      <c r="C988" s="33"/>
      <c r="D988" s="33"/>
      <c r="E988" s="33"/>
      <c r="F988" s="33"/>
      <c r="S988" s="33"/>
    </row>
    <row r="989" ht="12.75" customHeight="1">
      <c r="C989" s="33"/>
      <c r="D989" s="33"/>
      <c r="E989" s="33"/>
      <c r="F989" s="33"/>
      <c r="S989" s="33"/>
    </row>
    <row r="990" ht="12.75" customHeight="1">
      <c r="C990" s="33"/>
      <c r="D990" s="33"/>
      <c r="E990" s="33"/>
      <c r="F990" s="33"/>
      <c r="S990" s="33"/>
    </row>
    <row r="991" ht="12.75" customHeight="1">
      <c r="C991" s="33"/>
      <c r="D991" s="33"/>
      <c r="E991" s="33"/>
      <c r="F991" s="33"/>
      <c r="S991" s="33"/>
    </row>
  </sheetData>
  <autoFilter ref="$A$2:$S$29"/>
  <conditionalFormatting sqref="E3:E27">
    <cfRule type="cellIs" dxfId="1" priority="1" operator="lessThan">
      <formula>"27.03.18"</formula>
    </cfRule>
  </conditionalFormatting>
  <conditionalFormatting sqref="H3:P25">
    <cfRule type="cellIs" dxfId="2" priority="2" stopIfTrue="1" operator="equal">
      <formula>1</formula>
    </cfRule>
  </conditionalFormatting>
  <conditionalFormatting sqref="R3:R27 S20 S23">
    <cfRule type="cellIs" dxfId="4" priority="3" stopIfTrue="1" operator="greaterThan">
      <formula>1</formula>
    </cfRule>
  </conditionalFormatting>
  <conditionalFormatting sqref="H26:P26 H27:P27">
    <cfRule type="cellIs" dxfId="2" priority="4" stopIfTrue="1" operator="equal">
      <formula>1</formula>
    </cfRule>
  </conditionalFormatting>
  <conditionalFormatting sqref="A1">
    <cfRule type="notContainsBlanks" dxfId="3" priority="5">
      <formula>LEN(TRIM(A1))&gt;0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71"/>
    <col customWidth="1" min="2" max="2" width="16.0"/>
    <col customWidth="1" min="3" max="3" width="8.71"/>
    <col customWidth="1" min="4" max="4" width="49.86"/>
    <col customWidth="1" min="5" max="6" width="9.57"/>
    <col customWidth="1" min="7" max="7" width="11.14"/>
    <col customWidth="1" min="8" max="8" width="9.71"/>
    <col customWidth="1" min="9" max="9" width="13.0"/>
    <col customWidth="1" min="10" max="10" width="11.29"/>
    <col customWidth="1" min="11" max="11" width="12.14"/>
    <col customWidth="1" min="12" max="12" width="13.0"/>
    <col customWidth="1" min="13" max="13" width="13.14"/>
    <col customWidth="1" min="14" max="14" width="16.0"/>
    <col customWidth="1" min="15" max="15" width="14.71"/>
    <col customWidth="1" min="16" max="16" width="13.14"/>
    <col customWidth="1" min="17" max="18" width="13.0"/>
    <col customWidth="1" min="19" max="19" width="11.71"/>
    <col customWidth="1" min="20" max="20" width="8.71"/>
    <col customWidth="1" min="21" max="21" width="16.71"/>
    <col customWidth="1" min="22" max="24" width="8.71"/>
    <col customWidth="1" min="25" max="25" width="9.14"/>
  </cols>
  <sheetData>
    <row r="1" ht="89.25" customHeight="1">
      <c r="A1" s="56" t="s">
        <v>21</v>
      </c>
      <c r="B1" s="55" t="s">
        <v>22</v>
      </c>
      <c r="C1" s="56" t="s">
        <v>23</v>
      </c>
      <c r="D1" s="9" t="s">
        <v>24</v>
      </c>
      <c r="E1" s="121" t="s">
        <v>25</v>
      </c>
      <c r="F1" s="122" t="s">
        <v>26</v>
      </c>
      <c r="G1" s="57" t="s">
        <v>27</v>
      </c>
      <c r="H1" s="61" t="s">
        <v>369</v>
      </c>
      <c r="I1" s="61" t="s">
        <v>370</v>
      </c>
      <c r="J1" s="61" t="s">
        <v>371</v>
      </c>
      <c r="K1" s="61" t="s">
        <v>152</v>
      </c>
      <c r="L1" s="61" t="s">
        <v>153</v>
      </c>
      <c r="M1" s="61" t="s">
        <v>154</v>
      </c>
      <c r="N1" s="61" t="s">
        <v>156</v>
      </c>
      <c r="O1" s="61" t="s">
        <v>157</v>
      </c>
      <c r="P1" s="61" t="s">
        <v>372</v>
      </c>
      <c r="Q1" s="61" t="s">
        <v>159</v>
      </c>
      <c r="R1" s="61" t="s">
        <v>160</v>
      </c>
      <c r="S1" s="57" t="s">
        <v>42</v>
      </c>
      <c r="T1" s="123" t="s">
        <v>5</v>
      </c>
      <c r="U1" s="124"/>
      <c r="W1" s="94" t="s">
        <v>373</v>
      </c>
      <c r="X1" s="94" t="s">
        <v>164</v>
      </c>
      <c r="Y1" s="33"/>
    </row>
    <row r="2" ht="14.25" customHeight="1">
      <c r="A2" s="44">
        <f>NETWORKDAYS('Ппшпшп'!B$2,'Отчёт'!C$2,'Ппшпшп'!B$3)</f>
        <v>18</v>
      </c>
      <c r="B2" s="45" t="s">
        <v>44</v>
      </c>
      <c r="C2" s="64" t="s">
        <v>1</v>
      </c>
      <c r="D2" s="64" t="s">
        <v>374</v>
      </c>
      <c r="E2" s="95">
        <v>43186.0</v>
      </c>
      <c r="F2" s="56"/>
      <c r="G2" s="125">
        <v>11.0</v>
      </c>
      <c r="H2" s="68">
        <v>1.0</v>
      </c>
      <c r="I2" s="68">
        <v>1.0</v>
      </c>
      <c r="J2" s="68">
        <v>1.0</v>
      </c>
      <c r="K2" s="68">
        <v>1.0</v>
      </c>
      <c r="L2" s="68">
        <v>1.0</v>
      </c>
      <c r="M2" s="68">
        <v>1.0</v>
      </c>
      <c r="N2" s="68">
        <v>1.0</v>
      </c>
      <c r="O2" s="68">
        <v>1.0</v>
      </c>
      <c r="P2" s="68">
        <v>1.0</v>
      </c>
      <c r="Q2" s="68">
        <v>1.0</v>
      </c>
      <c r="R2" s="68">
        <v>1.0</v>
      </c>
      <c r="S2" s="70">
        <f t="shared" ref="S2:S17" si="1">COUNTIF(H2:R2,1)</f>
        <v>11</v>
      </c>
      <c r="T2" s="71">
        <f t="shared" ref="T2:T17" si="2">S2/G2</f>
        <v>1</v>
      </c>
      <c r="U2" s="72"/>
      <c r="W2" s="33" t="str">
        <f t="shared" ref="W2:W12" si="3">IF(AND(#REF!&gt;0,ISBLANK(Y2)=FALSE)=TRUE,1,"")</f>
        <v>#REF!</v>
      </c>
      <c r="X2" s="33" t="str">
        <f t="shared" ref="X2:X14" si="4">IF(OR(AND(#REF!&gt;0,T2&gt;0),AND(#REF!=0,T2=0)),"-","Что-то не так!")</f>
        <v>#REF!</v>
      </c>
      <c r="Y2" s="33"/>
    </row>
    <row r="3" ht="14.25" customHeight="1">
      <c r="A3" s="44">
        <f>NETWORKDAYS('Ппшпшп'!B$2,'Отчёт'!C$2,'Ппшпшп'!B$3)</f>
        <v>18</v>
      </c>
      <c r="B3" s="45" t="s">
        <v>51</v>
      </c>
      <c r="C3" s="64" t="s">
        <v>1</v>
      </c>
      <c r="D3" s="64" t="s">
        <v>375</v>
      </c>
      <c r="E3" s="95">
        <v>43186.0</v>
      </c>
      <c r="F3" s="56"/>
      <c r="G3" s="125">
        <v>11.0</v>
      </c>
      <c r="H3" s="68">
        <v>1.0</v>
      </c>
      <c r="I3" s="68">
        <v>1.0</v>
      </c>
      <c r="J3" s="68">
        <v>1.0</v>
      </c>
      <c r="K3" s="68">
        <v>1.0</v>
      </c>
      <c r="L3" s="68">
        <v>1.0</v>
      </c>
      <c r="M3" s="68">
        <v>1.0</v>
      </c>
      <c r="N3" s="68">
        <v>1.0</v>
      </c>
      <c r="O3" s="68">
        <v>1.0</v>
      </c>
      <c r="P3" s="68">
        <v>1.0</v>
      </c>
      <c r="Q3" s="68">
        <v>1.0</v>
      </c>
      <c r="R3" s="68">
        <v>1.0</v>
      </c>
      <c r="S3" s="70">
        <f t="shared" si="1"/>
        <v>11</v>
      </c>
      <c r="T3" s="71">
        <f t="shared" si="2"/>
        <v>1</v>
      </c>
      <c r="U3" s="72" t="s">
        <v>376</v>
      </c>
      <c r="W3" s="33" t="str">
        <f t="shared" si="3"/>
        <v>#REF!</v>
      </c>
      <c r="X3" s="33" t="str">
        <f t="shared" si="4"/>
        <v>#REF!</v>
      </c>
      <c r="Y3" s="33"/>
    </row>
    <row r="4" ht="14.25" customHeight="1">
      <c r="A4" s="44">
        <f>NETWORKDAYS('Ппшпшп'!B$2,'Отчёт'!C$2,'Ппшпшп'!B$3)</f>
        <v>18</v>
      </c>
      <c r="B4" s="45" t="s">
        <v>51</v>
      </c>
      <c r="C4" s="64" t="s">
        <v>1</v>
      </c>
      <c r="D4" s="64" t="s">
        <v>377</v>
      </c>
      <c r="E4" s="95">
        <v>43186.0</v>
      </c>
      <c r="F4" s="56"/>
      <c r="G4" s="125">
        <v>11.0</v>
      </c>
      <c r="H4" s="68">
        <v>1.0</v>
      </c>
      <c r="I4" s="68">
        <v>1.0</v>
      </c>
      <c r="J4" s="68">
        <v>1.0</v>
      </c>
      <c r="K4" s="68">
        <v>1.0</v>
      </c>
      <c r="L4" s="68">
        <v>1.0</v>
      </c>
      <c r="M4" s="68">
        <v>1.0</v>
      </c>
      <c r="N4" s="68">
        <v>1.0</v>
      </c>
      <c r="O4" s="68">
        <v>1.0</v>
      </c>
      <c r="P4" s="68">
        <v>1.0</v>
      </c>
      <c r="Q4" s="68">
        <v>1.0</v>
      </c>
      <c r="R4" s="68">
        <v>1.0</v>
      </c>
      <c r="S4" s="70">
        <f t="shared" si="1"/>
        <v>11</v>
      </c>
      <c r="T4" s="71">
        <f t="shared" si="2"/>
        <v>1</v>
      </c>
      <c r="U4" s="72"/>
      <c r="W4" s="33" t="str">
        <f t="shared" si="3"/>
        <v>#REF!</v>
      </c>
      <c r="X4" s="33" t="str">
        <f t="shared" si="4"/>
        <v>#REF!</v>
      </c>
      <c r="Y4" s="33"/>
    </row>
    <row r="5" ht="14.25" customHeight="1">
      <c r="A5" s="44">
        <f>NETWORKDAYS('Ппшпшп'!B$2,'Отчёт'!C$2,'Ппшпшп'!B$3)</f>
        <v>18</v>
      </c>
      <c r="B5" s="45" t="s">
        <v>48</v>
      </c>
      <c r="C5" s="64" t="s">
        <v>1</v>
      </c>
      <c r="D5" s="64" t="s">
        <v>378</v>
      </c>
      <c r="E5" s="95">
        <v>43186.0</v>
      </c>
      <c r="F5" s="56"/>
      <c r="G5" s="125">
        <v>11.0</v>
      </c>
      <c r="H5" s="68">
        <v>0.0</v>
      </c>
      <c r="I5" s="68">
        <v>1.0</v>
      </c>
      <c r="J5" s="68">
        <v>1.0</v>
      </c>
      <c r="K5" s="68">
        <v>1.0</v>
      </c>
      <c r="L5" s="68">
        <v>1.0</v>
      </c>
      <c r="M5" s="68">
        <v>1.0</v>
      </c>
      <c r="N5" s="68">
        <v>1.0</v>
      </c>
      <c r="O5" s="68">
        <v>1.0</v>
      </c>
      <c r="P5" s="68">
        <v>1.0</v>
      </c>
      <c r="Q5" s="68">
        <v>1.0</v>
      </c>
      <c r="R5" s="68">
        <v>1.0</v>
      </c>
      <c r="S5" s="70">
        <f t="shared" si="1"/>
        <v>10</v>
      </c>
      <c r="T5" s="71">
        <f t="shared" si="2"/>
        <v>0.9090909091</v>
      </c>
      <c r="U5" s="72" t="s">
        <v>379</v>
      </c>
      <c r="W5" s="33" t="str">
        <f t="shared" si="3"/>
        <v>#REF!</v>
      </c>
      <c r="X5" s="33" t="str">
        <f t="shared" si="4"/>
        <v>#REF!</v>
      </c>
      <c r="Y5" s="33"/>
    </row>
    <row r="6" ht="14.25" customHeight="1">
      <c r="A6" s="44">
        <f>NETWORKDAYS('Ппшпшп'!B$2,'Отчёт'!C$2,'Ппшпшп'!B$3)</f>
        <v>18</v>
      </c>
      <c r="B6" s="45" t="s">
        <v>48</v>
      </c>
      <c r="C6" s="64" t="s">
        <v>1</v>
      </c>
      <c r="D6" s="64" t="s">
        <v>380</v>
      </c>
      <c r="E6" s="95">
        <v>43186.0</v>
      </c>
      <c r="F6" s="56"/>
      <c r="G6" s="125">
        <v>11.0</v>
      </c>
      <c r="H6" s="68">
        <v>1.0</v>
      </c>
      <c r="I6" s="68">
        <v>1.0</v>
      </c>
      <c r="J6" s="68">
        <v>1.0</v>
      </c>
      <c r="K6" s="68">
        <v>1.0</v>
      </c>
      <c r="L6" s="68">
        <v>1.0</v>
      </c>
      <c r="M6" s="68">
        <v>1.0</v>
      </c>
      <c r="N6" s="68">
        <v>1.0</v>
      </c>
      <c r="O6" s="68">
        <v>1.0</v>
      </c>
      <c r="P6" s="68">
        <v>1.0</v>
      </c>
      <c r="Q6" s="68">
        <v>1.0</v>
      </c>
      <c r="R6" s="68">
        <v>1.0</v>
      </c>
      <c r="S6" s="70">
        <f t="shared" si="1"/>
        <v>11</v>
      </c>
      <c r="T6" s="71">
        <f t="shared" si="2"/>
        <v>1</v>
      </c>
      <c r="U6" s="72"/>
      <c r="W6" s="33" t="str">
        <f t="shared" si="3"/>
        <v>#REF!</v>
      </c>
      <c r="X6" s="33" t="str">
        <f t="shared" si="4"/>
        <v>#REF!</v>
      </c>
      <c r="Y6" s="33"/>
    </row>
    <row r="7" ht="14.25" customHeight="1">
      <c r="A7" s="44">
        <f>NETWORKDAYS('Ппшпшп'!B$2,'Отчёт'!C$2,'Ппшпшп'!B$3)</f>
        <v>18</v>
      </c>
      <c r="B7" s="45" t="s">
        <v>44</v>
      </c>
      <c r="C7" s="64" t="s">
        <v>1</v>
      </c>
      <c r="D7" s="64" t="s">
        <v>381</v>
      </c>
      <c r="E7" s="95">
        <v>43186.0</v>
      </c>
      <c r="F7" s="56"/>
      <c r="G7" s="125">
        <v>11.0</v>
      </c>
      <c r="H7" s="68">
        <v>1.0</v>
      </c>
      <c r="I7" s="68">
        <v>1.0</v>
      </c>
      <c r="J7" s="68">
        <v>1.0</v>
      </c>
      <c r="K7" s="68">
        <v>0.0</v>
      </c>
      <c r="L7" s="68">
        <v>1.0</v>
      </c>
      <c r="M7" s="68">
        <v>1.0</v>
      </c>
      <c r="N7" s="68">
        <v>1.0</v>
      </c>
      <c r="O7" s="68">
        <v>1.0</v>
      </c>
      <c r="P7" s="68">
        <v>1.0</v>
      </c>
      <c r="Q7" s="68">
        <v>0.0</v>
      </c>
      <c r="R7" s="68">
        <v>1.0</v>
      </c>
      <c r="S7" s="70">
        <f t="shared" si="1"/>
        <v>9</v>
      </c>
      <c r="T7" s="71">
        <f t="shared" si="2"/>
        <v>0.8181818182</v>
      </c>
      <c r="U7" s="72" t="s">
        <v>211</v>
      </c>
      <c r="W7" s="33" t="str">
        <f t="shared" si="3"/>
        <v>#REF!</v>
      </c>
      <c r="X7" s="33" t="str">
        <f t="shared" si="4"/>
        <v>#REF!</v>
      </c>
      <c r="Y7" s="33"/>
    </row>
    <row r="8" ht="14.25" customHeight="1">
      <c r="A8" s="44">
        <f>NETWORKDAYS('Ппшпшп'!B$2,'Отчёт'!C$2,'Ппшпшп'!B$3)</f>
        <v>18</v>
      </c>
      <c r="B8" s="45" t="s">
        <v>67</v>
      </c>
      <c r="C8" s="64" t="s">
        <v>1</v>
      </c>
      <c r="D8" s="64" t="s">
        <v>382</v>
      </c>
      <c r="E8" s="95">
        <v>43186.0</v>
      </c>
      <c r="F8" s="56"/>
      <c r="G8" s="107">
        <v>11.0</v>
      </c>
      <c r="H8" s="68">
        <v>1.0</v>
      </c>
      <c r="I8" s="68">
        <v>1.0</v>
      </c>
      <c r="J8" s="68">
        <v>1.0</v>
      </c>
      <c r="K8" s="68">
        <v>1.0</v>
      </c>
      <c r="L8" s="68">
        <v>0.0</v>
      </c>
      <c r="M8" s="68">
        <v>1.0</v>
      </c>
      <c r="N8" s="68">
        <v>0.0</v>
      </c>
      <c r="O8" s="68">
        <v>1.0</v>
      </c>
      <c r="P8" s="68">
        <v>1.0</v>
      </c>
      <c r="Q8" s="68">
        <v>0.0</v>
      </c>
      <c r="R8" s="68">
        <v>1.0</v>
      </c>
      <c r="S8" s="70">
        <f t="shared" si="1"/>
        <v>8</v>
      </c>
      <c r="T8" s="71">
        <f t="shared" si="2"/>
        <v>0.7272727273</v>
      </c>
      <c r="U8" s="72" t="s">
        <v>145</v>
      </c>
      <c r="W8" s="33" t="str">
        <f t="shared" si="3"/>
        <v>#REF!</v>
      </c>
      <c r="X8" s="33" t="str">
        <f t="shared" si="4"/>
        <v>#REF!</v>
      </c>
      <c r="Y8" s="33"/>
    </row>
    <row r="9" ht="14.25" customHeight="1">
      <c r="A9" s="44">
        <f>NETWORKDAYS('Ппшпшп'!B$2,'Отчёт'!C$2,'Ппшпшп'!B$3)</f>
        <v>18</v>
      </c>
      <c r="B9" s="45" t="s">
        <v>48</v>
      </c>
      <c r="C9" s="64" t="s">
        <v>1</v>
      </c>
      <c r="D9" s="64" t="s">
        <v>383</v>
      </c>
      <c r="E9" s="95">
        <v>43186.0</v>
      </c>
      <c r="F9" s="56"/>
      <c r="G9" s="107">
        <v>11.0</v>
      </c>
      <c r="H9" s="68">
        <v>1.0</v>
      </c>
      <c r="I9" s="68">
        <v>1.0</v>
      </c>
      <c r="J9" s="68">
        <v>1.0</v>
      </c>
      <c r="K9" s="68">
        <v>1.0</v>
      </c>
      <c r="L9" s="68">
        <v>1.0</v>
      </c>
      <c r="M9" s="68">
        <v>1.0</v>
      </c>
      <c r="N9" s="68">
        <v>1.0</v>
      </c>
      <c r="O9" s="68">
        <v>1.0</v>
      </c>
      <c r="P9" s="68">
        <v>0.0</v>
      </c>
      <c r="Q9" s="68">
        <v>1.0</v>
      </c>
      <c r="R9" s="68">
        <v>1.0</v>
      </c>
      <c r="S9" s="70">
        <f t="shared" si="1"/>
        <v>10</v>
      </c>
      <c r="T9" s="71">
        <f t="shared" si="2"/>
        <v>0.9090909091</v>
      </c>
      <c r="U9" s="72" t="s">
        <v>126</v>
      </c>
      <c r="W9" s="33" t="str">
        <f t="shared" si="3"/>
        <v>#REF!</v>
      </c>
      <c r="X9" s="33" t="str">
        <f t="shared" si="4"/>
        <v>#REF!</v>
      </c>
      <c r="Y9" s="33"/>
    </row>
    <row r="10" ht="14.25" customHeight="1">
      <c r="A10" s="44">
        <f>NETWORKDAYS('Ппшпшп'!B$2,'Отчёт'!C$2,'Ппшпшп'!B$3)</f>
        <v>18</v>
      </c>
      <c r="B10" s="45" t="s">
        <v>67</v>
      </c>
      <c r="C10" s="64" t="s">
        <v>1</v>
      </c>
      <c r="D10" s="64" t="s">
        <v>384</v>
      </c>
      <c r="E10" s="95">
        <v>43186.0</v>
      </c>
      <c r="F10" s="56"/>
      <c r="G10" s="107">
        <v>11.0</v>
      </c>
      <c r="H10" s="68">
        <v>1.0</v>
      </c>
      <c r="I10" s="68">
        <v>1.0</v>
      </c>
      <c r="J10" s="68">
        <v>1.0</v>
      </c>
      <c r="K10" s="68">
        <v>1.0</v>
      </c>
      <c r="L10" s="68">
        <v>0.0</v>
      </c>
      <c r="M10" s="68">
        <v>1.0</v>
      </c>
      <c r="N10" s="68">
        <v>1.0</v>
      </c>
      <c r="O10" s="68">
        <v>0.0</v>
      </c>
      <c r="P10" s="68">
        <v>1.0</v>
      </c>
      <c r="Q10" s="68">
        <v>1.0</v>
      </c>
      <c r="R10" s="68">
        <v>1.0</v>
      </c>
      <c r="S10" s="70">
        <f t="shared" si="1"/>
        <v>9</v>
      </c>
      <c r="T10" s="71">
        <f t="shared" si="2"/>
        <v>0.8181818182</v>
      </c>
      <c r="U10" s="72" t="s">
        <v>298</v>
      </c>
      <c r="W10" s="33" t="str">
        <f t="shared" si="3"/>
        <v>#REF!</v>
      </c>
      <c r="X10" s="33" t="str">
        <f t="shared" si="4"/>
        <v>#REF!</v>
      </c>
      <c r="Y10" s="33"/>
    </row>
    <row r="11" ht="14.25" customHeight="1">
      <c r="A11" s="44">
        <f>NETWORKDAYS('Ппшпшп'!B$2,'Отчёт'!C$2,'Ппшпшп'!B$3)</f>
        <v>18</v>
      </c>
      <c r="B11" s="45" t="s">
        <v>67</v>
      </c>
      <c r="C11" s="64" t="s">
        <v>1</v>
      </c>
      <c r="D11" s="64" t="s">
        <v>385</v>
      </c>
      <c r="E11" s="95">
        <v>43186.0</v>
      </c>
      <c r="F11" s="56"/>
      <c r="G11" s="125">
        <v>11.0</v>
      </c>
      <c r="H11" s="68">
        <v>1.0</v>
      </c>
      <c r="I11" s="68">
        <v>1.0</v>
      </c>
      <c r="J11" s="68">
        <v>0.0</v>
      </c>
      <c r="K11" s="68">
        <v>1.0</v>
      </c>
      <c r="L11" s="68">
        <v>1.0</v>
      </c>
      <c r="M11" s="68">
        <v>1.0</v>
      </c>
      <c r="N11" s="68">
        <v>1.0</v>
      </c>
      <c r="O11" s="68">
        <v>1.0</v>
      </c>
      <c r="P11" s="68">
        <v>1.0</v>
      </c>
      <c r="Q11" s="68">
        <v>1.0</v>
      </c>
      <c r="R11" s="68">
        <v>1.0</v>
      </c>
      <c r="S11" s="70">
        <f t="shared" si="1"/>
        <v>10</v>
      </c>
      <c r="T11" s="71">
        <f t="shared" si="2"/>
        <v>0.9090909091</v>
      </c>
      <c r="U11" s="72" t="s">
        <v>145</v>
      </c>
      <c r="W11" s="33" t="str">
        <f t="shared" si="3"/>
        <v>#REF!</v>
      </c>
      <c r="X11" s="33" t="str">
        <f t="shared" si="4"/>
        <v>#REF!</v>
      </c>
      <c r="Y11" s="33"/>
    </row>
    <row r="12" ht="14.25" customHeight="1">
      <c r="A12" s="44">
        <f>NETWORKDAYS('Ппшпшп'!B$2,'Отчёт'!C$2,'Ппшпшп'!B$3)</f>
        <v>18</v>
      </c>
      <c r="B12" s="45" t="s">
        <v>67</v>
      </c>
      <c r="C12" s="64" t="s">
        <v>1</v>
      </c>
      <c r="D12" s="64" t="s">
        <v>386</v>
      </c>
      <c r="E12" s="95">
        <v>43186.0</v>
      </c>
      <c r="F12" s="56"/>
      <c r="G12" s="107">
        <v>11.0</v>
      </c>
      <c r="H12" s="68">
        <v>1.0</v>
      </c>
      <c r="I12" s="68">
        <v>1.0</v>
      </c>
      <c r="J12" s="68">
        <v>1.0</v>
      </c>
      <c r="K12" s="68">
        <v>1.0</v>
      </c>
      <c r="L12" s="68">
        <v>1.0</v>
      </c>
      <c r="M12" s="68">
        <v>1.0</v>
      </c>
      <c r="N12" s="68">
        <v>1.0</v>
      </c>
      <c r="O12" s="68">
        <v>1.0</v>
      </c>
      <c r="P12" s="68">
        <v>1.0</v>
      </c>
      <c r="Q12" s="68">
        <v>1.0</v>
      </c>
      <c r="R12" s="68">
        <v>1.0</v>
      </c>
      <c r="S12" s="70">
        <f t="shared" si="1"/>
        <v>11</v>
      </c>
      <c r="T12" s="71">
        <f t="shared" si="2"/>
        <v>1</v>
      </c>
      <c r="U12" s="72"/>
      <c r="W12" s="33" t="str">
        <f t="shared" si="3"/>
        <v>#REF!</v>
      </c>
      <c r="X12" s="33" t="str">
        <f t="shared" si="4"/>
        <v>#REF!</v>
      </c>
      <c r="Y12" s="33"/>
    </row>
    <row r="13" ht="14.25" customHeight="1">
      <c r="A13" s="44">
        <f>NETWORKDAYS('Ппшпшп'!B$2,'Отчёт'!C$2,'Ппшпшп'!B$3)</f>
        <v>18</v>
      </c>
      <c r="B13" s="45" t="s">
        <v>48</v>
      </c>
      <c r="C13" s="64" t="s">
        <v>1</v>
      </c>
      <c r="D13" s="64" t="s">
        <v>387</v>
      </c>
      <c r="E13" s="95">
        <v>43186.0</v>
      </c>
      <c r="F13" s="56"/>
      <c r="G13" s="107">
        <v>11.0</v>
      </c>
      <c r="H13" s="68">
        <v>1.0</v>
      </c>
      <c r="I13" s="68">
        <v>1.0</v>
      </c>
      <c r="J13" s="68">
        <v>1.0</v>
      </c>
      <c r="K13" s="68">
        <v>1.0</v>
      </c>
      <c r="L13" s="68">
        <v>1.0</v>
      </c>
      <c r="M13" s="68">
        <v>1.0</v>
      </c>
      <c r="N13" s="68">
        <v>1.0</v>
      </c>
      <c r="O13" s="68">
        <v>1.0</v>
      </c>
      <c r="P13" s="68">
        <v>1.0</v>
      </c>
      <c r="Q13" s="68">
        <v>0.0</v>
      </c>
      <c r="R13" s="68">
        <v>1.0</v>
      </c>
      <c r="S13" s="70">
        <f t="shared" si="1"/>
        <v>10</v>
      </c>
      <c r="T13" s="71">
        <f t="shared" si="2"/>
        <v>0.9090909091</v>
      </c>
      <c r="U13" s="72" t="s">
        <v>59</v>
      </c>
      <c r="W13" s="33" t="str">
        <f t="shared" ref="W13:W14" si="5">IF(AND(#REF!&gt;0,ISBLANK(U13)=FALSE)=TRUE,1,"")</f>
        <v>#REF!</v>
      </c>
      <c r="X13" s="33" t="str">
        <f t="shared" si="4"/>
        <v>#REF!</v>
      </c>
      <c r="Y13" s="33"/>
    </row>
    <row r="14" ht="14.25" customHeight="1">
      <c r="A14" s="44">
        <f>NETWORKDAYS('Ппшпшп'!B$2,'Отчёт'!C$2,'Ппшпшп'!B$3)</f>
        <v>18</v>
      </c>
      <c r="B14" s="45" t="s">
        <v>67</v>
      </c>
      <c r="C14" s="64" t="s">
        <v>1</v>
      </c>
      <c r="D14" s="64" t="s">
        <v>388</v>
      </c>
      <c r="E14" s="95">
        <v>43186.0</v>
      </c>
      <c r="F14" s="56"/>
      <c r="G14" s="107">
        <v>11.0</v>
      </c>
      <c r="H14" s="68">
        <v>1.0</v>
      </c>
      <c r="I14" s="68">
        <v>1.0</v>
      </c>
      <c r="J14" s="68">
        <v>1.0</v>
      </c>
      <c r="K14" s="68">
        <v>0.0</v>
      </c>
      <c r="L14" s="68">
        <v>1.0</v>
      </c>
      <c r="M14" s="68">
        <v>1.0</v>
      </c>
      <c r="N14" s="68">
        <v>1.0</v>
      </c>
      <c r="O14" s="68">
        <v>1.0</v>
      </c>
      <c r="P14" s="68">
        <v>1.0</v>
      </c>
      <c r="Q14" s="68">
        <v>1.0</v>
      </c>
      <c r="R14" s="68">
        <v>1.0</v>
      </c>
      <c r="S14" s="70">
        <f t="shared" si="1"/>
        <v>10</v>
      </c>
      <c r="T14" s="71">
        <f t="shared" si="2"/>
        <v>0.9090909091</v>
      </c>
      <c r="U14" s="72" t="s">
        <v>145</v>
      </c>
      <c r="V14" s="20">
        <f>SUMIF($S2:$S14,"&gt;0")</f>
        <v>131</v>
      </c>
      <c r="W14" s="33" t="str">
        <f t="shared" si="5"/>
        <v>#REF!</v>
      </c>
      <c r="X14" s="33" t="str">
        <f t="shared" si="4"/>
        <v>#REF!</v>
      </c>
      <c r="Y14" s="33"/>
    </row>
    <row r="15" ht="12.75" customHeight="1">
      <c r="A15" s="44">
        <f>NETWORKDAYS('Ппшпшп'!B$2,'Отчёт'!C$2,'Ппшпшп'!B$3)</f>
        <v>18</v>
      </c>
      <c r="B15" s="112" t="s">
        <v>67</v>
      </c>
      <c r="C15" s="64" t="s">
        <v>1</v>
      </c>
      <c r="D15" s="64" t="s">
        <v>389</v>
      </c>
      <c r="E15" s="95">
        <v>43186.0</v>
      </c>
      <c r="F15" s="56"/>
      <c r="G15" s="107">
        <v>11.0</v>
      </c>
      <c r="H15" s="68">
        <v>1.0</v>
      </c>
      <c r="I15" s="68">
        <v>1.0</v>
      </c>
      <c r="J15" s="68">
        <v>1.0</v>
      </c>
      <c r="K15" s="68">
        <v>1.0</v>
      </c>
      <c r="L15" s="68">
        <v>1.0</v>
      </c>
      <c r="M15" s="68">
        <v>1.0</v>
      </c>
      <c r="N15" s="68">
        <v>1.0</v>
      </c>
      <c r="O15" s="68">
        <v>1.0</v>
      </c>
      <c r="P15" s="68">
        <v>1.0</v>
      </c>
      <c r="Q15" s="68">
        <v>1.0</v>
      </c>
      <c r="R15" s="68">
        <v>1.0</v>
      </c>
      <c r="S15" s="70">
        <f t="shared" si="1"/>
        <v>11</v>
      </c>
      <c r="T15" s="71">
        <f t="shared" si="2"/>
        <v>1</v>
      </c>
      <c r="U15" s="72"/>
      <c r="W15" s="33">
        <f>COUNT(U2:U14)</f>
        <v>0</v>
      </c>
      <c r="Y15" s="33"/>
    </row>
    <row r="16" ht="12.75" customHeight="1">
      <c r="A16" s="44">
        <f>NETWORKDAYS('Ппшпшп'!B$2,'Отчёт'!C$2,'Ппшпшп'!B$3)</f>
        <v>18</v>
      </c>
      <c r="B16" s="46" t="s">
        <v>48</v>
      </c>
      <c r="C16" s="126" t="s">
        <v>390</v>
      </c>
      <c r="D16" s="127" t="s">
        <v>391</v>
      </c>
      <c r="E16" s="95">
        <v>43186.0</v>
      </c>
      <c r="F16" s="56"/>
      <c r="G16" s="107">
        <v>11.0</v>
      </c>
      <c r="H16" s="68">
        <v>1.0</v>
      </c>
      <c r="I16" s="68">
        <v>1.0</v>
      </c>
      <c r="J16" s="68">
        <v>1.0</v>
      </c>
      <c r="K16" s="68">
        <v>1.0</v>
      </c>
      <c r="L16" s="68">
        <v>1.0</v>
      </c>
      <c r="M16" s="68">
        <v>1.0</v>
      </c>
      <c r="N16" s="68">
        <v>1.0</v>
      </c>
      <c r="O16" s="68">
        <v>1.0</v>
      </c>
      <c r="P16" s="68">
        <v>1.0</v>
      </c>
      <c r="Q16" s="68">
        <v>1.0</v>
      </c>
      <c r="R16" s="68">
        <v>1.0</v>
      </c>
      <c r="S16" s="70">
        <f t="shared" si="1"/>
        <v>11</v>
      </c>
      <c r="T16" s="71">
        <f t="shared" si="2"/>
        <v>1</v>
      </c>
      <c r="U16" s="72"/>
      <c r="Y16" s="33"/>
    </row>
    <row r="17" ht="12.75" customHeight="1">
      <c r="A17" s="44">
        <f>NETWORKDAYS('Ппшпшп'!B$2,'Отчёт'!C$2,'Ппшпшп'!B$3)</f>
        <v>18</v>
      </c>
      <c r="B17" s="46" t="s">
        <v>48</v>
      </c>
      <c r="C17" s="126" t="s">
        <v>392</v>
      </c>
      <c r="D17" s="127" t="s">
        <v>393</v>
      </c>
      <c r="E17" s="95">
        <v>43186.0</v>
      </c>
      <c r="F17" s="56"/>
      <c r="G17" s="107">
        <v>11.0</v>
      </c>
      <c r="H17" s="68">
        <v>1.0</v>
      </c>
      <c r="I17" s="68">
        <v>1.0</v>
      </c>
      <c r="J17" s="68">
        <v>1.0</v>
      </c>
      <c r="K17" s="68">
        <v>1.0</v>
      </c>
      <c r="L17" s="68">
        <v>1.0</v>
      </c>
      <c r="M17" s="68">
        <v>1.0</v>
      </c>
      <c r="N17" s="68">
        <v>1.0</v>
      </c>
      <c r="O17" s="68">
        <v>1.0</v>
      </c>
      <c r="P17" s="68">
        <v>1.0</v>
      </c>
      <c r="Q17" s="68">
        <v>1.0</v>
      </c>
      <c r="R17" s="68">
        <v>1.0</v>
      </c>
      <c r="S17" s="70">
        <f t="shared" si="1"/>
        <v>11</v>
      </c>
      <c r="T17" s="71">
        <f t="shared" si="2"/>
        <v>1</v>
      </c>
      <c r="U17" s="72"/>
      <c r="Y17" s="33"/>
    </row>
    <row r="18" ht="12.75" customHeight="1">
      <c r="B18" s="5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 t="s">
        <v>1</v>
      </c>
      <c r="S18" s="86">
        <f>COUNT(E2:E17)</f>
        <v>16</v>
      </c>
      <c r="U18" s="33"/>
      <c r="Y18" s="33"/>
    </row>
    <row r="19" ht="12.75" customHeight="1"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86"/>
      <c r="U19" s="33"/>
      <c r="Y19" s="33"/>
    </row>
    <row r="20" ht="12.75" customHeight="1"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 t="s">
        <v>173</v>
      </c>
      <c r="S20" s="20">
        <f>COUNTIF(E2:E17,"27.03.18")</f>
        <v>16</v>
      </c>
      <c r="U20" s="33"/>
      <c r="Y20" s="33"/>
    </row>
    <row r="21" ht="12.75" customHeight="1"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U21" s="33"/>
      <c r="Y21" s="33"/>
    </row>
    <row r="22" ht="12.75" customHeight="1"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U22" s="33"/>
      <c r="Y22" s="33"/>
    </row>
    <row r="23" ht="12.75" customHeight="1"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U23" s="33"/>
      <c r="Y23" s="33"/>
    </row>
    <row r="24" ht="12.75" customHeight="1"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U24" s="33"/>
      <c r="Y24" s="33"/>
    </row>
    <row r="25" ht="12.75" customHeight="1"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U25" s="33"/>
      <c r="Y25" s="33"/>
    </row>
    <row r="26" ht="12.75" customHeight="1"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U26" s="33"/>
      <c r="Y26" s="33"/>
    </row>
    <row r="27" ht="12.75" customHeight="1"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U27" s="33"/>
      <c r="Y27" s="33"/>
    </row>
    <row r="28" ht="12.75" customHeight="1"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U28" s="33"/>
      <c r="Y28" s="33"/>
    </row>
    <row r="29" ht="12.75" customHeight="1"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U29" s="33"/>
      <c r="Y29" s="33"/>
    </row>
    <row r="30" ht="12.75" customHeight="1"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U30" s="33"/>
      <c r="Y30" s="33"/>
    </row>
    <row r="31" ht="12.75" customHeight="1"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U31" s="33"/>
      <c r="Y31" s="33"/>
    </row>
    <row r="32" ht="12.75" customHeight="1"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U32" s="33"/>
      <c r="Y32" s="33"/>
    </row>
    <row r="33" ht="12.75" customHeight="1"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U33" s="33"/>
      <c r="Y33" s="33"/>
    </row>
    <row r="34" ht="12.75" customHeight="1"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U34" s="33"/>
      <c r="Y34" s="33"/>
    </row>
    <row r="35" ht="12.75" customHeight="1"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U35" s="33"/>
      <c r="Y35" s="33"/>
    </row>
    <row r="36" ht="12.75" customHeight="1"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U36" s="33"/>
      <c r="Y36" s="33"/>
    </row>
    <row r="37" ht="12.75" customHeight="1"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U37" s="33"/>
      <c r="Y37" s="33"/>
    </row>
    <row r="38" ht="12.75" customHeight="1"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U38" s="33"/>
      <c r="Y38" s="33"/>
    </row>
    <row r="39" ht="12.75" customHeight="1"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U39" s="33"/>
      <c r="Y39" s="33"/>
    </row>
    <row r="40" ht="12.75" customHeight="1"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U40" s="33"/>
      <c r="Y40" s="33"/>
    </row>
    <row r="41" ht="12.75" customHeight="1"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U41" s="33"/>
      <c r="Y41" s="33"/>
    </row>
    <row r="42" ht="12.75" customHeight="1"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U42" s="33"/>
      <c r="Y42" s="33"/>
    </row>
    <row r="43" ht="12.75" customHeight="1"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U43" s="33"/>
      <c r="Y43" s="33"/>
    </row>
    <row r="44" ht="12.75" customHeight="1"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U44" s="33"/>
      <c r="Y44" s="33"/>
    </row>
    <row r="45" ht="12.75" customHeight="1"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U45" s="33"/>
      <c r="Y45" s="33"/>
    </row>
    <row r="46" ht="12.75" customHeight="1"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U46" s="33"/>
      <c r="Y46" s="33"/>
    </row>
    <row r="47" ht="12.75" customHeight="1"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U47" s="33"/>
      <c r="Y47" s="33"/>
    </row>
    <row r="48" ht="12.75" customHeight="1"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U48" s="33"/>
      <c r="Y48" s="33"/>
    </row>
    <row r="49" ht="12.75" customHeight="1"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U49" s="33"/>
      <c r="Y49" s="33"/>
    </row>
    <row r="50" ht="12.75" customHeight="1"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U50" s="33"/>
      <c r="Y50" s="33"/>
    </row>
    <row r="51" ht="12.75" customHeight="1"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U51" s="33"/>
      <c r="Y51" s="33"/>
    </row>
    <row r="52" ht="12.75" customHeight="1"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U52" s="33"/>
      <c r="Y52" s="33"/>
    </row>
    <row r="53" ht="12.75" customHeight="1"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U53" s="33"/>
      <c r="Y53" s="33"/>
    </row>
    <row r="54" ht="12.75" customHeight="1"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U54" s="33"/>
      <c r="Y54" s="33"/>
    </row>
    <row r="55" ht="12.75" customHeight="1"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U55" s="33"/>
      <c r="Y55" s="33"/>
    </row>
    <row r="56" ht="12.75" customHeight="1"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U56" s="33"/>
      <c r="Y56" s="33"/>
    </row>
    <row r="57" ht="12.75" customHeight="1"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U57" s="33"/>
      <c r="Y57" s="33"/>
    </row>
    <row r="58" ht="12.75" customHeight="1"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U58" s="33"/>
      <c r="Y58" s="33"/>
    </row>
    <row r="59" ht="12.75" customHeight="1"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U59" s="33"/>
      <c r="Y59" s="33"/>
    </row>
    <row r="60" ht="12.75" customHeight="1"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U60" s="33"/>
      <c r="Y60" s="33"/>
    </row>
    <row r="61" ht="12.75" customHeight="1"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U61" s="33"/>
      <c r="Y61" s="33"/>
    </row>
    <row r="62" ht="12.75" customHeight="1"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U62" s="33"/>
      <c r="Y62" s="33"/>
    </row>
    <row r="63" ht="12.75" customHeight="1"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U63" s="33"/>
      <c r="Y63" s="33"/>
    </row>
    <row r="64" ht="12.75" customHeight="1"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U64" s="33"/>
      <c r="Y64" s="33"/>
    </row>
    <row r="65" ht="12.75" customHeight="1"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U65" s="33"/>
      <c r="Y65" s="33"/>
    </row>
    <row r="66" ht="12.75" customHeight="1"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U66" s="33"/>
      <c r="Y66" s="33"/>
    </row>
    <row r="67" ht="12.75" customHeight="1"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U67" s="33"/>
      <c r="Y67" s="33"/>
    </row>
    <row r="68" ht="12.75" customHeight="1"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U68" s="33"/>
      <c r="Y68" s="33"/>
    </row>
    <row r="69" ht="12.75" customHeight="1"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U69" s="33"/>
      <c r="Y69" s="33"/>
    </row>
    <row r="70" ht="12.75" customHeight="1"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U70" s="33"/>
      <c r="Y70" s="33"/>
    </row>
    <row r="71" ht="12.75" customHeight="1"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U71" s="33"/>
      <c r="Y71" s="33"/>
    </row>
    <row r="72" ht="12.75" customHeight="1"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U72" s="33"/>
      <c r="Y72" s="33"/>
    </row>
    <row r="73" ht="12.75" customHeight="1"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U73" s="33"/>
      <c r="Y73" s="33"/>
    </row>
    <row r="74" ht="12.75" customHeight="1"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U74" s="33"/>
      <c r="Y74" s="33"/>
    </row>
    <row r="75" ht="12.75" customHeight="1"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U75" s="33"/>
      <c r="Y75" s="33"/>
    </row>
    <row r="76" ht="12.75" customHeight="1"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U76" s="33"/>
      <c r="Y76" s="33"/>
    </row>
    <row r="77" ht="12.75" customHeight="1"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U77" s="33"/>
      <c r="Y77" s="33"/>
    </row>
    <row r="78" ht="12.75" customHeight="1"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U78" s="33"/>
      <c r="Y78" s="33"/>
    </row>
    <row r="79" ht="12.75" customHeight="1"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U79" s="33"/>
      <c r="Y79" s="33"/>
    </row>
    <row r="80" ht="12.75" customHeight="1"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U80" s="33"/>
      <c r="Y80" s="33"/>
    </row>
    <row r="81" ht="12.75" customHeight="1"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U81" s="33"/>
      <c r="Y81" s="33"/>
    </row>
    <row r="82" ht="12.75" customHeight="1"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U82" s="33"/>
      <c r="Y82" s="33"/>
    </row>
    <row r="83" ht="12.75" customHeight="1"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U83" s="33"/>
      <c r="Y83" s="33"/>
    </row>
    <row r="84" ht="12.75" customHeight="1"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U84" s="33"/>
      <c r="Y84" s="33"/>
    </row>
    <row r="85" ht="12.75" customHeight="1"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U85" s="33"/>
      <c r="Y85" s="33"/>
    </row>
    <row r="86" ht="12.75" customHeight="1"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U86" s="33"/>
      <c r="Y86" s="33"/>
    </row>
    <row r="87" ht="12.75" customHeight="1"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U87" s="33"/>
      <c r="Y87" s="33"/>
    </row>
    <row r="88" ht="12.75" customHeight="1"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U88" s="33"/>
      <c r="Y88" s="33"/>
    </row>
    <row r="89" ht="12.75" customHeight="1"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U89" s="33"/>
      <c r="Y89" s="33"/>
    </row>
    <row r="90" ht="12.75" customHeight="1"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U90" s="33"/>
      <c r="Y90" s="33"/>
    </row>
    <row r="91" ht="12.75" customHeight="1"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U91" s="33"/>
      <c r="Y91" s="33"/>
    </row>
    <row r="92" ht="12.75" customHeight="1"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U92" s="33"/>
      <c r="Y92" s="33"/>
    </row>
    <row r="93" ht="12.75" customHeight="1"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U93" s="33"/>
      <c r="Y93" s="33"/>
    </row>
    <row r="94" ht="12.75" customHeight="1"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U94" s="33"/>
      <c r="Y94" s="33"/>
    </row>
    <row r="95" ht="12.75" customHeight="1"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U95" s="33"/>
      <c r="Y95" s="33"/>
    </row>
    <row r="96" ht="12.75" customHeight="1"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U96" s="33"/>
      <c r="Y96" s="33"/>
    </row>
    <row r="97" ht="12.75" customHeight="1"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U97" s="33"/>
      <c r="Y97" s="33"/>
    </row>
    <row r="98" ht="12.75" customHeight="1"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U98" s="33"/>
      <c r="Y98" s="33"/>
    </row>
    <row r="99" ht="12.75" customHeight="1"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U99" s="33"/>
      <c r="Y99" s="33"/>
    </row>
    <row r="100" ht="12.75" customHeight="1"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U100" s="33"/>
      <c r="Y100" s="33"/>
    </row>
    <row r="101" ht="12.75" customHeight="1"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U101" s="33"/>
      <c r="Y101" s="33"/>
    </row>
    <row r="102" ht="12.75" customHeight="1"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U102" s="33"/>
      <c r="Y102" s="33"/>
    </row>
    <row r="103" ht="12.75" customHeight="1"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U103" s="33"/>
      <c r="Y103" s="33"/>
    </row>
    <row r="104" ht="12.75" customHeight="1"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U104" s="33"/>
      <c r="Y104" s="33"/>
    </row>
    <row r="105" ht="12.75" customHeight="1"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U105" s="33"/>
      <c r="Y105" s="33"/>
    </row>
    <row r="106" ht="12.75" customHeight="1"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U106" s="33"/>
      <c r="Y106" s="33"/>
    </row>
    <row r="107" ht="12.75" customHeight="1"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U107" s="33"/>
      <c r="Y107" s="33"/>
    </row>
    <row r="108" ht="12.75" customHeight="1"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U108" s="33"/>
      <c r="Y108" s="33"/>
    </row>
    <row r="109" ht="12.75" customHeight="1"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U109" s="33"/>
      <c r="Y109" s="33"/>
    </row>
    <row r="110" ht="12.75" customHeight="1"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U110" s="33"/>
      <c r="Y110" s="33"/>
    </row>
    <row r="111" ht="12.75" customHeight="1"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U111" s="33"/>
      <c r="Y111" s="33"/>
    </row>
    <row r="112" ht="12.75" customHeight="1"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U112" s="33"/>
      <c r="Y112" s="33"/>
    </row>
    <row r="113" ht="12.75" customHeight="1"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U113" s="33"/>
      <c r="Y113" s="33"/>
    </row>
    <row r="114" ht="12.75" customHeight="1"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U114" s="33"/>
      <c r="Y114" s="33"/>
    </row>
    <row r="115" ht="12.75" customHeight="1"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U115" s="33"/>
      <c r="Y115" s="33"/>
    </row>
    <row r="116" ht="12.75" customHeight="1"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U116" s="33"/>
      <c r="Y116" s="33"/>
    </row>
    <row r="117" ht="12.75" customHeight="1"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U117" s="33"/>
      <c r="Y117" s="33"/>
    </row>
    <row r="118" ht="12.75" customHeight="1"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U118" s="33"/>
      <c r="Y118" s="33"/>
    </row>
    <row r="119" ht="12.75" customHeight="1"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U119" s="33"/>
      <c r="Y119" s="33"/>
    </row>
    <row r="120" ht="12.75" customHeight="1"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U120" s="33"/>
      <c r="Y120" s="33"/>
    </row>
    <row r="121" ht="12.75" customHeight="1"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U121" s="33"/>
      <c r="Y121" s="33"/>
    </row>
    <row r="122" ht="12.75" customHeight="1"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U122" s="33"/>
      <c r="Y122" s="33"/>
    </row>
    <row r="123" ht="12.75" customHeight="1"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U123" s="33"/>
      <c r="Y123" s="33"/>
    </row>
    <row r="124" ht="12.75" customHeight="1"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U124" s="33"/>
      <c r="Y124" s="33"/>
    </row>
    <row r="125" ht="12.75" customHeight="1"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U125" s="33"/>
      <c r="Y125" s="33"/>
    </row>
    <row r="126" ht="12.75" customHeight="1"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U126" s="33"/>
      <c r="Y126" s="33"/>
    </row>
    <row r="127" ht="12.75" customHeight="1"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U127" s="33"/>
      <c r="Y127" s="33"/>
    </row>
    <row r="128" ht="12.75" customHeight="1"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U128" s="33"/>
      <c r="Y128" s="33"/>
    </row>
    <row r="129" ht="12.75" customHeight="1"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U129" s="33"/>
      <c r="Y129" s="33"/>
    </row>
    <row r="130" ht="12.75" customHeight="1"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U130" s="33"/>
      <c r="Y130" s="33"/>
    </row>
    <row r="131" ht="12.75" customHeight="1"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U131" s="33"/>
      <c r="Y131" s="33"/>
    </row>
    <row r="132" ht="12.75" customHeight="1"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U132" s="33"/>
      <c r="Y132" s="33"/>
    </row>
    <row r="133" ht="12.75" customHeight="1"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U133" s="33"/>
      <c r="Y133" s="33"/>
    </row>
    <row r="134" ht="12.75" customHeight="1"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U134" s="33"/>
      <c r="Y134" s="33"/>
    </row>
    <row r="135" ht="12.75" customHeight="1"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U135" s="33"/>
      <c r="Y135" s="33"/>
    </row>
    <row r="136" ht="12.75" customHeight="1"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U136" s="33"/>
      <c r="Y136" s="33"/>
    </row>
    <row r="137" ht="12.75" customHeight="1"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U137" s="33"/>
      <c r="Y137" s="33"/>
    </row>
    <row r="138" ht="12.75" customHeight="1"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U138" s="33"/>
      <c r="Y138" s="33"/>
    </row>
    <row r="139" ht="12.75" customHeight="1"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U139" s="33"/>
      <c r="Y139" s="33"/>
    </row>
    <row r="140" ht="12.75" customHeight="1"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U140" s="33"/>
      <c r="Y140" s="33"/>
    </row>
    <row r="141" ht="12.75" customHeight="1"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U141" s="33"/>
      <c r="Y141" s="33"/>
    </row>
    <row r="142" ht="12.75" customHeight="1"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U142" s="33"/>
      <c r="Y142" s="33"/>
    </row>
    <row r="143" ht="12.75" customHeight="1"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U143" s="33"/>
      <c r="Y143" s="33"/>
    </row>
    <row r="144" ht="12.75" customHeight="1"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U144" s="33"/>
      <c r="Y144" s="33"/>
    </row>
    <row r="145" ht="12.75" customHeight="1"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U145" s="33"/>
      <c r="Y145" s="33"/>
    </row>
    <row r="146" ht="12.75" customHeight="1"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U146" s="33"/>
      <c r="Y146" s="33"/>
    </row>
    <row r="147" ht="12.75" customHeight="1"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U147" s="33"/>
      <c r="Y147" s="33"/>
    </row>
    <row r="148" ht="12.75" customHeight="1"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U148" s="33"/>
      <c r="Y148" s="33"/>
    </row>
    <row r="149" ht="12.75" customHeight="1"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U149" s="33"/>
      <c r="Y149" s="33"/>
    </row>
    <row r="150" ht="12.75" customHeight="1"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U150" s="33"/>
      <c r="Y150" s="33"/>
    </row>
    <row r="151" ht="12.75" customHeight="1"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U151" s="33"/>
      <c r="Y151" s="33"/>
    </row>
    <row r="152" ht="12.75" customHeight="1"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U152" s="33"/>
      <c r="Y152" s="33"/>
    </row>
    <row r="153" ht="12.75" customHeight="1"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U153" s="33"/>
      <c r="Y153" s="33"/>
    </row>
    <row r="154" ht="12.75" customHeight="1"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U154" s="33"/>
      <c r="Y154" s="33"/>
    </row>
    <row r="155" ht="12.75" customHeight="1"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U155" s="33"/>
      <c r="Y155" s="33"/>
    </row>
    <row r="156" ht="12.75" customHeight="1"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U156" s="33"/>
      <c r="Y156" s="33"/>
    </row>
    <row r="157" ht="12.75" customHeight="1"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U157" s="33"/>
      <c r="Y157" s="33"/>
    </row>
    <row r="158" ht="12.75" customHeight="1"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U158" s="33"/>
      <c r="Y158" s="33"/>
    </row>
    <row r="159" ht="12.75" customHeight="1"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U159" s="33"/>
      <c r="Y159" s="33"/>
    </row>
    <row r="160" ht="12.75" customHeight="1"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U160" s="33"/>
      <c r="Y160" s="33"/>
    </row>
    <row r="161" ht="12.75" customHeight="1"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U161" s="33"/>
      <c r="Y161" s="33"/>
    </row>
    <row r="162" ht="12.75" customHeight="1"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U162" s="33"/>
      <c r="Y162" s="33"/>
    </row>
    <row r="163" ht="12.75" customHeight="1"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U163" s="33"/>
      <c r="Y163" s="33"/>
    </row>
    <row r="164" ht="12.75" customHeight="1"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U164" s="33"/>
      <c r="Y164" s="33"/>
    </row>
    <row r="165" ht="12.75" customHeight="1"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U165" s="33"/>
      <c r="Y165" s="33"/>
    </row>
    <row r="166" ht="12.75" customHeight="1"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U166" s="33"/>
      <c r="Y166" s="33"/>
    </row>
    <row r="167" ht="12.75" customHeight="1"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U167" s="33"/>
      <c r="Y167" s="33"/>
    </row>
    <row r="168" ht="12.75" customHeight="1"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U168" s="33"/>
      <c r="Y168" s="33"/>
    </row>
    <row r="169" ht="12.75" customHeight="1"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U169" s="33"/>
      <c r="Y169" s="33"/>
    </row>
    <row r="170" ht="12.75" customHeight="1"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U170" s="33"/>
      <c r="Y170" s="33"/>
    </row>
    <row r="171" ht="12.75" customHeight="1"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U171" s="33"/>
      <c r="Y171" s="33"/>
    </row>
    <row r="172" ht="12.75" customHeight="1"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U172" s="33"/>
      <c r="Y172" s="33"/>
    </row>
    <row r="173" ht="12.75" customHeight="1"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U173" s="33"/>
      <c r="Y173" s="33"/>
    </row>
    <row r="174" ht="12.75" customHeight="1"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U174" s="33"/>
      <c r="Y174" s="33"/>
    </row>
    <row r="175" ht="12.75" customHeight="1"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U175" s="33"/>
      <c r="Y175" s="33"/>
    </row>
    <row r="176" ht="12.75" customHeight="1"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U176" s="33"/>
      <c r="Y176" s="33"/>
    </row>
    <row r="177" ht="12.75" customHeight="1"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U177" s="33"/>
      <c r="Y177" s="33"/>
    </row>
    <row r="178" ht="12.75" customHeight="1"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U178" s="33"/>
      <c r="Y178" s="33"/>
    </row>
    <row r="179" ht="12.75" customHeight="1"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U179" s="33"/>
      <c r="Y179" s="33"/>
    </row>
    <row r="180" ht="12.75" customHeight="1"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U180" s="33"/>
      <c r="Y180" s="33"/>
    </row>
    <row r="181" ht="12.75" customHeight="1"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U181" s="33"/>
      <c r="Y181" s="33"/>
    </row>
    <row r="182" ht="12.75" customHeight="1"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U182" s="33"/>
      <c r="Y182" s="33"/>
    </row>
    <row r="183" ht="12.75" customHeight="1"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U183" s="33"/>
      <c r="Y183" s="33"/>
    </row>
    <row r="184" ht="12.75" customHeight="1"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U184" s="33"/>
      <c r="Y184" s="33"/>
    </row>
    <row r="185" ht="12.75" customHeight="1"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U185" s="33"/>
      <c r="Y185" s="33"/>
    </row>
    <row r="186" ht="12.75" customHeight="1"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U186" s="33"/>
      <c r="Y186" s="33"/>
    </row>
    <row r="187" ht="12.75" customHeight="1"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U187" s="33"/>
      <c r="Y187" s="33"/>
    </row>
    <row r="188" ht="12.75" customHeight="1"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U188" s="33"/>
      <c r="Y188" s="33"/>
    </row>
    <row r="189" ht="12.75" customHeight="1"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U189" s="33"/>
      <c r="Y189" s="33"/>
    </row>
    <row r="190" ht="12.75" customHeight="1"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U190" s="33"/>
      <c r="Y190" s="33"/>
    </row>
    <row r="191" ht="12.75" customHeight="1"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U191" s="33"/>
      <c r="Y191" s="33"/>
    </row>
    <row r="192" ht="12.75" customHeight="1"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U192" s="33"/>
      <c r="Y192" s="33"/>
    </row>
    <row r="193" ht="12.75" customHeight="1"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U193" s="33"/>
      <c r="Y193" s="33"/>
    </row>
    <row r="194" ht="12.75" customHeight="1"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U194" s="33"/>
      <c r="Y194" s="33"/>
    </row>
    <row r="195" ht="12.75" customHeight="1"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U195" s="33"/>
      <c r="Y195" s="33"/>
    </row>
    <row r="196" ht="12.75" customHeight="1"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U196" s="33"/>
      <c r="Y196" s="33"/>
    </row>
    <row r="197" ht="12.75" customHeight="1"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U197" s="33"/>
      <c r="Y197" s="33"/>
    </row>
    <row r="198" ht="12.75" customHeight="1"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U198" s="33"/>
      <c r="Y198" s="33"/>
    </row>
    <row r="199" ht="12.75" customHeight="1"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U199" s="33"/>
      <c r="Y199" s="33"/>
    </row>
    <row r="200" ht="12.75" customHeight="1"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U200" s="33"/>
      <c r="Y200" s="33"/>
    </row>
    <row r="201" ht="12.75" customHeight="1"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U201" s="33"/>
      <c r="Y201" s="33"/>
    </row>
    <row r="202" ht="12.75" customHeight="1"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U202" s="33"/>
      <c r="Y202" s="33"/>
    </row>
    <row r="203" ht="12.75" customHeight="1"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U203" s="33"/>
      <c r="Y203" s="33"/>
    </row>
    <row r="204" ht="12.75" customHeight="1"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U204" s="33"/>
      <c r="Y204" s="33"/>
    </row>
    <row r="205" ht="12.75" customHeight="1"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U205" s="33"/>
      <c r="Y205" s="33"/>
    </row>
    <row r="206" ht="12.75" customHeight="1"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U206" s="33"/>
      <c r="Y206" s="33"/>
    </row>
    <row r="207" ht="12.75" customHeight="1"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U207" s="33"/>
      <c r="Y207" s="33"/>
    </row>
    <row r="208" ht="12.75" customHeight="1"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U208" s="33"/>
      <c r="Y208" s="33"/>
    </row>
    <row r="209" ht="12.75" customHeight="1"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U209" s="33"/>
      <c r="Y209" s="33"/>
    </row>
    <row r="210" ht="12.75" customHeight="1"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U210" s="33"/>
      <c r="Y210" s="33"/>
    </row>
    <row r="211" ht="12.75" customHeight="1"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U211" s="33"/>
      <c r="Y211" s="33"/>
    </row>
    <row r="212" ht="12.75" customHeight="1"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U212" s="33"/>
      <c r="Y212" s="33"/>
    </row>
    <row r="213" ht="12.75" customHeight="1"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U213" s="33"/>
      <c r="Y213" s="33"/>
    </row>
    <row r="214" ht="12.75" customHeight="1"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U214" s="33"/>
      <c r="Y214" s="33"/>
    </row>
    <row r="215" ht="12.75" customHeight="1"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U215" s="33"/>
      <c r="Y215" s="33"/>
    </row>
    <row r="216" ht="12.75" customHeight="1"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U216" s="33"/>
      <c r="Y216" s="33"/>
    </row>
    <row r="217" ht="12.75" customHeight="1"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U217" s="33"/>
      <c r="Y217" s="33"/>
    </row>
    <row r="218" ht="12.75" customHeight="1"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U218" s="33"/>
      <c r="Y218" s="33"/>
    </row>
    <row r="219" ht="12.75" customHeight="1"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U219" s="33"/>
      <c r="Y219" s="33"/>
    </row>
    <row r="220" ht="12.75" customHeight="1"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U220" s="33"/>
      <c r="Y220" s="33"/>
    </row>
    <row r="221" ht="12.75" customHeight="1"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U221" s="33"/>
      <c r="Y221" s="33"/>
    </row>
    <row r="222" ht="12.75" customHeight="1"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U222" s="33"/>
      <c r="Y222" s="33"/>
    </row>
    <row r="223" ht="12.75" customHeight="1"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U223" s="33"/>
      <c r="Y223" s="33"/>
    </row>
    <row r="224" ht="12.75" customHeight="1"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U224" s="33"/>
      <c r="Y224" s="33"/>
    </row>
    <row r="225" ht="12.75" customHeight="1"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U225" s="33"/>
      <c r="Y225" s="33"/>
    </row>
    <row r="226" ht="12.75" customHeight="1"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U226" s="33"/>
      <c r="Y226" s="33"/>
    </row>
    <row r="227" ht="12.75" customHeight="1"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U227" s="33"/>
      <c r="Y227" s="33"/>
    </row>
    <row r="228" ht="12.75" customHeight="1"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U228" s="33"/>
      <c r="Y228" s="33"/>
    </row>
    <row r="229" ht="12.75" customHeight="1"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U229" s="33"/>
      <c r="Y229" s="33"/>
    </row>
    <row r="230" ht="12.75" customHeight="1"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U230" s="33"/>
      <c r="Y230" s="33"/>
    </row>
    <row r="231" ht="12.75" customHeight="1"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U231" s="33"/>
      <c r="Y231" s="33"/>
    </row>
    <row r="232" ht="12.75" customHeight="1"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U232" s="33"/>
      <c r="Y232" s="33"/>
    </row>
    <row r="233" ht="12.75" customHeight="1"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U233" s="33"/>
      <c r="Y233" s="33"/>
    </row>
    <row r="234" ht="12.75" customHeight="1"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U234" s="33"/>
      <c r="Y234" s="33"/>
    </row>
    <row r="235" ht="12.75" customHeight="1"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U235" s="33"/>
      <c r="Y235" s="33"/>
    </row>
    <row r="236" ht="12.75" customHeight="1"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U236" s="33"/>
      <c r="Y236" s="33"/>
    </row>
    <row r="237" ht="12.75" customHeight="1"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U237" s="33"/>
      <c r="Y237" s="33"/>
    </row>
    <row r="238" ht="12.75" customHeight="1"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U238" s="33"/>
      <c r="Y238" s="33"/>
    </row>
    <row r="239" ht="12.75" customHeight="1"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U239" s="33"/>
      <c r="Y239" s="33"/>
    </row>
    <row r="240" ht="12.75" customHeight="1"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U240" s="33"/>
      <c r="Y240" s="33"/>
    </row>
    <row r="241" ht="12.75" customHeight="1"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U241" s="33"/>
      <c r="Y241" s="33"/>
    </row>
    <row r="242" ht="12.75" customHeight="1"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U242" s="33"/>
      <c r="Y242" s="33"/>
    </row>
    <row r="243" ht="12.75" customHeight="1"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U243" s="33"/>
      <c r="Y243" s="33"/>
    </row>
    <row r="244" ht="12.75" customHeight="1"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U244" s="33"/>
      <c r="Y244" s="33"/>
    </row>
    <row r="245" ht="12.75" customHeight="1"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U245" s="33"/>
      <c r="Y245" s="33"/>
    </row>
    <row r="246" ht="12.75" customHeight="1"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U246" s="33"/>
      <c r="Y246" s="33"/>
    </row>
    <row r="247" ht="12.75" customHeight="1"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U247" s="33"/>
      <c r="Y247" s="33"/>
    </row>
    <row r="248" ht="12.75" customHeight="1"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U248" s="33"/>
      <c r="Y248" s="33"/>
    </row>
    <row r="249" ht="12.75" customHeight="1"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U249" s="33"/>
      <c r="Y249" s="33"/>
    </row>
    <row r="250" ht="12.75" customHeight="1"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U250" s="33"/>
      <c r="Y250" s="33"/>
    </row>
    <row r="251" ht="12.75" customHeight="1"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U251" s="33"/>
      <c r="Y251" s="33"/>
    </row>
    <row r="252" ht="12.75" customHeight="1"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U252" s="33"/>
      <c r="Y252" s="33"/>
    </row>
    <row r="253" ht="12.75" customHeight="1"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U253" s="33"/>
      <c r="Y253" s="33"/>
    </row>
    <row r="254" ht="12.75" customHeight="1"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U254" s="33"/>
      <c r="Y254" s="33"/>
    </row>
    <row r="255" ht="12.75" customHeight="1"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U255" s="33"/>
      <c r="Y255" s="33"/>
    </row>
    <row r="256" ht="12.75" customHeight="1"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U256" s="33"/>
      <c r="Y256" s="33"/>
    </row>
    <row r="257" ht="12.75" customHeight="1"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U257" s="33"/>
      <c r="Y257" s="33"/>
    </row>
    <row r="258" ht="12.75" customHeight="1"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U258" s="33"/>
      <c r="Y258" s="33"/>
    </row>
    <row r="259" ht="12.75" customHeight="1"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U259" s="33"/>
      <c r="Y259" s="33"/>
    </row>
    <row r="260" ht="12.75" customHeight="1"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U260" s="33"/>
      <c r="Y260" s="33"/>
    </row>
    <row r="261" ht="12.75" customHeight="1"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U261" s="33"/>
      <c r="Y261" s="33"/>
    </row>
    <row r="262" ht="12.75" customHeight="1"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U262" s="33"/>
      <c r="Y262" s="33"/>
    </row>
    <row r="263" ht="12.75" customHeight="1"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U263" s="33"/>
      <c r="Y263" s="33"/>
    </row>
    <row r="264" ht="12.75" customHeight="1"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U264" s="33"/>
      <c r="Y264" s="33"/>
    </row>
    <row r="265" ht="12.75" customHeight="1"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U265" s="33"/>
      <c r="Y265" s="33"/>
    </row>
    <row r="266" ht="12.75" customHeight="1"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U266" s="33"/>
      <c r="Y266" s="33"/>
    </row>
    <row r="267" ht="12.75" customHeight="1"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U267" s="33"/>
      <c r="Y267" s="33"/>
    </row>
    <row r="268" ht="12.75" customHeight="1"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U268" s="33"/>
      <c r="Y268" s="33"/>
    </row>
    <row r="269" ht="12.75" customHeight="1"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U269" s="33"/>
      <c r="Y269" s="33"/>
    </row>
    <row r="270" ht="12.75" customHeight="1"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U270" s="33"/>
      <c r="Y270" s="33"/>
    </row>
    <row r="271" ht="12.75" customHeight="1"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U271" s="33"/>
      <c r="Y271" s="33"/>
    </row>
    <row r="272" ht="12.75" customHeight="1"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U272" s="33"/>
      <c r="Y272" s="33"/>
    </row>
    <row r="273" ht="12.75" customHeight="1"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U273" s="33"/>
      <c r="Y273" s="33"/>
    </row>
    <row r="274" ht="12.75" customHeight="1"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U274" s="33"/>
      <c r="Y274" s="33"/>
    </row>
    <row r="275" ht="12.75" customHeight="1"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U275" s="33"/>
      <c r="Y275" s="33"/>
    </row>
    <row r="276" ht="12.75" customHeight="1"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U276" s="33"/>
      <c r="Y276" s="33"/>
    </row>
    <row r="277" ht="12.75" customHeight="1"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U277" s="33"/>
      <c r="Y277" s="33"/>
    </row>
    <row r="278" ht="12.75" customHeight="1"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U278" s="33"/>
      <c r="Y278" s="33"/>
    </row>
    <row r="279" ht="12.75" customHeight="1"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U279" s="33"/>
      <c r="Y279" s="33"/>
    </row>
    <row r="280" ht="12.75" customHeight="1"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U280" s="33"/>
      <c r="Y280" s="33"/>
    </row>
    <row r="281" ht="12.75" customHeight="1"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U281" s="33"/>
      <c r="Y281" s="33"/>
    </row>
    <row r="282" ht="12.75" customHeight="1"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U282" s="33"/>
      <c r="Y282" s="33"/>
    </row>
    <row r="283" ht="12.75" customHeight="1"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U283" s="33"/>
      <c r="Y283" s="33"/>
    </row>
    <row r="284" ht="12.75" customHeight="1"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U284" s="33"/>
      <c r="Y284" s="33"/>
    </row>
    <row r="285" ht="12.75" customHeight="1"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U285" s="33"/>
      <c r="Y285" s="33"/>
    </row>
    <row r="286" ht="12.75" customHeight="1"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U286" s="33"/>
      <c r="Y286" s="33"/>
    </row>
    <row r="287" ht="12.75" customHeight="1"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U287" s="33"/>
      <c r="Y287" s="33"/>
    </row>
    <row r="288" ht="12.75" customHeight="1"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U288" s="33"/>
      <c r="Y288" s="33"/>
    </row>
    <row r="289" ht="12.75" customHeight="1"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U289" s="33"/>
      <c r="Y289" s="33"/>
    </row>
    <row r="290" ht="12.75" customHeight="1"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U290" s="33"/>
      <c r="Y290" s="33"/>
    </row>
    <row r="291" ht="12.75" customHeight="1"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U291" s="33"/>
      <c r="Y291" s="33"/>
    </row>
    <row r="292" ht="12.75" customHeight="1"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U292" s="33"/>
      <c r="Y292" s="33"/>
    </row>
    <row r="293" ht="12.75" customHeight="1"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U293" s="33"/>
      <c r="Y293" s="33"/>
    </row>
    <row r="294" ht="12.75" customHeight="1"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U294" s="33"/>
      <c r="Y294" s="33"/>
    </row>
    <row r="295" ht="12.75" customHeight="1"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U295" s="33"/>
      <c r="Y295" s="33"/>
    </row>
    <row r="296" ht="12.75" customHeight="1"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U296" s="33"/>
      <c r="Y296" s="33"/>
    </row>
    <row r="297" ht="12.75" customHeight="1"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U297" s="33"/>
      <c r="Y297" s="33"/>
    </row>
    <row r="298" ht="12.75" customHeight="1"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U298" s="33"/>
      <c r="Y298" s="33"/>
    </row>
    <row r="299" ht="12.75" customHeight="1"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U299" s="33"/>
      <c r="Y299" s="33"/>
    </row>
    <row r="300" ht="12.75" customHeight="1"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U300" s="33"/>
      <c r="Y300" s="33"/>
    </row>
    <row r="301" ht="12.75" customHeight="1"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U301" s="33"/>
      <c r="Y301" s="33"/>
    </row>
    <row r="302" ht="12.75" customHeight="1"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U302" s="33"/>
      <c r="Y302" s="33"/>
    </row>
    <row r="303" ht="12.75" customHeight="1"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U303" s="33"/>
      <c r="Y303" s="33"/>
    </row>
    <row r="304" ht="12.75" customHeight="1"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U304" s="33"/>
      <c r="Y304" s="33"/>
    </row>
    <row r="305" ht="12.75" customHeight="1"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U305" s="33"/>
      <c r="Y305" s="33"/>
    </row>
    <row r="306" ht="12.75" customHeight="1"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U306" s="33"/>
      <c r="Y306" s="33"/>
    </row>
    <row r="307" ht="12.75" customHeight="1"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U307" s="33"/>
      <c r="Y307" s="33"/>
    </row>
    <row r="308" ht="12.75" customHeight="1"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U308" s="33"/>
      <c r="Y308" s="33"/>
    </row>
    <row r="309" ht="12.75" customHeight="1"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U309" s="33"/>
      <c r="Y309" s="33"/>
    </row>
    <row r="310" ht="12.75" customHeight="1"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U310" s="33"/>
      <c r="Y310" s="33"/>
    </row>
    <row r="311" ht="12.75" customHeight="1"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U311" s="33"/>
      <c r="Y311" s="33"/>
    </row>
    <row r="312" ht="12.75" customHeight="1"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U312" s="33"/>
      <c r="Y312" s="33"/>
    </row>
    <row r="313" ht="12.75" customHeight="1"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U313" s="33"/>
      <c r="Y313" s="33"/>
    </row>
    <row r="314" ht="12.75" customHeight="1"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U314" s="33"/>
      <c r="Y314" s="33"/>
    </row>
    <row r="315" ht="12.75" customHeight="1"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U315" s="33"/>
      <c r="Y315" s="33"/>
    </row>
    <row r="316" ht="12.75" customHeight="1"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U316" s="33"/>
      <c r="Y316" s="33"/>
    </row>
    <row r="317" ht="12.75" customHeight="1"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U317" s="33"/>
      <c r="Y317" s="33"/>
    </row>
    <row r="318" ht="12.75" customHeight="1"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U318" s="33"/>
      <c r="Y318" s="33"/>
    </row>
    <row r="319" ht="12.75" customHeight="1"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U319" s="33"/>
      <c r="Y319" s="33"/>
    </row>
    <row r="320" ht="12.75" customHeight="1"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U320" s="33"/>
      <c r="Y320" s="33"/>
    </row>
    <row r="321" ht="12.75" customHeight="1"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U321" s="33"/>
      <c r="Y321" s="33"/>
    </row>
    <row r="322" ht="12.75" customHeight="1"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U322" s="33"/>
      <c r="Y322" s="33"/>
    </row>
    <row r="323" ht="12.75" customHeight="1"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U323" s="33"/>
      <c r="Y323" s="33"/>
    </row>
    <row r="324" ht="12.75" customHeight="1"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U324" s="33"/>
      <c r="Y324" s="33"/>
    </row>
    <row r="325" ht="12.75" customHeight="1"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U325" s="33"/>
      <c r="Y325" s="33"/>
    </row>
    <row r="326" ht="12.75" customHeight="1"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U326" s="33"/>
      <c r="Y326" s="33"/>
    </row>
    <row r="327" ht="12.75" customHeight="1"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U327" s="33"/>
      <c r="Y327" s="33"/>
    </row>
    <row r="328" ht="12.75" customHeight="1"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U328" s="33"/>
      <c r="Y328" s="33"/>
    </row>
    <row r="329" ht="12.75" customHeight="1"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U329" s="33"/>
      <c r="Y329" s="33"/>
    </row>
    <row r="330" ht="12.75" customHeight="1"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U330" s="33"/>
      <c r="Y330" s="33"/>
    </row>
    <row r="331" ht="12.75" customHeight="1"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U331" s="33"/>
      <c r="Y331" s="33"/>
    </row>
    <row r="332" ht="12.75" customHeight="1"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U332" s="33"/>
      <c r="Y332" s="33"/>
    </row>
    <row r="333" ht="12.75" customHeight="1"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U333" s="33"/>
      <c r="Y333" s="33"/>
    </row>
    <row r="334" ht="12.75" customHeight="1"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U334" s="33"/>
      <c r="Y334" s="33"/>
    </row>
    <row r="335" ht="12.75" customHeight="1"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U335" s="33"/>
      <c r="Y335" s="33"/>
    </row>
    <row r="336" ht="12.75" customHeight="1"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U336" s="33"/>
      <c r="Y336" s="33"/>
    </row>
    <row r="337" ht="12.75" customHeight="1"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U337" s="33"/>
      <c r="Y337" s="33"/>
    </row>
    <row r="338" ht="12.75" customHeight="1"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U338" s="33"/>
      <c r="Y338" s="33"/>
    </row>
    <row r="339" ht="12.75" customHeight="1"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U339" s="33"/>
      <c r="Y339" s="33"/>
    </row>
    <row r="340" ht="12.75" customHeight="1"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U340" s="33"/>
      <c r="Y340" s="33"/>
    </row>
    <row r="341" ht="12.75" customHeight="1"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U341" s="33"/>
      <c r="Y341" s="33"/>
    </row>
    <row r="342" ht="12.75" customHeight="1"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U342" s="33"/>
      <c r="Y342" s="33"/>
    </row>
    <row r="343" ht="12.75" customHeight="1"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U343" s="33"/>
      <c r="Y343" s="33"/>
    </row>
    <row r="344" ht="12.75" customHeight="1"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U344" s="33"/>
      <c r="Y344" s="33"/>
    </row>
    <row r="345" ht="12.75" customHeight="1"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U345" s="33"/>
      <c r="Y345" s="33"/>
    </row>
    <row r="346" ht="12.75" customHeight="1"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U346" s="33"/>
      <c r="Y346" s="33"/>
    </row>
    <row r="347" ht="12.75" customHeight="1"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U347" s="33"/>
      <c r="Y347" s="33"/>
    </row>
    <row r="348" ht="12.75" customHeight="1"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U348" s="33"/>
      <c r="Y348" s="33"/>
    </row>
    <row r="349" ht="12.75" customHeight="1"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U349" s="33"/>
      <c r="Y349" s="33"/>
    </row>
    <row r="350" ht="12.75" customHeight="1"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U350" s="33"/>
      <c r="Y350" s="33"/>
    </row>
    <row r="351" ht="12.75" customHeight="1"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U351" s="33"/>
      <c r="Y351" s="33"/>
    </row>
    <row r="352" ht="12.75" customHeight="1"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U352" s="33"/>
      <c r="Y352" s="33"/>
    </row>
    <row r="353" ht="12.75" customHeight="1"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U353" s="33"/>
      <c r="Y353" s="33"/>
    </row>
    <row r="354" ht="12.75" customHeight="1"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U354" s="33"/>
      <c r="Y354" s="33"/>
    </row>
    <row r="355" ht="12.75" customHeight="1"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U355" s="33"/>
      <c r="Y355" s="33"/>
    </row>
    <row r="356" ht="12.75" customHeight="1"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U356" s="33"/>
      <c r="Y356" s="33"/>
    </row>
    <row r="357" ht="12.75" customHeight="1"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U357" s="33"/>
      <c r="Y357" s="33"/>
    </row>
    <row r="358" ht="12.75" customHeight="1"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U358" s="33"/>
      <c r="Y358" s="33"/>
    </row>
    <row r="359" ht="12.75" customHeight="1"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U359" s="33"/>
      <c r="Y359" s="33"/>
    </row>
    <row r="360" ht="12.75" customHeight="1"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U360" s="33"/>
      <c r="Y360" s="33"/>
    </row>
    <row r="361" ht="12.75" customHeight="1"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U361" s="33"/>
      <c r="Y361" s="33"/>
    </row>
    <row r="362" ht="12.75" customHeight="1"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U362" s="33"/>
      <c r="Y362" s="33"/>
    </row>
    <row r="363" ht="12.75" customHeight="1"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U363" s="33"/>
      <c r="Y363" s="33"/>
    </row>
    <row r="364" ht="12.75" customHeight="1"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U364" s="33"/>
      <c r="Y364" s="33"/>
    </row>
    <row r="365" ht="12.75" customHeight="1"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U365" s="33"/>
      <c r="Y365" s="33"/>
    </row>
    <row r="366" ht="12.75" customHeight="1"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U366" s="33"/>
      <c r="Y366" s="33"/>
    </row>
    <row r="367" ht="12.75" customHeight="1"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U367" s="33"/>
      <c r="Y367" s="33"/>
    </row>
    <row r="368" ht="12.75" customHeight="1"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U368" s="33"/>
      <c r="Y368" s="33"/>
    </row>
    <row r="369" ht="12.75" customHeight="1"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U369" s="33"/>
      <c r="Y369" s="33"/>
    </row>
    <row r="370" ht="12.75" customHeight="1"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U370" s="33"/>
      <c r="Y370" s="33"/>
    </row>
    <row r="371" ht="12.75" customHeight="1"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U371" s="33"/>
      <c r="Y371" s="33"/>
    </row>
    <row r="372" ht="12.75" customHeight="1"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U372" s="33"/>
      <c r="Y372" s="33"/>
    </row>
    <row r="373" ht="12.75" customHeight="1"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U373" s="33"/>
      <c r="Y373" s="33"/>
    </row>
    <row r="374" ht="12.75" customHeight="1"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U374" s="33"/>
      <c r="Y374" s="33"/>
    </row>
    <row r="375" ht="12.75" customHeight="1"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U375" s="33"/>
      <c r="Y375" s="33"/>
    </row>
    <row r="376" ht="12.75" customHeight="1"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U376" s="33"/>
      <c r="Y376" s="33"/>
    </row>
    <row r="377" ht="12.75" customHeight="1"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U377" s="33"/>
      <c r="Y377" s="33"/>
    </row>
    <row r="378" ht="12.75" customHeight="1"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U378" s="33"/>
      <c r="Y378" s="33"/>
    </row>
    <row r="379" ht="12.75" customHeight="1"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U379" s="33"/>
      <c r="Y379" s="33"/>
    </row>
    <row r="380" ht="12.75" customHeight="1"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U380" s="33"/>
      <c r="Y380" s="33"/>
    </row>
    <row r="381" ht="12.75" customHeight="1"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U381" s="33"/>
      <c r="Y381" s="33"/>
    </row>
    <row r="382" ht="12.75" customHeight="1"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U382" s="33"/>
      <c r="Y382" s="33"/>
    </row>
    <row r="383" ht="12.75" customHeight="1"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U383" s="33"/>
      <c r="Y383" s="33"/>
    </row>
    <row r="384" ht="12.75" customHeight="1"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U384" s="33"/>
      <c r="Y384" s="33"/>
    </row>
    <row r="385" ht="12.75" customHeight="1"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U385" s="33"/>
      <c r="Y385" s="33"/>
    </row>
    <row r="386" ht="12.75" customHeight="1"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U386" s="33"/>
      <c r="Y386" s="33"/>
    </row>
    <row r="387" ht="12.75" customHeight="1"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U387" s="33"/>
      <c r="Y387" s="33"/>
    </row>
    <row r="388" ht="12.75" customHeight="1"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U388" s="33"/>
      <c r="Y388" s="33"/>
    </row>
    <row r="389" ht="12.75" customHeight="1"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U389" s="33"/>
      <c r="Y389" s="33"/>
    </row>
    <row r="390" ht="12.75" customHeight="1"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U390" s="33"/>
      <c r="Y390" s="33"/>
    </row>
    <row r="391" ht="12.75" customHeight="1"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U391" s="33"/>
      <c r="Y391" s="33"/>
    </row>
    <row r="392" ht="12.75" customHeight="1"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U392" s="33"/>
      <c r="Y392" s="33"/>
    </row>
    <row r="393" ht="12.75" customHeight="1"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U393" s="33"/>
      <c r="Y393" s="33"/>
    </row>
    <row r="394" ht="12.75" customHeight="1"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U394" s="33"/>
      <c r="Y394" s="33"/>
    </row>
    <row r="395" ht="12.75" customHeight="1"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U395" s="33"/>
      <c r="Y395" s="33"/>
    </row>
    <row r="396" ht="12.75" customHeight="1"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U396" s="33"/>
      <c r="Y396" s="33"/>
    </row>
    <row r="397" ht="12.75" customHeight="1"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U397" s="33"/>
      <c r="Y397" s="33"/>
    </row>
    <row r="398" ht="12.75" customHeight="1"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U398" s="33"/>
      <c r="Y398" s="33"/>
    </row>
    <row r="399" ht="12.75" customHeight="1"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U399" s="33"/>
      <c r="Y399" s="33"/>
    </row>
    <row r="400" ht="12.75" customHeight="1"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U400" s="33"/>
      <c r="Y400" s="33"/>
    </row>
    <row r="401" ht="12.75" customHeight="1"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U401" s="33"/>
      <c r="Y401" s="33"/>
    </row>
    <row r="402" ht="12.75" customHeight="1"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U402" s="33"/>
      <c r="Y402" s="33"/>
    </row>
    <row r="403" ht="12.75" customHeight="1"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U403" s="33"/>
      <c r="Y403" s="33"/>
    </row>
    <row r="404" ht="12.75" customHeight="1"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U404" s="33"/>
      <c r="Y404" s="33"/>
    </row>
    <row r="405" ht="12.75" customHeight="1"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U405" s="33"/>
      <c r="Y405" s="33"/>
    </row>
    <row r="406" ht="12.75" customHeight="1"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U406" s="33"/>
      <c r="Y406" s="33"/>
    </row>
    <row r="407" ht="12.75" customHeight="1"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U407" s="33"/>
      <c r="Y407" s="33"/>
    </row>
    <row r="408" ht="12.75" customHeight="1"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U408" s="33"/>
      <c r="Y408" s="33"/>
    </row>
    <row r="409" ht="12.75" customHeight="1"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U409" s="33"/>
      <c r="Y409" s="33"/>
    </row>
    <row r="410" ht="12.75" customHeight="1"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U410" s="33"/>
      <c r="Y410" s="33"/>
    </row>
    <row r="411" ht="12.75" customHeight="1"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U411" s="33"/>
      <c r="Y411" s="33"/>
    </row>
    <row r="412" ht="12.75" customHeight="1"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U412" s="33"/>
      <c r="Y412" s="33"/>
    </row>
    <row r="413" ht="12.75" customHeight="1"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U413" s="33"/>
      <c r="Y413" s="33"/>
    </row>
    <row r="414" ht="12.75" customHeight="1"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U414" s="33"/>
      <c r="Y414" s="33"/>
    </row>
    <row r="415" ht="12.75" customHeight="1"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U415" s="33"/>
      <c r="Y415" s="33"/>
    </row>
    <row r="416" ht="12.75" customHeight="1"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U416" s="33"/>
      <c r="Y416" s="33"/>
    </row>
    <row r="417" ht="12.75" customHeight="1"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U417" s="33"/>
      <c r="Y417" s="33"/>
    </row>
    <row r="418" ht="12.75" customHeight="1"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U418" s="33"/>
      <c r="Y418" s="33"/>
    </row>
    <row r="419" ht="12.75" customHeight="1"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U419" s="33"/>
      <c r="Y419" s="33"/>
    </row>
    <row r="420" ht="12.75" customHeight="1"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U420" s="33"/>
      <c r="Y420" s="33"/>
    </row>
    <row r="421" ht="12.75" customHeight="1"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U421" s="33"/>
      <c r="Y421" s="33"/>
    </row>
    <row r="422" ht="12.75" customHeight="1"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U422" s="33"/>
      <c r="Y422" s="33"/>
    </row>
    <row r="423" ht="12.75" customHeight="1"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U423" s="33"/>
      <c r="Y423" s="33"/>
    </row>
    <row r="424" ht="12.75" customHeight="1"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U424" s="33"/>
      <c r="Y424" s="33"/>
    </row>
    <row r="425" ht="12.75" customHeight="1"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U425" s="33"/>
      <c r="Y425" s="33"/>
    </row>
    <row r="426" ht="12.75" customHeight="1"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U426" s="33"/>
      <c r="Y426" s="33"/>
    </row>
    <row r="427" ht="12.75" customHeight="1"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U427" s="33"/>
      <c r="Y427" s="33"/>
    </row>
    <row r="428" ht="12.75" customHeight="1"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U428" s="33"/>
      <c r="Y428" s="33"/>
    </row>
    <row r="429" ht="12.75" customHeight="1"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U429" s="33"/>
      <c r="Y429" s="33"/>
    </row>
    <row r="430" ht="12.75" customHeight="1"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U430" s="33"/>
      <c r="Y430" s="33"/>
    </row>
    <row r="431" ht="12.75" customHeight="1"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U431" s="33"/>
      <c r="Y431" s="33"/>
    </row>
    <row r="432" ht="12.75" customHeight="1"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U432" s="33"/>
      <c r="Y432" s="33"/>
    </row>
    <row r="433" ht="12.75" customHeight="1"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U433" s="33"/>
      <c r="Y433" s="33"/>
    </row>
    <row r="434" ht="12.75" customHeight="1"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U434" s="33"/>
      <c r="Y434" s="33"/>
    </row>
    <row r="435" ht="12.75" customHeight="1"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U435" s="33"/>
      <c r="Y435" s="33"/>
    </row>
    <row r="436" ht="12.75" customHeight="1"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U436" s="33"/>
      <c r="Y436" s="33"/>
    </row>
    <row r="437" ht="12.75" customHeight="1"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U437" s="33"/>
      <c r="Y437" s="33"/>
    </row>
    <row r="438" ht="12.75" customHeight="1"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U438" s="33"/>
      <c r="Y438" s="33"/>
    </row>
    <row r="439" ht="12.75" customHeight="1"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U439" s="33"/>
      <c r="Y439" s="33"/>
    </row>
    <row r="440" ht="12.75" customHeight="1"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U440" s="33"/>
      <c r="Y440" s="33"/>
    </row>
    <row r="441" ht="12.75" customHeight="1"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U441" s="33"/>
      <c r="Y441" s="33"/>
    </row>
    <row r="442" ht="12.75" customHeight="1"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U442" s="33"/>
      <c r="Y442" s="33"/>
    </row>
    <row r="443" ht="12.75" customHeight="1"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U443" s="33"/>
      <c r="Y443" s="33"/>
    </row>
    <row r="444" ht="12.75" customHeight="1"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U444" s="33"/>
      <c r="Y444" s="33"/>
    </row>
    <row r="445" ht="12.75" customHeight="1"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U445" s="33"/>
      <c r="Y445" s="33"/>
    </row>
    <row r="446" ht="12.75" customHeight="1"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U446" s="33"/>
      <c r="Y446" s="33"/>
    </row>
    <row r="447" ht="12.75" customHeight="1"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U447" s="33"/>
      <c r="Y447" s="33"/>
    </row>
    <row r="448" ht="12.75" customHeight="1"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U448" s="33"/>
      <c r="Y448" s="33"/>
    </row>
    <row r="449" ht="12.75" customHeight="1"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U449" s="33"/>
      <c r="Y449" s="33"/>
    </row>
    <row r="450" ht="12.75" customHeight="1"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U450" s="33"/>
      <c r="Y450" s="33"/>
    </row>
    <row r="451" ht="12.75" customHeight="1"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U451" s="33"/>
      <c r="Y451" s="33"/>
    </row>
    <row r="452" ht="12.75" customHeight="1"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U452" s="33"/>
      <c r="Y452" s="33"/>
    </row>
    <row r="453" ht="12.75" customHeight="1"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U453" s="33"/>
      <c r="Y453" s="33"/>
    </row>
    <row r="454" ht="12.75" customHeight="1"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U454" s="33"/>
      <c r="Y454" s="33"/>
    </row>
    <row r="455" ht="12.75" customHeight="1"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U455" s="33"/>
      <c r="Y455" s="33"/>
    </row>
    <row r="456" ht="12.75" customHeight="1"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U456" s="33"/>
      <c r="Y456" s="33"/>
    </row>
    <row r="457" ht="12.75" customHeight="1"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U457" s="33"/>
      <c r="Y457" s="33"/>
    </row>
    <row r="458" ht="12.75" customHeight="1"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U458" s="33"/>
      <c r="Y458" s="33"/>
    </row>
    <row r="459" ht="12.75" customHeight="1"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U459" s="33"/>
      <c r="Y459" s="33"/>
    </row>
    <row r="460" ht="12.75" customHeight="1"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U460" s="33"/>
      <c r="Y460" s="33"/>
    </row>
    <row r="461" ht="12.75" customHeight="1"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U461" s="33"/>
      <c r="Y461" s="33"/>
    </row>
    <row r="462" ht="12.75" customHeight="1"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U462" s="33"/>
      <c r="Y462" s="33"/>
    </row>
    <row r="463" ht="12.75" customHeight="1"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U463" s="33"/>
      <c r="Y463" s="33"/>
    </row>
    <row r="464" ht="12.75" customHeight="1"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U464" s="33"/>
      <c r="Y464" s="33"/>
    </row>
    <row r="465" ht="12.75" customHeight="1"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U465" s="33"/>
      <c r="Y465" s="33"/>
    </row>
    <row r="466" ht="12.75" customHeight="1"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U466" s="33"/>
      <c r="Y466" s="33"/>
    </row>
    <row r="467" ht="12.75" customHeight="1"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U467" s="33"/>
      <c r="Y467" s="33"/>
    </row>
    <row r="468" ht="12.75" customHeight="1"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U468" s="33"/>
      <c r="Y468" s="33"/>
    </row>
    <row r="469" ht="12.75" customHeight="1"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U469" s="33"/>
      <c r="Y469" s="33"/>
    </row>
    <row r="470" ht="12.75" customHeight="1"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U470" s="33"/>
      <c r="Y470" s="33"/>
    </row>
    <row r="471" ht="12.75" customHeight="1"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U471" s="33"/>
      <c r="Y471" s="33"/>
    </row>
    <row r="472" ht="12.75" customHeight="1"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U472" s="33"/>
      <c r="Y472" s="33"/>
    </row>
    <row r="473" ht="12.75" customHeight="1"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U473" s="33"/>
      <c r="Y473" s="33"/>
    </row>
    <row r="474" ht="12.75" customHeight="1"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U474" s="33"/>
      <c r="Y474" s="33"/>
    </row>
    <row r="475" ht="12.75" customHeight="1"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U475" s="33"/>
      <c r="Y475" s="33"/>
    </row>
    <row r="476" ht="12.75" customHeight="1"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U476" s="33"/>
      <c r="Y476" s="33"/>
    </row>
    <row r="477" ht="12.75" customHeight="1"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U477" s="33"/>
      <c r="Y477" s="33"/>
    </row>
    <row r="478" ht="12.75" customHeight="1"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U478" s="33"/>
      <c r="Y478" s="33"/>
    </row>
    <row r="479" ht="12.75" customHeight="1"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U479" s="33"/>
      <c r="Y479" s="33"/>
    </row>
    <row r="480" ht="12.75" customHeight="1"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U480" s="33"/>
      <c r="Y480" s="33"/>
    </row>
    <row r="481" ht="12.75" customHeight="1"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U481" s="33"/>
      <c r="Y481" s="33"/>
    </row>
    <row r="482" ht="12.75" customHeight="1"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U482" s="33"/>
      <c r="Y482" s="33"/>
    </row>
    <row r="483" ht="12.75" customHeight="1"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U483" s="33"/>
      <c r="Y483" s="33"/>
    </row>
    <row r="484" ht="12.75" customHeight="1"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U484" s="33"/>
      <c r="Y484" s="33"/>
    </row>
    <row r="485" ht="12.75" customHeight="1"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U485" s="33"/>
      <c r="Y485" s="33"/>
    </row>
    <row r="486" ht="12.75" customHeight="1"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U486" s="33"/>
      <c r="Y486" s="33"/>
    </row>
    <row r="487" ht="12.75" customHeight="1"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U487" s="33"/>
      <c r="Y487" s="33"/>
    </row>
    <row r="488" ht="12.75" customHeight="1"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U488" s="33"/>
      <c r="Y488" s="33"/>
    </row>
    <row r="489" ht="12.75" customHeight="1"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U489" s="33"/>
      <c r="Y489" s="33"/>
    </row>
    <row r="490" ht="12.75" customHeight="1"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U490" s="33"/>
      <c r="Y490" s="33"/>
    </row>
    <row r="491" ht="12.75" customHeight="1"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U491" s="33"/>
      <c r="Y491" s="33"/>
    </row>
    <row r="492" ht="12.75" customHeight="1"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U492" s="33"/>
      <c r="Y492" s="33"/>
    </row>
    <row r="493" ht="12.75" customHeight="1"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U493" s="33"/>
      <c r="Y493" s="33"/>
    </row>
    <row r="494" ht="12.75" customHeight="1"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U494" s="33"/>
      <c r="Y494" s="33"/>
    </row>
    <row r="495" ht="12.75" customHeight="1"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U495" s="33"/>
      <c r="Y495" s="33"/>
    </row>
    <row r="496" ht="12.75" customHeight="1"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U496" s="33"/>
      <c r="Y496" s="33"/>
    </row>
    <row r="497" ht="12.75" customHeight="1"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U497" s="33"/>
      <c r="Y497" s="33"/>
    </row>
    <row r="498" ht="12.75" customHeight="1"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U498" s="33"/>
      <c r="Y498" s="33"/>
    </row>
    <row r="499" ht="12.75" customHeight="1"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U499" s="33"/>
      <c r="Y499" s="33"/>
    </row>
    <row r="500" ht="12.75" customHeight="1"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U500" s="33"/>
      <c r="Y500" s="33"/>
    </row>
    <row r="501" ht="12.75" customHeight="1"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U501" s="33"/>
      <c r="Y501" s="33"/>
    </row>
    <row r="502" ht="12.75" customHeight="1"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U502" s="33"/>
      <c r="Y502" s="33"/>
    </row>
    <row r="503" ht="12.75" customHeight="1"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U503" s="33"/>
      <c r="Y503" s="33"/>
    </row>
    <row r="504" ht="12.75" customHeight="1"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U504" s="33"/>
      <c r="Y504" s="33"/>
    </row>
    <row r="505" ht="12.75" customHeight="1"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U505" s="33"/>
      <c r="Y505" s="33"/>
    </row>
    <row r="506" ht="12.75" customHeight="1"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U506" s="33"/>
      <c r="Y506" s="33"/>
    </row>
    <row r="507" ht="12.75" customHeight="1"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U507" s="33"/>
      <c r="Y507" s="33"/>
    </row>
    <row r="508" ht="12.75" customHeight="1"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U508" s="33"/>
      <c r="Y508" s="33"/>
    </row>
    <row r="509" ht="12.75" customHeight="1"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U509" s="33"/>
      <c r="Y509" s="33"/>
    </row>
    <row r="510" ht="12.75" customHeight="1"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U510" s="33"/>
      <c r="Y510" s="33"/>
    </row>
    <row r="511" ht="12.75" customHeight="1"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U511" s="33"/>
      <c r="Y511" s="33"/>
    </row>
    <row r="512" ht="12.75" customHeight="1"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U512" s="33"/>
      <c r="Y512" s="33"/>
    </row>
    <row r="513" ht="12.75" customHeight="1"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U513" s="33"/>
      <c r="Y513" s="33"/>
    </row>
    <row r="514" ht="12.75" customHeight="1"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U514" s="33"/>
      <c r="Y514" s="33"/>
    </row>
    <row r="515" ht="12.75" customHeight="1"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U515" s="33"/>
      <c r="Y515" s="33"/>
    </row>
    <row r="516" ht="12.75" customHeight="1"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U516" s="33"/>
      <c r="Y516" s="33"/>
    </row>
    <row r="517" ht="12.75" customHeight="1"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U517" s="33"/>
      <c r="Y517" s="33"/>
    </row>
    <row r="518" ht="12.75" customHeight="1"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U518" s="33"/>
      <c r="Y518" s="33"/>
    </row>
    <row r="519" ht="12.75" customHeight="1"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U519" s="33"/>
      <c r="Y519" s="33"/>
    </row>
    <row r="520" ht="12.75" customHeight="1"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U520" s="33"/>
      <c r="Y520" s="33"/>
    </row>
    <row r="521" ht="12.75" customHeight="1"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U521" s="33"/>
      <c r="Y521" s="33"/>
    </row>
    <row r="522" ht="12.75" customHeight="1"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U522" s="33"/>
      <c r="Y522" s="33"/>
    </row>
    <row r="523" ht="12.75" customHeight="1"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U523" s="33"/>
      <c r="Y523" s="33"/>
    </row>
    <row r="524" ht="12.75" customHeight="1"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U524" s="33"/>
      <c r="Y524" s="33"/>
    </row>
    <row r="525" ht="12.75" customHeight="1"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U525" s="33"/>
      <c r="Y525" s="33"/>
    </row>
    <row r="526" ht="12.75" customHeight="1"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U526" s="33"/>
      <c r="Y526" s="33"/>
    </row>
    <row r="527" ht="12.75" customHeight="1"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U527" s="33"/>
      <c r="Y527" s="33"/>
    </row>
    <row r="528" ht="12.75" customHeight="1"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U528" s="33"/>
      <c r="Y528" s="33"/>
    </row>
    <row r="529" ht="12.75" customHeight="1"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U529" s="33"/>
      <c r="Y529" s="33"/>
    </row>
    <row r="530" ht="12.75" customHeight="1"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U530" s="33"/>
      <c r="Y530" s="33"/>
    </row>
    <row r="531" ht="12.75" customHeight="1"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U531" s="33"/>
      <c r="Y531" s="33"/>
    </row>
    <row r="532" ht="12.75" customHeight="1"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U532" s="33"/>
      <c r="Y532" s="33"/>
    </row>
    <row r="533" ht="12.75" customHeight="1"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U533" s="33"/>
      <c r="Y533" s="33"/>
    </row>
    <row r="534" ht="12.75" customHeight="1"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U534" s="33"/>
      <c r="Y534" s="33"/>
    </row>
    <row r="535" ht="12.75" customHeight="1"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U535" s="33"/>
      <c r="Y535" s="33"/>
    </row>
    <row r="536" ht="12.75" customHeight="1"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U536" s="33"/>
      <c r="Y536" s="33"/>
    </row>
    <row r="537" ht="12.75" customHeight="1"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U537" s="33"/>
      <c r="Y537" s="33"/>
    </row>
    <row r="538" ht="12.75" customHeight="1"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U538" s="33"/>
      <c r="Y538" s="33"/>
    </row>
    <row r="539" ht="12.75" customHeight="1"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U539" s="33"/>
      <c r="Y539" s="33"/>
    </row>
    <row r="540" ht="12.75" customHeight="1"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U540" s="33"/>
      <c r="Y540" s="33"/>
    </row>
    <row r="541" ht="12.75" customHeight="1"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U541" s="33"/>
      <c r="Y541" s="33"/>
    </row>
    <row r="542" ht="12.75" customHeight="1"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U542" s="33"/>
      <c r="Y542" s="33"/>
    </row>
    <row r="543" ht="12.75" customHeight="1"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U543" s="33"/>
      <c r="Y543" s="33"/>
    </row>
    <row r="544" ht="12.75" customHeight="1"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U544" s="33"/>
      <c r="Y544" s="33"/>
    </row>
    <row r="545" ht="12.75" customHeight="1"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U545" s="33"/>
      <c r="Y545" s="33"/>
    </row>
    <row r="546" ht="12.75" customHeight="1"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U546" s="33"/>
      <c r="Y546" s="33"/>
    </row>
    <row r="547" ht="12.75" customHeight="1"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U547" s="33"/>
      <c r="Y547" s="33"/>
    </row>
    <row r="548" ht="12.75" customHeight="1"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U548" s="33"/>
      <c r="Y548" s="33"/>
    </row>
    <row r="549" ht="12.75" customHeight="1"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U549" s="33"/>
      <c r="Y549" s="33"/>
    </row>
    <row r="550" ht="12.75" customHeight="1"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U550" s="33"/>
      <c r="Y550" s="33"/>
    </row>
    <row r="551" ht="12.75" customHeight="1"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U551" s="33"/>
      <c r="Y551" s="33"/>
    </row>
    <row r="552" ht="12.75" customHeight="1"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U552" s="33"/>
      <c r="Y552" s="33"/>
    </row>
    <row r="553" ht="12.75" customHeight="1"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U553" s="33"/>
      <c r="Y553" s="33"/>
    </row>
    <row r="554" ht="12.75" customHeight="1"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U554" s="33"/>
      <c r="Y554" s="33"/>
    </row>
    <row r="555" ht="12.75" customHeight="1"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U555" s="33"/>
      <c r="Y555" s="33"/>
    </row>
    <row r="556" ht="12.75" customHeight="1"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U556" s="33"/>
      <c r="Y556" s="33"/>
    </row>
    <row r="557" ht="12.75" customHeight="1"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U557" s="33"/>
      <c r="Y557" s="33"/>
    </row>
    <row r="558" ht="12.75" customHeight="1"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U558" s="33"/>
      <c r="Y558" s="33"/>
    </row>
    <row r="559" ht="12.75" customHeight="1"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U559" s="33"/>
      <c r="Y559" s="33"/>
    </row>
    <row r="560" ht="12.75" customHeight="1"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U560" s="33"/>
      <c r="Y560" s="33"/>
    </row>
    <row r="561" ht="12.75" customHeight="1"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U561" s="33"/>
      <c r="Y561" s="33"/>
    </row>
    <row r="562" ht="12.75" customHeight="1"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U562" s="33"/>
      <c r="Y562" s="33"/>
    </row>
    <row r="563" ht="12.75" customHeight="1"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U563" s="33"/>
      <c r="Y563" s="33"/>
    </row>
    <row r="564" ht="12.75" customHeight="1"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U564" s="33"/>
      <c r="Y564" s="33"/>
    </row>
    <row r="565" ht="12.75" customHeight="1"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U565" s="33"/>
      <c r="Y565" s="33"/>
    </row>
    <row r="566" ht="12.75" customHeight="1"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U566" s="33"/>
      <c r="Y566" s="33"/>
    </row>
    <row r="567" ht="12.75" customHeight="1"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U567" s="33"/>
      <c r="Y567" s="33"/>
    </row>
    <row r="568" ht="12.75" customHeight="1"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U568" s="33"/>
      <c r="Y568" s="33"/>
    </row>
    <row r="569" ht="12.75" customHeight="1"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U569" s="33"/>
      <c r="Y569" s="33"/>
    </row>
    <row r="570" ht="12.75" customHeight="1"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U570" s="33"/>
      <c r="Y570" s="33"/>
    </row>
    <row r="571" ht="12.75" customHeight="1"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U571" s="33"/>
      <c r="Y571" s="33"/>
    </row>
    <row r="572" ht="12.75" customHeight="1"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U572" s="33"/>
      <c r="Y572" s="33"/>
    </row>
    <row r="573" ht="12.75" customHeight="1"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U573" s="33"/>
      <c r="Y573" s="33"/>
    </row>
    <row r="574" ht="12.75" customHeight="1"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U574" s="33"/>
      <c r="Y574" s="33"/>
    </row>
    <row r="575" ht="12.75" customHeight="1"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U575" s="33"/>
      <c r="Y575" s="33"/>
    </row>
    <row r="576" ht="12.75" customHeight="1"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U576" s="33"/>
      <c r="Y576" s="33"/>
    </row>
    <row r="577" ht="12.75" customHeight="1"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U577" s="33"/>
      <c r="Y577" s="33"/>
    </row>
    <row r="578" ht="12.75" customHeight="1"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U578" s="33"/>
      <c r="Y578" s="33"/>
    </row>
    <row r="579" ht="12.75" customHeight="1"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U579" s="33"/>
      <c r="Y579" s="33"/>
    </row>
    <row r="580" ht="12.75" customHeight="1"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U580" s="33"/>
      <c r="Y580" s="33"/>
    </row>
    <row r="581" ht="12.75" customHeight="1"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U581" s="33"/>
      <c r="Y581" s="33"/>
    </row>
    <row r="582" ht="12.75" customHeight="1"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U582" s="33"/>
      <c r="Y582" s="33"/>
    </row>
    <row r="583" ht="12.75" customHeight="1"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U583" s="33"/>
      <c r="Y583" s="33"/>
    </row>
    <row r="584" ht="12.75" customHeight="1"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U584" s="33"/>
      <c r="Y584" s="33"/>
    </row>
    <row r="585" ht="12.75" customHeight="1"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U585" s="33"/>
      <c r="Y585" s="33"/>
    </row>
    <row r="586" ht="12.75" customHeight="1"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U586" s="33"/>
      <c r="Y586" s="33"/>
    </row>
    <row r="587" ht="12.75" customHeight="1"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U587" s="33"/>
      <c r="Y587" s="33"/>
    </row>
    <row r="588" ht="12.75" customHeight="1"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U588" s="33"/>
      <c r="Y588" s="33"/>
    </row>
    <row r="589" ht="12.75" customHeight="1"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U589" s="33"/>
      <c r="Y589" s="33"/>
    </row>
    <row r="590" ht="12.75" customHeight="1"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U590" s="33"/>
      <c r="Y590" s="33"/>
    </row>
    <row r="591" ht="12.75" customHeight="1"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U591" s="33"/>
      <c r="Y591" s="33"/>
    </row>
    <row r="592" ht="12.75" customHeight="1"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U592" s="33"/>
      <c r="Y592" s="33"/>
    </row>
    <row r="593" ht="12.75" customHeight="1"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U593" s="33"/>
      <c r="Y593" s="33"/>
    </row>
    <row r="594" ht="12.75" customHeight="1"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U594" s="33"/>
      <c r="Y594" s="33"/>
    </row>
    <row r="595" ht="12.75" customHeight="1"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U595" s="33"/>
      <c r="Y595" s="33"/>
    </row>
    <row r="596" ht="12.75" customHeight="1"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U596" s="33"/>
      <c r="Y596" s="33"/>
    </row>
    <row r="597" ht="12.75" customHeight="1"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U597" s="33"/>
      <c r="Y597" s="33"/>
    </row>
    <row r="598" ht="12.75" customHeight="1"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U598" s="33"/>
      <c r="Y598" s="33"/>
    </row>
    <row r="599" ht="12.75" customHeight="1"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U599" s="33"/>
      <c r="Y599" s="33"/>
    </row>
    <row r="600" ht="12.75" customHeight="1"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U600" s="33"/>
      <c r="Y600" s="33"/>
    </row>
    <row r="601" ht="12.75" customHeight="1"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U601" s="33"/>
      <c r="Y601" s="33"/>
    </row>
    <row r="602" ht="12.75" customHeight="1"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U602" s="33"/>
      <c r="Y602" s="33"/>
    </row>
    <row r="603" ht="12.75" customHeight="1"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U603" s="33"/>
      <c r="Y603" s="33"/>
    </row>
    <row r="604" ht="12.75" customHeight="1"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U604" s="33"/>
      <c r="Y604" s="33"/>
    </row>
    <row r="605" ht="12.75" customHeight="1"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U605" s="33"/>
      <c r="Y605" s="33"/>
    </row>
    <row r="606" ht="12.75" customHeight="1"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U606" s="33"/>
      <c r="Y606" s="33"/>
    </row>
    <row r="607" ht="12.75" customHeight="1"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U607" s="33"/>
      <c r="Y607" s="33"/>
    </row>
    <row r="608" ht="12.75" customHeight="1"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U608" s="33"/>
      <c r="Y608" s="33"/>
    </row>
    <row r="609" ht="12.75" customHeight="1"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U609" s="33"/>
      <c r="Y609" s="33"/>
    </row>
    <row r="610" ht="12.75" customHeight="1"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U610" s="33"/>
      <c r="Y610" s="33"/>
    </row>
    <row r="611" ht="12.75" customHeight="1"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U611" s="33"/>
      <c r="Y611" s="33"/>
    </row>
    <row r="612" ht="12.75" customHeight="1"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U612" s="33"/>
      <c r="Y612" s="33"/>
    </row>
    <row r="613" ht="12.75" customHeight="1"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U613" s="33"/>
      <c r="Y613" s="33"/>
    </row>
    <row r="614" ht="12.75" customHeight="1"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U614" s="33"/>
      <c r="Y614" s="33"/>
    </row>
    <row r="615" ht="12.75" customHeight="1"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U615" s="33"/>
      <c r="Y615" s="33"/>
    </row>
    <row r="616" ht="12.75" customHeight="1"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U616" s="33"/>
      <c r="Y616" s="33"/>
    </row>
    <row r="617" ht="12.75" customHeight="1"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U617" s="33"/>
      <c r="Y617" s="33"/>
    </row>
    <row r="618" ht="12.75" customHeight="1"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U618" s="33"/>
      <c r="Y618" s="33"/>
    </row>
    <row r="619" ht="12.75" customHeight="1"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U619" s="33"/>
      <c r="Y619" s="33"/>
    </row>
    <row r="620" ht="12.75" customHeight="1"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U620" s="33"/>
      <c r="Y620" s="33"/>
    </row>
    <row r="621" ht="12.75" customHeight="1"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U621" s="33"/>
      <c r="Y621" s="33"/>
    </row>
    <row r="622" ht="12.75" customHeight="1"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U622" s="33"/>
      <c r="Y622" s="33"/>
    </row>
    <row r="623" ht="12.75" customHeight="1"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U623" s="33"/>
      <c r="Y623" s="33"/>
    </row>
    <row r="624" ht="12.75" customHeight="1"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U624" s="33"/>
      <c r="Y624" s="33"/>
    </row>
    <row r="625" ht="12.75" customHeight="1"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U625" s="33"/>
      <c r="Y625" s="33"/>
    </row>
    <row r="626" ht="12.75" customHeight="1"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U626" s="33"/>
      <c r="Y626" s="33"/>
    </row>
    <row r="627" ht="12.75" customHeight="1"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U627" s="33"/>
      <c r="Y627" s="33"/>
    </row>
    <row r="628" ht="12.75" customHeight="1"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U628" s="33"/>
      <c r="Y628" s="33"/>
    </row>
    <row r="629" ht="12.75" customHeight="1"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U629" s="33"/>
      <c r="Y629" s="33"/>
    </row>
    <row r="630" ht="12.75" customHeight="1"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U630" s="33"/>
      <c r="Y630" s="33"/>
    </row>
    <row r="631" ht="12.75" customHeight="1"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U631" s="33"/>
      <c r="Y631" s="33"/>
    </row>
    <row r="632" ht="12.75" customHeight="1"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U632" s="33"/>
      <c r="Y632" s="33"/>
    </row>
    <row r="633" ht="12.75" customHeight="1"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U633" s="33"/>
      <c r="Y633" s="33"/>
    </row>
    <row r="634" ht="12.75" customHeight="1"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U634" s="33"/>
      <c r="Y634" s="33"/>
    </row>
    <row r="635" ht="12.75" customHeight="1"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U635" s="33"/>
      <c r="Y635" s="33"/>
    </row>
    <row r="636" ht="12.75" customHeight="1"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U636" s="33"/>
      <c r="Y636" s="33"/>
    </row>
    <row r="637" ht="12.75" customHeight="1"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U637" s="33"/>
      <c r="Y637" s="33"/>
    </row>
    <row r="638" ht="12.75" customHeight="1"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U638" s="33"/>
      <c r="Y638" s="33"/>
    </row>
    <row r="639" ht="12.75" customHeight="1"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U639" s="33"/>
      <c r="Y639" s="33"/>
    </row>
    <row r="640" ht="12.75" customHeight="1"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U640" s="33"/>
      <c r="Y640" s="33"/>
    </row>
    <row r="641" ht="12.75" customHeight="1"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U641" s="33"/>
      <c r="Y641" s="33"/>
    </row>
    <row r="642" ht="12.75" customHeight="1"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U642" s="33"/>
      <c r="Y642" s="33"/>
    </row>
    <row r="643" ht="12.75" customHeight="1"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U643" s="33"/>
      <c r="Y643" s="33"/>
    </row>
    <row r="644" ht="12.75" customHeight="1"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U644" s="33"/>
      <c r="Y644" s="33"/>
    </row>
    <row r="645" ht="12.75" customHeight="1"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U645" s="33"/>
      <c r="Y645" s="33"/>
    </row>
    <row r="646" ht="12.75" customHeight="1"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U646" s="33"/>
      <c r="Y646" s="33"/>
    </row>
    <row r="647" ht="12.75" customHeight="1"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U647" s="33"/>
      <c r="Y647" s="33"/>
    </row>
    <row r="648" ht="12.75" customHeight="1"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U648" s="33"/>
      <c r="Y648" s="33"/>
    </row>
    <row r="649" ht="12.75" customHeight="1"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U649" s="33"/>
      <c r="Y649" s="33"/>
    </row>
    <row r="650" ht="12.75" customHeight="1"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U650" s="33"/>
      <c r="Y650" s="33"/>
    </row>
    <row r="651" ht="12.75" customHeight="1"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U651" s="33"/>
      <c r="Y651" s="33"/>
    </row>
    <row r="652" ht="12.75" customHeight="1"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U652" s="33"/>
      <c r="Y652" s="33"/>
    </row>
    <row r="653" ht="12.75" customHeight="1"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U653" s="33"/>
      <c r="Y653" s="33"/>
    </row>
    <row r="654" ht="12.75" customHeight="1"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U654" s="33"/>
      <c r="Y654" s="33"/>
    </row>
    <row r="655" ht="12.75" customHeight="1"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U655" s="33"/>
      <c r="Y655" s="33"/>
    </row>
    <row r="656" ht="12.75" customHeight="1"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U656" s="33"/>
      <c r="Y656" s="33"/>
    </row>
    <row r="657" ht="12.75" customHeight="1"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U657" s="33"/>
      <c r="Y657" s="33"/>
    </row>
    <row r="658" ht="12.75" customHeight="1"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U658" s="33"/>
      <c r="Y658" s="33"/>
    </row>
    <row r="659" ht="12.75" customHeight="1"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U659" s="33"/>
      <c r="Y659" s="33"/>
    </row>
    <row r="660" ht="12.75" customHeight="1"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U660" s="33"/>
      <c r="Y660" s="33"/>
    </row>
    <row r="661" ht="12.75" customHeight="1"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U661" s="33"/>
      <c r="Y661" s="33"/>
    </row>
    <row r="662" ht="12.75" customHeight="1"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U662" s="33"/>
      <c r="Y662" s="33"/>
    </row>
    <row r="663" ht="12.75" customHeight="1"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U663" s="33"/>
      <c r="Y663" s="33"/>
    </row>
    <row r="664" ht="12.75" customHeight="1"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U664" s="33"/>
      <c r="Y664" s="33"/>
    </row>
    <row r="665" ht="12.75" customHeight="1"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U665" s="33"/>
      <c r="Y665" s="33"/>
    </row>
    <row r="666" ht="12.75" customHeight="1"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U666" s="33"/>
      <c r="Y666" s="33"/>
    </row>
    <row r="667" ht="12.75" customHeight="1"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U667" s="33"/>
      <c r="Y667" s="33"/>
    </row>
    <row r="668" ht="12.75" customHeight="1"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U668" s="33"/>
      <c r="Y668" s="33"/>
    </row>
    <row r="669" ht="12.75" customHeight="1"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U669" s="33"/>
      <c r="Y669" s="33"/>
    </row>
    <row r="670" ht="12.75" customHeight="1"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U670" s="33"/>
      <c r="Y670" s="33"/>
    </row>
    <row r="671" ht="12.75" customHeight="1"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U671" s="33"/>
      <c r="Y671" s="33"/>
    </row>
    <row r="672" ht="12.75" customHeight="1"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U672" s="33"/>
      <c r="Y672" s="33"/>
    </row>
    <row r="673" ht="12.75" customHeight="1"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U673" s="33"/>
      <c r="Y673" s="33"/>
    </row>
    <row r="674" ht="12.75" customHeight="1"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U674" s="33"/>
      <c r="Y674" s="33"/>
    </row>
    <row r="675" ht="12.75" customHeight="1"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U675" s="33"/>
      <c r="Y675" s="33"/>
    </row>
    <row r="676" ht="12.75" customHeight="1"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U676" s="33"/>
      <c r="Y676" s="33"/>
    </row>
    <row r="677" ht="12.75" customHeight="1"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U677" s="33"/>
      <c r="Y677" s="33"/>
    </row>
    <row r="678" ht="12.75" customHeight="1"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U678" s="33"/>
      <c r="Y678" s="33"/>
    </row>
    <row r="679" ht="12.75" customHeight="1"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U679" s="33"/>
      <c r="Y679" s="33"/>
    </row>
    <row r="680" ht="12.75" customHeight="1"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U680" s="33"/>
      <c r="Y680" s="33"/>
    </row>
    <row r="681" ht="12.75" customHeight="1"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U681" s="33"/>
      <c r="Y681" s="33"/>
    </row>
    <row r="682" ht="12.75" customHeight="1"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U682" s="33"/>
      <c r="Y682" s="33"/>
    </row>
    <row r="683" ht="12.75" customHeight="1"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U683" s="33"/>
      <c r="Y683" s="33"/>
    </row>
    <row r="684" ht="12.75" customHeight="1"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U684" s="33"/>
      <c r="Y684" s="33"/>
    </row>
    <row r="685" ht="12.75" customHeight="1"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U685" s="33"/>
      <c r="Y685" s="33"/>
    </row>
    <row r="686" ht="12.75" customHeight="1"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U686" s="33"/>
      <c r="Y686" s="33"/>
    </row>
    <row r="687" ht="12.75" customHeight="1"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U687" s="33"/>
      <c r="Y687" s="33"/>
    </row>
    <row r="688" ht="12.75" customHeight="1"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U688" s="33"/>
      <c r="Y688" s="33"/>
    </row>
    <row r="689" ht="12.75" customHeight="1"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U689" s="33"/>
      <c r="Y689" s="33"/>
    </row>
    <row r="690" ht="12.75" customHeight="1"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U690" s="33"/>
      <c r="Y690" s="33"/>
    </row>
    <row r="691" ht="12.75" customHeight="1"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U691" s="33"/>
      <c r="Y691" s="33"/>
    </row>
    <row r="692" ht="12.75" customHeight="1"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U692" s="33"/>
      <c r="Y692" s="33"/>
    </row>
    <row r="693" ht="12.75" customHeight="1"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U693" s="33"/>
      <c r="Y693" s="33"/>
    </row>
    <row r="694" ht="12.75" customHeight="1"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U694" s="33"/>
      <c r="Y694" s="33"/>
    </row>
    <row r="695" ht="12.75" customHeight="1"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U695" s="33"/>
      <c r="Y695" s="33"/>
    </row>
    <row r="696" ht="12.75" customHeight="1"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U696" s="33"/>
      <c r="Y696" s="33"/>
    </row>
    <row r="697" ht="12.75" customHeight="1"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U697" s="33"/>
      <c r="Y697" s="33"/>
    </row>
    <row r="698" ht="12.75" customHeight="1"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U698" s="33"/>
      <c r="Y698" s="33"/>
    </row>
    <row r="699" ht="12.75" customHeight="1"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U699" s="33"/>
      <c r="Y699" s="33"/>
    </row>
    <row r="700" ht="12.75" customHeight="1"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U700" s="33"/>
      <c r="Y700" s="33"/>
    </row>
    <row r="701" ht="12.75" customHeight="1"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U701" s="33"/>
      <c r="Y701" s="33"/>
    </row>
    <row r="702" ht="12.75" customHeight="1"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U702" s="33"/>
      <c r="Y702" s="33"/>
    </row>
    <row r="703" ht="12.75" customHeight="1"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U703" s="33"/>
      <c r="Y703" s="33"/>
    </row>
    <row r="704" ht="12.75" customHeight="1"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U704" s="33"/>
      <c r="Y704" s="33"/>
    </row>
    <row r="705" ht="12.75" customHeight="1"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U705" s="33"/>
      <c r="Y705" s="33"/>
    </row>
    <row r="706" ht="12.75" customHeight="1"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U706" s="33"/>
      <c r="Y706" s="33"/>
    </row>
    <row r="707" ht="12.75" customHeight="1"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U707" s="33"/>
      <c r="Y707" s="33"/>
    </row>
    <row r="708" ht="12.75" customHeight="1"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U708" s="33"/>
      <c r="Y708" s="33"/>
    </row>
    <row r="709" ht="12.75" customHeight="1"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U709" s="33"/>
      <c r="Y709" s="33"/>
    </row>
    <row r="710" ht="12.75" customHeight="1"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U710" s="33"/>
      <c r="Y710" s="33"/>
    </row>
    <row r="711" ht="12.75" customHeight="1"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U711" s="33"/>
      <c r="Y711" s="33"/>
    </row>
    <row r="712" ht="12.75" customHeight="1"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U712" s="33"/>
      <c r="Y712" s="33"/>
    </row>
    <row r="713" ht="12.75" customHeight="1"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U713" s="33"/>
      <c r="Y713" s="33"/>
    </row>
    <row r="714" ht="12.75" customHeight="1"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U714" s="33"/>
      <c r="Y714" s="33"/>
    </row>
    <row r="715" ht="12.75" customHeight="1"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U715" s="33"/>
      <c r="Y715" s="33"/>
    </row>
    <row r="716" ht="12.75" customHeight="1"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U716" s="33"/>
      <c r="Y716" s="33"/>
    </row>
    <row r="717" ht="12.75" customHeight="1"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U717" s="33"/>
      <c r="Y717" s="33"/>
    </row>
    <row r="718" ht="12.75" customHeight="1"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U718" s="33"/>
      <c r="Y718" s="33"/>
    </row>
    <row r="719" ht="12.75" customHeight="1"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U719" s="33"/>
      <c r="Y719" s="33"/>
    </row>
    <row r="720" ht="12.75" customHeight="1"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U720" s="33"/>
      <c r="Y720" s="33"/>
    </row>
    <row r="721" ht="12.75" customHeight="1"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U721" s="33"/>
      <c r="Y721" s="33"/>
    </row>
    <row r="722" ht="12.75" customHeight="1"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U722" s="33"/>
      <c r="Y722" s="33"/>
    </row>
    <row r="723" ht="12.75" customHeight="1"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U723" s="33"/>
      <c r="Y723" s="33"/>
    </row>
    <row r="724" ht="12.75" customHeight="1"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U724" s="33"/>
      <c r="Y724" s="33"/>
    </row>
    <row r="725" ht="12.75" customHeight="1"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U725" s="33"/>
      <c r="Y725" s="33"/>
    </row>
    <row r="726" ht="12.75" customHeight="1"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U726" s="33"/>
      <c r="Y726" s="33"/>
    </row>
    <row r="727" ht="12.75" customHeight="1"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U727" s="33"/>
      <c r="Y727" s="33"/>
    </row>
    <row r="728" ht="12.75" customHeight="1"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U728" s="33"/>
      <c r="Y728" s="33"/>
    </row>
    <row r="729" ht="12.75" customHeight="1"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U729" s="33"/>
      <c r="Y729" s="33"/>
    </row>
    <row r="730" ht="12.75" customHeight="1"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U730" s="33"/>
      <c r="Y730" s="33"/>
    </row>
    <row r="731" ht="12.75" customHeight="1"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U731" s="33"/>
      <c r="Y731" s="33"/>
    </row>
    <row r="732" ht="12.75" customHeight="1"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U732" s="33"/>
      <c r="Y732" s="33"/>
    </row>
    <row r="733" ht="12.75" customHeight="1"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U733" s="33"/>
      <c r="Y733" s="33"/>
    </row>
    <row r="734" ht="12.75" customHeight="1"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U734" s="33"/>
      <c r="Y734" s="33"/>
    </row>
    <row r="735" ht="12.75" customHeight="1"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U735" s="33"/>
      <c r="Y735" s="33"/>
    </row>
    <row r="736" ht="12.75" customHeight="1"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U736" s="33"/>
      <c r="Y736" s="33"/>
    </row>
    <row r="737" ht="12.75" customHeight="1"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U737" s="33"/>
      <c r="Y737" s="33"/>
    </row>
    <row r="738" ht="12.75" customHeight="1"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U738" s="33"/>
      <c r="Y738" s="33"/>
    </row>
    <row r="739" ht="12.75" customHeight="1"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U739" s="33"/>
      <c r="Y739" s="33"/>
    </row>
    <row r="740" ht="12.75" customHeight="1"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U740" s="33"/>
      <c r="Y740" s="33"/>
    </row>
    <row r="741" ht="12.75" customHeight="1"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U741" s="33"/>
      <c r="Y741" s="33"/>
    </row>
    <row r="742" ht="12.75" customHeight="1"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U742" s="33"/>
      <c r="Y742" s="33"/>
    </row>
    <row r="743" ht="12.75" customHeight="1"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U743" s="33"/>
      <c r="Y743" s="33"/>
    </row>
    <row r="744" ht="12.75" customHeight="1"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U744" s="33"/>
      <c r="Y744" s="33"/>
    </row>
    <row r="745" ht="12.75" customHeight="1"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U745" s="33"/>
      <c r="Y745" s="33"/>
    </row>
    <row r="746" ht="12.75" customHeight="1"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U746" s="33"/>
      <c r="Y746" s="33"/>
    </row>
    <row r="747" ht="12.75" customHeight="1"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U747" s="33"/>
      <c r="Y747" s="33"/>
    </row>
    <row r="748" ht="12.75" customHeight="1"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U748" s="33"/>
      <c r="Y748" s="33"/>
    </row>
    <row r="749" ht="12.75" customHeight="1"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U749" s="33"/>
      <c r="Y749" s="33"/>
    </row>
    <row r="750" ht="12.75" customHeight="1"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U750" s="33"/>
      <c r="Y750" s="33"/>
    </row>
    <row r="751" ht="12.75" customHeight="1"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U751" s="33"/>
      <c r="Y751" s="33"/>
    </row>
    <row r="752" ht="12.75" customHeight="1"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U752" s="33"/>
      <c r="Y752" s="33"/>
    </row>
    <row r="753" ht="12.75" customHeight="1"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U753" s="33"/>
      <c r="Y753" s="33"/>
    </row>
    <row r="754" ht="12.75" customHeight="1"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U754" s="33"/>
      <c r="Y754" s="33"/>
    </row>
    <row r="755" ht="12.75" customHeight="1"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U755" s="33"/>
      <c r="Y755" s="33"/>
    </row>
    <row r="756" ht="12.75" customHeight="1"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U756" s="33"/>
      <c r="Y756" s="33"/>
    </row>
    <row r="757" ht="12.75" customHeight="1"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U757" s="33"/>
      <c r="Y757" s="33"/>
    </row>
    <row r="758" ht="12.75" customHeight="1"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U758" s="33"/>
      <c r="Y758" s="33"/>
    </row>
    <row r="759" ht="12.75" customHeight="1"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U759" s="33"/>
      <c r="Y759" s="33"/>
    </row>
    <row r="760" ht="12.75" customHeight="1"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U760" s="33"/>
      <c r="Y760" s="33"/>
    </row>
    <row r="761" ht="12.75" customHeight="1"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U761" s="33"/>
      <c r="Y761" s="33"/>
    </row>
    <row r="762" ht="12.75" customHeight="1"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U762" s="33"/>
      <c r="Y762" s="33"/>
    </row>
    <row r="763" ht="12.75" customHeight="1"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U763" s="33"/>
      <c r="Y763" s="33"/>
    </row>
    <row r="764" ht="12.75" customHeight="1"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U764" s="33"/>
      <c r="Y764" s="33"/>
    </row>
    <row r="765" ht="12.75" customHeight="1"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U765" s="33"/>
      <c r="Y765" s="33"/>
    </row>
    <row r="766" ht="12.75" customHeight="1"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U766" s="33"/>
      <c r="Y766" s="33"/>
    </row>
    <row r="767" ht="12.75" customHeight="1"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U767" s="33"/>
      <c r="Y767" s="33"/>
    </row>
    <row r="768" ht="12.75" customHeight="1"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U768" s="33"/>
      <c r="Y768" s="33"/>
    </row>
    <row r="769" ht="12.75" customHeight="1"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U769" s="33"/>
      <c r="Y769" s="33"/>
    </row>
    <row r="770" ht="12.75" customHeight="1"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U770" s="33"/>
      <c r="Y770" s="33"/>
    </row>
    <row r="771" ht="12.75" customHeight="1"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U771" s="33"/>
      <c r="Y771" s="33"/>
    </row>
    <row r="772" ht="12.75" customHeight="1"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U772" s="33"/>
      <c r="Y772" s="33"/>
    </row>
    <row r="773" ht="12.75" customHeight="1"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U773" s="33"/>
      <c r="Y773" s="33"/>
    </row>
    <row r="774" ht="12.75" customHeight="1"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U774" s="33"/>
      <c r="Y774" s="33"/>
    </row>
    <row r="775" ht="12.75" customHeight="1"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U775" s="33"/>
      <c r="Y775" s="33"/>
    </row>
    <row r="776" ht="12.75" customHeight="1"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U776" s="33"/>
      <c r="Y776" s="33"/>
    </row>
    <row r="777" ht="12.75" customHeight="1"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U777" s="33"/>
      <c r="Y777" s="33"/>
    </row>
    <row r="778" ht="12.75" customHeight="1"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U778" s="33"/>
      <c r="Y778" s="33"/>
    </row>
    <row r="779" ht="12.75" customHeight="1"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U779" s="33"/>
      <c r="Y779" s="33"/>
    </row>
    <row r="780" ht="12.75" customHeight="1"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U780" s="33"/>
      <c r="Y780" s="33"/>
    </row>
    <row r="781" ht="12.75" customHeight="1"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U781" s="33"/>
      <c r="Y781" s="33"/>
    </row>
    <row r="782" ht="12.75" customHeight="1"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U782" s="33"/>
      <c r="Y782" s="33"/>
    </row>
    <row r="783" ht="12.75" customHeight="1"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U783" s="33"/>
      <c r="Y783" s="33"/>
    </row>
    <row r="784" ht="12.75" customHeight="1"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U784" s="33"/>
      <c r="Y784" s="33"/>
    </row>
    <row r="785" ht="12.75" customHeight="1"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U785" s="33"/>
      <c r="Y785" s="33"/>
    </row>
    <row r="786" ht="12.75" customHeight="1"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U786" s="33"/>
      <c r="Y786" s="33"/>
    </row>
    <row r="787" ht="12.75" customHeight="1"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U787" s="33"/>
      <c r="Y787" s="33"/>
    </row>
    <row r="788" ht="12.75" customHeight="1"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U788" s="33"/>
      <c r="Y788" s="33"/>
    </row>
    <row r="789" ht="12.75" customHeight="1"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U789" s="33"/>
      <c r="Y789" s="33"/>
    </row>
    <row r="790" ht="12.75" customHeight="1"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U790" s="33"/>
      <c r="Y790" s="33"/>
    </row>
    <row r="791" ht="12.75" customHeight="1"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U791" s="33"/>
      <c r="Y791" s="33"/>
    </row>
    <row r="792" ht="12.75" customHeight="1"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U792" s="33"/>
      <c r="Y792" s="33"/>
    </row>
    <row r="793" ht="12.75" customHeight="1"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U793" s="33"/>
      <c r="Y793" s="33"/>
    </row>
    <row r="794" ht="12.75" customHeight="1"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U794" s="33"/>
      <c r="Y794" s="33"/>
    </row>
    <row r="795" ht="12.75" customHeight="1"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U795" s="33"/>
      <c r="Y795" s="33"/>
    </row>
    <row r="796" ht="12.75" customHeight="1"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U796" s="33"/>
      <c r="Y796" s="33"/>
    </row>
    <row r="797" ht="12.75" customHeight="1"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U797" s="33"/>
      <c r="Y797" s="33"/>
    </row>
    <row r="798" ht="12.75" customHeight="1"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U798" s="33"/>
      <c r="Y798" s="33"/>
    </row>
    <row r="799" ht="12.75" customHeight="1"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U799" s="33"/>
      <c r="Y799" s="33"/>
    </row>
    <row r="800" ht="12.75" customHeight="1"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U800" s="33"/>
      <c r="Y800" s="33"/>
    </row>
    <row r="801" ht="12.75" customHeight="1"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U801" s="33"/>
      <c r="Y801" s="33"/>
    </row>
    <row r="802" ht="12.75" customHeight="1"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U802" s="33"/>
      <c r="Y802" s="33"/>
    </row>
    <row r="803" ht="12.75" customHeight="1"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U803" s="33"/>
      <c r="Y803" s="33"/>
    </row>
    <row r="804" ht="12.75" customHeight="1"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U804" s="33"/>
      <c r="Y804" s="33"/>
    </row>
    <row r="805" ht="12.75" customHeight="1"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U805" s="33"/>
      <c r="Y805" s="33"/>
    </row>
    <row r="806" ht="12.75" customHeight="1"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U806" s="33"/>
      <c r="Y806" s="33"/>
    </row>
    <row r="807" ht="12.75" customHeight="1"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U807" s="33"/>
      <c r="Y807" s="33"/>
    </row>
    <row r="808" ht="12.75" customHeight="1"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U808" s="33"/>
      <c r="Y808" s="33"/>
    </row>
    <row r="809" ht="12.75" customHeight="1"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U809" s="33"/>
      <c r="Y809" s="33"/>
    </row>
    <row r="810" ht="12.75" customHeight="1"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U810" s="33"/>
      <c r="Y810" s="33"/>
    </row>
    <row r="811" ht="12.75" customHeight="1"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U811" s="33"/>
      <c r="Y811" s="33"/>
    </row>
    <row r="812" ht="12.75" customHeight="1"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U812" s="33"/>
      <c r="Y812" s="33"/>
    </row>
    <row r="813" ht="12.75" customHeight="1"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U813" s="33"/>
      <c r="Y813" s="33"/>
    </row>
    <row r="814" ht="12.75" customHeight="1"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U814" s="33"/>
      <c r="Y814" s="33"/>
    </row>
    <row r="815" ht="12.75" customHeight="1"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U815" s="33"/>
      <c r="Y815" s="33"/>
    </row>
    <row r="816" ht="12.75" customHeight="1"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U816" s="33"/>
      <c r="Y816" s="33"/>
    </row>
    <row r="817" ht="12.75" customHeight="1"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U817" s="33"/>
      <c r="Y817" s="33"/>
    </row>
    <row r="818" ht="12.75" customHeight="1"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U818" s="33"/>
      <c r="Y818" s="33"/>
    </row>
    <row r="819" ht="12.75" customHeight="1"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U819" s="33"/>
      <c r="Y819" s="33"/>
    </row>
    <row r="820" ht="12.75" customHeight="1"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U820" s="33"/>
      <c r="Y820" s="33"/>
    </row>
    <row r="821" ht="12.75" customHeight="1"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U821" s="33"/>
      <c r="Y821" s="33"/>
    </row>
    <row r="822" ht="12.75" customHeight="1"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U822" s="33"/>
      <c r="Y822" s="33"/>
    </row>
    <row r="823" ht="12.75" customHeight="1"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U823" s="33"/>
      <c r="Y823" s="33"/>
    </row>
    <row r="824" ht="12.75" customHeight="1"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U824" s="33"/>
      <c r="Y824" s="33"/>
    </row>
    <row r="825" ht="12.75" customHeight="1"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U825" s="33"/>
      <c r="Y825" s="33"/>
    </row>
    <row r="826" ht="12.75" customHeight="1"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U826" s="33"/>
      <c r="Y826" s="33"/>
    </row>
    <row r="827" ht="12.75" customHeight="1"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U827" s="33"/>
      <c r="Y827" s="33"/>
    </row>
    <row r="828" ht="12.75" customHeight="1"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U828" s="33"/>
      <c r="Y828" s="33"/>
    </row>
    <row r="829" ht="12.75" customHeight="1"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U829" s="33"/>
      <c r="Y829" s="33"/>
    </row>
    <row r="830" ht="12.75" customHeight="1"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U830" s="33"/>
      <c r="Y830" s="33"/>
    </row>
    <row r="831" ht="12.75" customHeight="1"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U831" s="33"/>
      <c r="Y831" s="33"/>
    </row>
    <row r="832" ht="12.75" customHeight="1"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U832" s="33"/>
      <c r="Y832" s="33"/>
    </row>
    <row r="833" ht="12.75" customHeight="1"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U833" s="33"/>
      <c r="Y833" s="33"/>
    </row>
    <row r="834" ht="12.75" customHeight="1"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U834" s="33"/>
      <c r="Y834" s="33"/>
    </row>
    <row r="835" ht="12.75" customHeight="1"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U835" s="33"/>
      <c r="Y835" s="33"/>
    </row>
    <row r="836" ht="12.75" customHeight="1"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U836" s="33"/>
      <c r="Y836" s="33"/>
    </row>
    <row r="837" ht="12.75" customHeight="1"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U837" s="33"/>
      <c r="Y837" s="33"/>
    </row>
    <row r="838" ht="12.75" customHeight="1"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U838" s="33"/>
      <c r="Y838" s="33"/>
    </row>
    <row r="839" ht="12.75" customHeight="1"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U839" s="33"/>
      <c r="Y839" s="33"/>
    </row>
    <row r="840" ht="12.75" customHeight="1"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U840" s="33"/>
      <c r="Y840" s="33"/>
    </row>
    <row r="841" ht="12.75" customHeight="1"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U841" s="33"/>
      <c r="Y841" s="33"/>
    </row>
    <row r="842" ht="12.75" customHeight="1"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U842" s="33"/>
      <c r="Y842" s="33"/>
    </row>
    <row r="843" ht="12.75" customHeight="1"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U843" s="33"/>
      <c r="Y843" s="33"/>
    </row>
    <row r="844" ht="12.75" customHeight="1"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U844" s="33"/>
      <c r="Y844" s="33"/>
    </row>
    <row r="845" ht="12.75" customHeight="1"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U845" s="33"/>
      <c r="Y845" s="33"/>
    </row>
    <row r="846" ht="12.75" customHeight="1"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U846" s="33"/>
      <c r="Y846" s="33"/>
    </row>
    <row r="847" ht="12.75" customHeight="1"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U847" s="33"/>
      <c r="Y847" s="33"/>
    </row>
    <row r="848" ht="12.75" customHeight="1"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U848" s="33"/>
      <c r="Y848" s="33"/>
    </row>
    <row r="849" ht="12.75" customHeight="1"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U849" s="33"/>
      <c r="Y849" s="33"/>
    </row>
    <row r="850" ht="12.75" customHeight="1"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U850" s="33"/>
      <c r="Y850" s="33"/>
    </row>
    <row r="851" ht="12.75" customHeight="1"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U851" s="33"/>
      <c r="Y851" s="33"/>
    </row>
    <row r="852" ht="12.75" customHeight="1"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U852" s="33"/>
      <c r="Y852" s="33"/>
    </row>
    <row r="853" ht="12.75" customHeight="1"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U853" s="33"/>
      <c r="Y853" s="33"/>
    </row>
    <row r="854" ht="12.75" customHeight="1"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U854" s="33"/>
      <c r="Y854" s="33"/>
    </row>
    <row r="855" ht="12.75" customHeight="1"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U855" s="33"/>
      <c r="Y855" s="33"/>
    </row>
    <row r="856" ht="12.75" customHeight="1"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U856" s="33"/>
      <c r="Y856" s="33"/>
    </row>
    <row r="857" ht="12.75" customHeight="1"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U857" s="33"/>
      <c r="Y857" s="33"/>
    </row>
    <row r="858" ht="12.75" customHeight="1"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U858" s="33"/>
      <c r="Y858" s="33"/>
    </row>
    <row r="859" ht="12.75" customHeight="1"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U859" s="33"/>
      <c r="Y859" s="33"/>
    </row>
    <row r="860" ht="12.75" customHeight="1"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U860" s="33"/>
      <c r="Y860" s="33"/>
    </row>
    <row r="861" ht="12.75" customHeight="1"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U861" s="33"/>
      <c r="Y861" s="33"/>
    </row>
    <row r="862" ht="12.75" customHeight="1"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U862" s="33"/>
      <c r="Y862" s="33"/>
    </row>
    <row r="863" ht="12.75" customHeight="1"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U863" s="33"/>
      <c r="Y863" s="33"/>
    </row>
    <row r="864" ht="12.75" customHeight="1"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U864" s="33"/>
      <c r="Y864" s="33"/>
    </row>
    <row r="865" ht="12.75" customHeight="1"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U865" s="33"/>
      <c r="Y865" s="33"/>
    </row>
    <row r="866" ht="12.75" customHeight="1"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U866" s="33"/>
      <c r="Y866" s="33"/>
    </row>
    <row r="867" ht="12.75" customHeight="1"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U867" s="33"/>
      <c r="Y867" s="33"/>
    </row>
    <row r="868" ht="12.75" customHeight="1"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U868" s="33"/>
      <c r="Y868" s="33"/>
    </row>
    <row r="869" ht="12.75" customHeight="1"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U869" s="33"/>
      <c r="Y869" s="33"/>
    </row>
    <row r="870" ht="12.75" customHeight="1"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U870" s="33"/>
      <c r="Y870" s="33"/>
    </row>
    <row r="871" ht="12.75" customHeight="1"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U871" s="33"/>
      <c r="Y871" s="33"/>
    </row>
    <row r="872" ht="12.75" customHeight="1"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U872" s="33"/>
      <c r="Y872" s="33"/>
    </row>
    <row r="873" ht="12.75" customHeight="1"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U873" s="33"/>
      <c r="Y873" s="33"/>
    </row>
    <row r="874" ht="12.75" customHeight="1"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U874" s="33"/>
      <c r="Y874" s="33"/>
    </row>
    <row r="875" ht="12.75" customHeight="1"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U875" s="33"/>
      <c r="Y875" s="33"/>
    </row>
    <row r="876" ht="12.75" customHeight="1"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U876" s="33"/>
      <c r="Y876" s="33"/>
    </row>
    <row r="877" ht="12.75" customHeight="1"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U877" s="33"/>
      <c r="Y877" s="33"/>
    </row>
    <row r="878" ht="12.75" customHeight="1"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U878" s="33"/>
      <c r="Y878" s="33"/>
    </row>
    <row r="879" ht="12.75" customHeight="1"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U879" s="33"/>
      <c r="Y879" s="33"/>
    </row>
    <row r="880" ht="12.75" customHeight="1"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U880" s="33"/>
      <c r="Y880" s="33"/>
    </row>
    <row r="881" ht="12.75" customHeight="1"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U881" s="33"/>
      <c r="Y881" s="33"/>
    </row>
    <row r="882" ht="12.75" customHeight="1"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U882" s="33"/>
      <c r="Y882" s="33"/>
    </row>
    <row r="883" ht="12.75" customHeight="1"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U883" s="33"/>
      <c r="Y883" s="33"/>
    </row>
    <row r="884" ht="12.75" customHeight="1"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U884" s="33"/>
      <c r="Y884" s="33"/>
    </row>
    <row r="885" ht="12.75" customHeight="1"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U885" s="33"/>
      <c r="Y885" s="33"/>
    </row>
    <row r="886" ht="12.75" customHeight="1"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U886" s="33"/>
      <c r="Y886" s="33"/>
    </row>
    <row r="887" ht="12.75" customHeight="1"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U887" s="33"/>
      <c r="Y887" s="33"/>
    </row>
    <row r="888" ht="12.75" customHeight="1"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U888" s="33"/>
      <c r="Y888" s="33"/>
    </row>
    <row r="889" ht="12.75" customHeight="1"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U889" s="33"/>
      <c r="Y889" s="33"/>
    </row>
    <row r="890" ht="12.75" customHeight="1"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U890" s="33"/>
      <c r="Y890" s="33"/>
    </row>
    <row r="891" ht="12.75" customHeight="1"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U891" s="33"/>
      <c r="Y891" s="33"/>
    </row>
    <row r="892" ht="12.75" customHeight="1"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U892" s="33"/>
      <c r="Y892" s="33"/>
    </row>
    <row r="893" ht="12.75" customHeight="1"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U893" s="33"/>
      <c r="Y893" s="33"/>
    </row>
    <row r="894" ht="12.75" customHeight="1"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U894" s="33"/>
      <c r="Y894" s="33"/>
    </row>
    <row r="895" ht="12.75" customHeight="1"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U895" s="33"/>
      <c r="Y895" s="33"/>
    </row>
    <row r="896" ht="12.75" customHeight="1"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U896" s="33"/>
      <c r="Y896" s="33"/>
    </row>
    <row r="897" ht="12.75" customHeight="1"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U897" s="33"/>
      <c r="Y897" s="33"/>
    </row>
    <row r="898" ht="12.75" customHeight="1"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U898" s="33"/>
      <c r="Y898" s="33"/>
    </row>
    <row r="899" ht="12.75" customHeight="1"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U899" s="33"/>
      <c r="Y899" s="33"/>
    </row>
    <row r="900" ht="12.75" customHeight="1"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U900" s="33"/>
      <c r="Y900" s="33"/>
    </row>
    <row r="901" ht="12.75" customHeight="1"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U901" s="33"/>
      <c r="Y901" s="33"/>
    </row>
    <row r="902" ht="12.75" customHeight="1"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U902" s="33"/>
      <c r="Y902" s="33"/>
    </row>
    <row r="903" ht="12.75" customHeight="1"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U903" s="33"/>
      <c r="Y903" s="33"/>
    </row>
    <row r="904" ht="12.75" customHeight="1"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U904" s="33"/>
      <c r="Y904" s="33"/>
    </row>
    <row r="905" ht="12.75" customHeight="1"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U905" s="33"/>
      <c r="Y905" s="33"/>
    </row>
    <row r="906" ht="12.75" customHeight="1"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U906" s="33"/>
      <c r="Y906" s="33"/>
    </row>
    <row r="907" ht="12.75" customHeight="1"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U907" s="33"/>
      <c r="Y907" s="33"/>
    </row>
    <row r="908" ht="12.75" customHeight="1"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U908" s="33"/>
      <c r="Y908" s="33"/>
    </row>
    <row r="909" ht="12.75" customHeight="1"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U909" s="33"/>
      <c r="Y909" s="33"/>
    </row>
    <row r="910" ht="12.75" customHeight="1"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U910" s="33"/>
      <c r="Y910" s="33"/>
    </row>
    <row r="911" ht="12.75" customHeight="1"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U911" s="33"/>
      <c r="Y911" s="33"/>
    </row>
    <row r="912" ht="12.75" customHeight="1"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U912" s="33"/>
      <c r="Y912" s="33"/>
    </row>
    <row r="913" ht="12.75" customHeight="1"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U913" s="33"/>
      <c r="Y913" s="33"/>
    </row>
    <row r="914" ht="12.75" customHeight="1"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U914" s="33"/>
      <c r="Y914" s="33"/>
    </row>
    <row r="915" ht="12.75" customHeight="1"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U915" s="33"/>
      <c r="Y915" s="33"/>
    </row>
    <row r="916" ht="12.75" customHeight="1"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U916" s="33"/>
      <c r="Y916" s="33"/>
    </row>
    <row r="917" ht="12.75" customHeight="1"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U917" s="33"/>
      <c r="Y917" s="33"/>
    </row>
    <row r="918" ht="12.75" customHeight="1"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U918" s="33"/>
      <c r="Y918" s="33"/>
    </row>
    <row r="919" ht="12.75" customHeight="1"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U919" s="33"/>
      <c r="Y919" s="33"/>
    </row>
    <row r="920" ht="12.75" customHeight="1"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U920" s="33"/>
      <c r="Y920" s="33"/>
    </row>
    <row r="921" ht="12.75" customHeight="1"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U921" s="33"/>
      <c r="Y921" s="33"/>
    </row>
    <row r="922" ht="12.75" customHeight="1"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U922" s="33"/>
      <c r="Y922" s="33"/>
    </row>
    <row r="923" ht="12.75" customHeight="1"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U923" s="33"/>
      <c r="Y923" s="33"/>
    </row>
    <row r="924" ht="12.75" customHeight="1"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U924" s="33"/>
      <c r="Y924" s="33"/>
    </row>
    <row r="925" ht="12.75" customHeight="1"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U925" s="33"/>
      <c r="Y925" s="33"/>
    </row>
    <row r="926" ht="12.75" customHeight="1"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U926" s="33"/>
      <c r="Y926" s="33"/>
    </row>
    <row r="927" ht="12.75" customHeight="1"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U927" s="33"/>
      <c r="Y927" s="33"/>
    </row>
    <row r="928" ht="12.75" customHeight="1"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U928" s="33"/>
      <c r="Y928" s="33"/>
    </row>
    <row r="929" ht="12.75" customHeight="1"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U929" s="33"/>
      <c r="Y929" s="33"/>
    </row>
    <row r="930" ht="12.75" customHeight="1"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U930" s="33"/>
      <c r="Y930" s="33"/>
    </row>
    <row r="931" ht="12.75" customHeight="1"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U931" s="33"/>
      <c r="Y931" s="33"/>
    </row>
    <row r="932" ht="12.75" customHeight="1"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U932" s="33"/>
      <c r="Y932" s="33"/>
    </row>
    <row r="933" ht="12.75" customHeight="1"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U933" s="33"/>
      <c r="Y933" s="33"/>
    </row>
    <row r="934" ht="12.75" customHeight="1"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U934" s="33"/>
      <c r="Y934" s="33"/>
    </row>
    <row r="935" ht="12.75" customHeight="1"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U935" s="33"/>
      <c r="Y935" s="33"/>
    </row>
    <row r="936" ht="12.75" customHeight="1"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U936" s="33"/>
      <c r="Y936" s="33"/>
    </row>
    <row r="937" ht="12.75" customHeight="1"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U937" s="33"/>
      <c r="Y937" s="33"/>
    </row>
    <row r="938" ht="12.75" customHeight="1"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U938" s="33"/>
      <c r="Y938" s="33"/>
    </row>
    <row r="939" ht="12.75" customHeight="1"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U939" s="33"/>
      <c r="Y939" s="33"/>
    </row>
    <row r="940" ht="12.75" customHeight="1"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U940" s="33"/>
      <c r="Y940" s="33"/>
    </row>
    <row r="941" ht="12.75" customHeight="1"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U941" s="33"/>
      <c r="Y941" s="33"/>
    </row>
    <row r="942" ht="12.75" customHeight="1"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U942" s="33"/>
      <c r="Y942" s="33"/>
    </row>
    <row r="943" ht="12.75" customHeight="1"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U943" s="33"/>
      <c r="Y943" s="33"/>
    </row>
    <row r="944" ht="12.75" customHeight="1"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U944" s="33"/>
      <c r="Y944" s="33"/>
    </row>
    <row r="945" ht="12.75" customHeight="1"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U945" s="33"/>
      <c r="Y945" s="33"/>
    </row>
    <row r="946" ht="12.75" customHeight="1"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U946" s="33"/>
      <c r="Y946" s="33"/>
    </row>
    <row r="947" ht="12.75" customHeight="1"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U947" s="33"/>
      <c r="Y947" s="33"/>
    </row>
    <row r="948" ht="12.75" customHeight="1"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U948" s="33"/>
      <c r="Y948" s="33"/>
    </row>
    <row r="949" ht="12.75" customHeight="1"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U949" s="33"/>
      <c r="Y949" s="33"/>
    </row>
    <row r="950" ht="12.75" customHeight="1"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U950" s="33"/>
      <c r="Y950" s="33"/>
    </row>
    <row r="951" ht="12.75" customHeight="1"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U951" s="33"/>
      <c r="Y951" s="33"/>
    </row>
    <row r="952" ht="12.75" customHeight="1"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U952" s="33"/>
      <c r="Y952" s="33"/>
    </row>
    <row r="953" ht="12.75" customHeight="1"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U953" s="33"/>
      <c r="Y953" s="33"/>
    </row>
    <row r="954" ht="12.75" customHeight="1"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U954" s="33"/>
      <c r="Y954" s="33"/>
    </row>
    <row r="955" ht="12.75" customHeight="1"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U955" s="33"/>
      <c r="Y955" s="33"/>
    </row>
    <row r="956" ht="12.75" customHeight="1"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U956" s="33"/>
      <c r="Y956" s="33"/>
    </row>
    <row r="957" ht="12.75" customHeight="1"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U957" s="33"/>
      <c r="Y957" s="33"/>
    </row>
    <row r="958" ht="12.75" customHeight="1"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U958" s="33"/>
      <c r="Y958" s="33"/>
    </row>
    <row r="959" ht="12.75" customHeight="1"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U959" s="33"/>
      <c r="Y959" s="33"/>
    </row>
    <row r="960" ht="12.75" customHeight="1"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U960" s="33"/>
      <c r="Y960" s="33"/>
    </row>
    <row r="961" ht="12.75" customHeight="1"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U961" s="33"/>
      <c r="Y961" s="33"/>
    </row>
    <row r="962" ht="12.75" customHeight="1"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U962" s="33"/>
      <c r="Y962" s="33"/>
    </row>
    <row r="963" ht="12.75" customHeight="1"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U963" s="33"/>
      <c r="Y963" s="33"/>
    </row>
    <row r="964" ht="12.75" customHeight="1"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U964" s="33"/>
      <c r="Y964" s="33"/>
    </row>
    <row r="965" ht="12.75" customHeight="1"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U965" s="33"/>
      <c r="Y965" s="33"/>
    </row>
    <row r="966" ht="12.75" customHeight="1"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U966" s="33"/>
      <c r="Y966" s="33"/>
    </row>
    <row r="967" ht="12.75" customHeight="1"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U967" s="33"/>
      <c r="Y967" s="33"/>
    </row>
    <row r="968" ht="12.75" customHeight="1"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U968" s="33"/>
      <c r="Y968" s="33"/>
    </row>
    <row r="969" ht="12.75" customHeight="1"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U969" s="33"/>
      <c r="Y969" s="33"/>
    </row>
    <row r="970" ht="12.75" customHeight="1"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U970" s="33"/>
      <c r="Y970" s="33"/>
    </row>
    <row r="971" ht="12.75" customHeight="1"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U971" s="33"/>
      <c r="Y971" s="33"/>
    </row>
    <row r="972" ht="12.75" customHeight="1"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U972" s="33"/>
      <c r="Y972" s="33"/>
    </row>
    <row r="973" ht="12.75" customHeight="1"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U973" s="33"/>
      <c r="Y973" s="33"/>
    </row>
    <row r="974" ht="12.75" customHeight="1"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U974" s="33"/>
      <c r="Y974" s="33"/>
    </row>
    <row r="975" ht="12.75" customHeight="1"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U975" s="33"/>
      <c r="Y975" s="33"/>
    </row>
    <row r="976" ht="12.75" customHeight="1"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U976" s="33"/>
      <c r="Y976" s="33"/>
    </row>
    <row r="977" ht="12.75" customHeight="1"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U977" s="33"/>
      <c r="Y977" s="33"/>
    </row>
    <row r="978" ht="12.75" customHeight="1"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U978" s="33"/>
      <c r="Y978" s="33"/>
    </row>
    <row r="979" ht="12.75" customHeight="1"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U979" s="33"/>
      <c r="Y979" s="33"/>
    </row>
    <row r="980" ht="12.75" customHeight="1"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U980" s="33"/>
      <c r="Y980" s="33"/>
    </row>
    <row r="981" ht="12.75" customHeight="1"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U981" s="33"/>
      <c r="Y981" s="33"/>
    </row>
    <row r="982" ht="12.75" customHeight="1"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U982" s="33"/>
      <c r="Y982" s="33"/>
    </row>
    <row r="983" ht="12.75" customHeight="1"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U983" s="33"/>
      <c r="Y983" s="33"/>
    </row>
  </sheetData>
  <autoFilter ref="$A$1:$T$16"/>
  <conditionalFormatting sqref="T2:T17">
    <cfRule type="cellIs" dxfId="4" priority="1" stopIfTrue="1" operator="greaterThan">
      <formula>1</formula>
    </cfRule>
  </conditionalFormatting>
  <conditionalFormatting sqref="H2:R3">
    <cfRule type="cellIs" dxfId="2" priority="2" stopIfTrue="1" operator="equal">
      <formula>1</formula>
    </cfRule>
  </conditionalFormatting>
  <conditionalFormatting sqref="H4:R12">
    <cfRule type="cellIs" dxfId="2" priority="3" stopIfTrue="1" operator="equal">
      <formula>1</formula>
    </cfRule>
  </conditionalFormatting>
  <conditionalFormatting sqref="H13:R17">
    <cfRule type="cellIs" dxfId="2" priority="4" stopIfTrue="1" operator="equal">
      <formula>1</formula>
    </cfRule>
  </conditionalFormatting>
  <conditionalFormatting sqref="E2:E17">
    <cfRule type="cellIs" dxfId="1" priority="5" operator="lessThan">
      <formula>"27.03.18"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71"/>
    <col customWidth="1" min="2" max="2" width="15.86"/>
    <col customWidth="1" min="3" max="3" width="7.43"/>
    <col customWidth="1" min="4" max="4" width="50.57"/>
    <col customWidth="1" min="5" max="5" width="10.29"/>
    <col customWidth="1" min="6" max="6" width="8.0"/>
    <col customWidth="1" min="7" max="16" width="8.71"/>
    <col customWidth="1" min="17" max="17" width="34.29"/>
    <col customWidth="1" min="18" max="20" width="8.71"/>
    <col customWidth="1" hidden="1" min="21" max="21" width="9.14"/>
  </cols>
  <sheetData>
    <row r="1" ht="76.5" customHeight="1">
      <c r="A1" s="54" t="s">
        <v>76</v>
      </c>
      <c r="B1" s="55" t="s">
        <v>22</v>
      </c>
      <c r="C1" s="56" t="s">
        <v>23</v>
      </c>
      <c r="D1" s="9" t="s">
        <v>24</v>
      </c>
      <c r="E1" s="87" t="s">
        <v>25</v>
      </c>
      <c r="F1" s="87" t="s">
        <v>26</v>
      </c>
      <c r="G1" s="146" t="s">
        <v>27</v>
      </c>
      <c r="H1" s="89" t="s">
        <v>152</v>
      </c>
      <c r="I1" s="89" t="s">
        <v>153</v>
      </c>
      <c r="J1" s="89" t="s">
        <v>450</v>
      </c>
      <c r="K1" s="89" t="s">
        <v>156</v>
      </c>
      <c r="L1" s="89" t="s">
        <v>157</v>
      </c>
      <c r="M1" s="90" t="s">
        <v>158</v>
      </c>
      <c r="N1" s="90" t="s">
        <v>159</v>
      </c>
      <c r="O1" s="88" t="s">
        <v>42</v>
      </c>
      <c r="P1" s="93" t="s">
        <v>5</v>
      </c>
      <c r="Q1" s="93" t="s">
        <v>43</v>
      </c>
      <c r="S1" s="94"/>
      <c r="T1" s="94"/>
      <c r="U1" s="33"/>
    </row>
    <row r="2" ht="14.25" customHeight="1">
      <c r="A2" s="44">
        <f>NETWORKDAYS('Ппшпшп'!B$2,'Отчёт'!C$2,'Ппшпшп'!B$3)</f>
        <v>18</v>
      </c>
      <c r="B2" s="45" t="s">
        <v>51</v>
      </c>
      <c r="C2" s="56" t="s">
        <v>1</v>
      </c>
      <c r="D2" s="56" t="s">
        <v>451</v>
      </c>
      <c r="E2" s="137">
        <v>43186.0</v>
      </c>
      <c r="F2" s="56"/>
      <c r="G2" s="107">
        <v>7.0</v>
      </c>
      <c r="H2" s="68">
        <v>0.0</v>
      </c>
      <c r="I2" s="68">
        <v>1.0</v>
      </c>
      <c r="J2" s="68">
        <v>0.0</v>
      </c>
      <c r="K2" s="68">
        <v>1.0</v>
      </c>
      <c r="L2" s="68">
        <v>1.0</v>
      </c>
      <c r="M2" s="68">
        <v>0.0</v>
      </c>
      <c r="N2" s="68">
        <v>1.0</v>
      </c>
      <c r="O2" s="70">
        <f t="shared" ref="O2:O76" si="1">COUNTIF(H2:N2,1)</f>
        <v>4</v>
      </c>
      <c r="P2" s="71">
        <f t="shared" ref="P2:P76" si="2">O2/G2</f>
        <v>0.5714285714</v>
      </c>
      <c r="Q2" s="72" t="s">
        <v>57</v>
      </c>
      <c r="S2" s="33"/>
      <c r="T2" s="33"/>
      <c r="U2" s="33" t="s">
        <v>134</v>
      </c>
    </row>
    <row r="3" ht="14.25" customHeight="1">
      <c r="A3" s="44">
        <f>NETWORKDAYS('Ппшпшп'!B$2,'Отчёт'!C$2,'Ппшпшп'!B$3)</f>
        <v>18</v>
      </c>
      <c r="B3" s="45" t="s">
        <v>48</v>
      </c>
      <c r="C3" s="56" t="s">
        <v>1</v>
      </c>
      <c r="D3" s="56" t="s">
        <v>452</v>
      </c>
      <c r="E3" s="137">
        <v>43186.0</v>
      </c>
      <c r="F3" s="56"/>
      <c r="G3" s="107">
        <v>7.0</v>
      </c>
      <c r="H3" s="68">
        <v>1.0</v>
      </c>
      <c r="I3" s="68">
        <v>0.0</v>
      </c>
      <c r="J3" s="68">
        <v>1.0</v>
      </c>
      <c r="K3" s="68">
        <v>1.0</v>
      </c>
      <c r="L3" s="68">
        <v>1.0</v>
      </c>
      <c r="M3" s="68">
        <v>1.0</v>
      </c>
      <c r="N3" s="68">
        <v>1.0</v>
      </c>
      <c r="O3" s="70">
        <f t="shared" si="1"/>
        <v>6</v>
      </c>
      <c r="P3" s="71">
        <f t="shared" si="2"/>
        <v>0.8571428571</v>
      </c>
      <c r="Q3" s="72" t="s">
        <v>126</v>
      </c>
      <c r="S3" s="33"/>
      <c r="T3" s="33"/>
      <c r="U3" s="33"/>
    </row>
    <row r="4" ht="14.25" customHeight="1">
      <c r="A4" s="44">
        <f>NETWORKDAYS('Ппшпшп'!B$2,'Отчёт'!C$2,'Ппшпшп'!B$3)-1</f>
        <v>17</v>
      </c>
      <c r="B4" s="45" t="s">
        <v>91</v>
      </c>
      <c r="C4" s="56" t="s">
        <v>1</v>
      </c>
      <c r="D4" s="56" t="s">
        <v>453</v>
      </c>
      <c r="E4" s="137">
        <v>43186.0</v>
      </c>
      <c r="F4" s="54"/>
      <c r="G4" s="107">
        <v>6.0</v>
      </c>
      <c r="H4" s="68">
        <v>1.0</v>
      </c>
      <c r="I4" s="68">
        <v>1.0</v>
      </c>
      <c r="J4" s="68">
        <v>1.0</v>
      </c>
      <c r="K4" s="68">
        <v>1.0</v>
      </c>
      <c r="L4" s="68">
        <v>1.0</v>
      </c>
      <c r="M4" s="68" t="s">
        <v>46</v>
      </c>
      <c r="N4" s="68">
        <v>1.0</v>
      </c>
      <c r="O4" s="70">
        <f t="shared" si="1"/>
        <v>6</v>
      </c>
      <c r="P4" s="71">
        <f t="shared" si="2"/>
        <v>1</v>
      </c>
      <c r="Q4" s="72"/>
      <c r="S4" s="33"/>
      <c r="T4" s="33"/>
      <c r="U4" s="33"/>
    </row>
    <row r="5" ht="14.25" customHeight="1">
      <c r="A5" s="44">
        <f>NETWORKDAYS('Ппшпшп'!B$2,'Отчёт'!C$2,'Ппшпшп'!B$3)</f>
        <v>18</v>
      </c>
      <c r="B5" s="45" t="s">
        <v>67</v>
      </c>
      <c r="C5" s="56" t="s">
        <v>1</v>
      </c>
      <c r="D5" s="56" t="s">
        <v>454</v>
      </c>
      <c r="E5" s="137">
        <v>43186.0</v>
      </c>
      <c r="F5" s="56"/>
      <c r="G5" s="107">
        <v>7.0</v>
      </c>
      <c r="H5" s="68">
        <v>1.0</v>
      </c>
      <c r="I5" s="68">
        <v>1.0</v>
      </c>
      <c r="J5" s="68">
        <v>0.0</v>
      </c>
      <c r="K5" s="68">
        <v>0.0</v>
      </c>
      <c r="L5" s="68">
        <v>1.0</v>
      </c>
      <c r="M5" s="68">
        <v>0.0</v>
      </c>
      <c r="N5" s="68">
        <v>1.0</v>
      </c>
      <c r="O5" s="70">
        <f t="shared" si="1"/>
        <v>4</v>
      </c>
      <c r="P5" s="71">
        <f t="shared" si="2"/>
        <v>0.5714285714</v>
      </c>
      <c r="Q5" s="72" t="s">
        <v>305</v>
      </c>
      <c r="S5" s="33"/>
      <c r="T5" s="33"/>
      <c r="U5" s="33"/>
    </row>
    <row r="6" ht="14.25" customHeight="1">
      <c r="A6" s="44">
        <f>NETWORKDAYS('Ппшпшп'!B$2,'Отчёт'!C$2,'Ппшпшп'!B$3)</f>
        <v>18</v>
      </c>
      <c r="B6" s="45" t="s">
        <v>48</v>
      </c>
      <c r="C6" s="56" t="s">
        <v>1</v>
      </c>
      <c r="D6" s="56" t="s">
        <v>455</v>
      </c>
      <c r="E6" s="137">
        <v>43186.0</v>
      </c>
      <c r="F6" s="56"/>
      <c r="G6" s="107">
        <v>6.0</v>
      </c>
      <c r="H6" s="68">
        <v>0.0</v>
      </c>
      <c r="I6" s="68">
        <v>1.0</v>
      </c>
      <c r="J6" s="68">
        <v>1.0</v>
      </c>
      <c r="K6" s="68">
        <v>1.0</v>
      </c>
      <c r="L6" s="68">
        <v>1.0</v>
      </c>
      <c r="M6" s="68" t="s">
        <v>46</v>
      </c>
      <c r="N6" s="68">
        <v>1.0</v>
      </c>
      <c r="O6" s="70">
        <f t="shared" si="1"/>
        <v>5</v>
      </c>
      <c r="P6" s="71">
        <f t="shared" si="2"/>
        <v>0.8333333333</v>
      </c>
      <c r="Q6" s="72" t="s">
        <v>456</v>
      </c>
      <c r="S6" s="33"/>
      <c r="T6" s="33"/>
      <c r="U6" s="33"/>
    </row>
    <row r="7" ht="14.25" customHeight="1">
      <c r="A7" s="44">
        <f>NETWORKDAYS('Ппшпшп'!B$2,'Отчёт'!C$2,'Ппшпшп'!B$3)</f>
        <v>18</v>
      </c>
      <c r="B7" s="45" t="s">
        <v>48</v>
      </c>
      <c r="C7" s="56" t="s">
        <v>1</v>
      </c>
      <c r="D7" s="56" t="s">
        <v>457</v>
      </c>
      <c r="E7" s="137">
        <v>43186.0</v>
      </c>
      <c r="F7" s="56"/>
      <c r="G7" s="107">
        <v>7.0</v>
      </c>
      <c r="H7" s="68">
        <v>1.0</v>
      </c>
      <c r="I7" s="68">
        <v>1.0</v>
      </c>
      <c r="J7" s="68">
        <v>1.0</v>
      </c>
      <c r="K7" s="68">
        <v>1.0</v>
      </c>
      <c r="L7" s="68">
        <v>1.0</v>
      </c>
      <c r="M7" s="68">
        <v>1.0</v>
      </c>
      <c r="N7" s="68">
        <v>1.0</v>
      </c>
      <c r="O7" s="70">
        <f t="shared" si="1"/>
        <v>7</v>
      </c>
      <c r="P7" s="71">
        <f t="shared" si="2"/>
        <v>1</v>
      </c>
      <c r="Q7" s="72"/>
      <c r="S7" s="33"/>
      <c r="T7" s="33"/>
      <c r="U7" s="33"/>
    </row>
    <row r="8" ht="14.25" customHeight="1">
      <c r="A8" s="44">
        <f>NETWORKDAYS('Ппшпшп'!B$2,'Отчёт'!C$2,'Ппшпшп'!B$3)</f>
        <v>18</v>
      </c>
      <c r="B8" s="45" t="s">
        <v>48</v>
      </c>
      <c r="C8" s="56" t="s">
        <v>1</v>
      </c>
      <c r="D8" s="56" t="s">
        <v>458</v>
      </c>
      <c r="E8" s="137">
        <v>43186.0</v>
      </c>
      <c r="F8" s="56"/>
      <c r="G8" s="107">
        <v>7.0</v>
      </c>
      <c r="H8" s="68">
        <v>1.0</v>
      </c>
      <c r="I8" s="68">
        <v>1.0</v>
      </c>
      <c r="J8" s="68">
        <v>1.0</v>
      </c>
      <c r="K8" s="68">
        <v>1.0</v>
      </c>
      <c r="L8" s="68">
        <v>1.0</v>
      </c>
      <c r="M8" s="68" t="s">
        <v>46</v>
      </c>
      <c r="N8" s="68">
        <v>1.0</v>
      </c>
      <c r="O8" s="70">
        <f t="shared" si="1"/>
        <v>6</v>
      </c>
      <c r="P8" s="71">
        <f t="shared" si="2"/>
        <v>0.8571428571</v>
      </c>
      <c r="Q8" s="147"/>
      <c r="S8" s="33"/>
      <c r="T8" s="33"/>
      <c r="U8" s="33" t="s">
        <v>99</v>
      </c>
    </row>
    <row r="9" ht="14.25" customHeight="1">
      <c r="A9" s="44">
        <f>NETWORKDAYS('Ппшпшп'!B$2,'Отчёт'!C$2,'Ппшпшп'!B$3)</f>
        <v>18</v>
      </c>
      <c r="B9" s="45" t="s">
        <v>91</v>
      </c>
      <c r="C9" s="56" t="s">
        <v>1</v>
      </c>
      <c r="D9" s="56" t="s">
        <v>459</v>
      </c>
      <c r="E9" s="137">
        <v>43186.0</v>
      </c>
      <c r="F9" s="56"/>
      <c r="G9" s="107">
        <v>7.0</v>
      </c>
      <c r="H9" s="68">
        <v>1.0</v>
      </c>
      <c r="I9" s="68">
        <v>1.0</v>
      </c>
      <c r="J9" s="68">
        <v>1.0</v>
      </c>
      <c r="K9" s="68">
        <v>1.0</v>
      </c>
      <c r="L9" s="68">
        <v>1.0</v>
      </c>
      <c r="M9" s="68" t="s">
        <v>46</v>
      </c>
      <c r="N9" s="68">
        <v>1.0</v>
      </c>
      <c r="O9" s="70">
        <f t="shared" si="1"/>
        <v>6</v>
      </c>
      <c r="P9" s="71">
        <f t="shared" si="2"/>
        <v>0.8571428571</v>
      </c>
      <c r="Q9" s="72"/>
      <c r="S9" s="33"/>
      <c r="T9" s="33"/>
      <c r="U9" s="33"/>
    </row>
    <row r="10" ht="14.25" customHeight="1">
      <c r="A10" s="44">
        <f>NETWORKDAYS('Ппшпшп'!B$2,'Отчёт'!C$2,'Ппшпшп'!B$3)</f>
        <v>18</v>
      </c>
      <c r="B10" s="45" t="s">
        <v>91</v>
      </c>
      <c r="C10" s="56" t="s">
        <v>1</v>
      </c>
      <c r="D10" s="56" t="s">
        <v>460</v>
      </c>
      <c r="E10" s="137">
        <v>43186.0</v>
      </c>
      <c r="F10" s="56"/>
      <c r="G10" s="107">
        <v>7.0</v>
      </c>
      <c r="H10" s="68">
        <v>1.0</v>
      </c>
      <c r="I10" s="68">
        <v>1.0</v>
      </c>
      <c r="J10" s="68">
        <v>1.0</v>
      </c>
      <c r="K10" s="68">
        <v>1.0</v>
      </c>
      <c r="L10" s="68">
        <v>1.0</v>
      </c>
      <c r="M10" s="68" t="s">
        <v>46</v>
      </c>
      <c r="N10" s="68">
        <v>1.0</v>
      </c>
      <c r="O10" s="70">
        <f t="shared" si="1"/>
        <v>6</v>
      </c>
      <c r="P10" s="71">
        <f t="shared" si="2"/>
        <v>0.8571428571</v>
      </c>
      <c r="Q10" s="72"/>
      <c r="S10" s="33"/>
      <c r="T10" s="33"/>
      <c r="U10" s="33"/>
    </row>
    <row r="11" ht="14.25" customHeight="1">
      <c r="A11" s="44">
        <f>NETWORKDAYS('Ппшпшп'!B$2,'Отчёт'!C$2,'Ппшпшп'!B$3)</f>
        <v>18</v>
      </c>
      <c r="B11" s="45" t="s">
        <v>48</v>
      </c>
      <c r="C11" s="56" t="s">
        <v>1</v>
      </c>
      <c r="D11" s="56" t="s">
        <v>461</v>
      </c>
      <c r="E11" s="137">
        <v>43186.0</v>
      </c>
      <c r="F11" s="56"/>
      <c r="G11" s="107">
        <v>7.0</v>
      </c>
      <c r="H11" s="68">
        <v>0.0</v>
      </c>
      <c r="I11" s="68">
        <v>1.0</v>
      </c>
      <c r="J11" s="68">
        <v>1.0</v>
      </c>
      <c r="K11" s="68">
        <v>0.0</v>
      </c>
      <c r="L11" s="68">
        <v>0.0</v>
      </c>
      <c r="M11" s="68" t="s">
        <v>46</v>
      </c>
      <c r="N11" s="68">
        <v>1.0</v>
      </c>
      <c r="O11" s="70">
        <f t="shared" si="1"/>
        <v>3</v>
      </c>
      <c r="P11" s="71">
        <f t="shared" si="2"/>
        <v>0.4285714286</v>
      </c>
      <c r="Q11" s="72" t="s">
        <v>179</v>
      </c>
      <c r="S11" s="33"/>
      <c r="T11" s="33"/>
      <c r="U11" s="33"/>
    </row>
    <row r="12" ht="14.25" customHeight="1">
      <c r="A12" s="44">
        <f>NETWORKDAYS('Ппшпшп'!B$2,'Отчёт'!C$2,'Ппшпшп'!B$3)</f>
        <v>18</v>
      </c>
      <c r="B12" s="45" t="s">
        <v>48</v>
      </c>
      <c r="C12" s="56" t="s">
        <v>1</v>
      </c>
      <c r="D12" s="56" t="s">
        <v>462</v>
      </c>
      <c r="E12" s="137">
        <v>43186.0</v>
      </c>
      <c r="F12" s="56"/>
      <c r="G12" s="107">
        <v>7.0</v>
      </c>
      <c r="H12" s="68">
        <v>1.0</v>
      </c>
      <c r="I12" s="68">
        <v>0.0</v>
      </c>
      <c r="J12" s="68">
        <v>1.0</v>
      </c>
      <c r="K12" s="68">
        <v>1.0</v>
      </c>
      <c r="L12" s="68">
        <v>0.0</v>
      </c>
      <c r="M12" s="68">
        <v>1.0</v>
      </c>
      <c r="N12" s="68">
        <v>1.0</v>
      </c>
      <c r="O12" s="70">
        <f t="shared" si="1"/>
        <v>5</v>
      </c>
      <c r="P12" s="71">
        <f t="shared" si="2"/>
        <v>0.7142857143</v>
      </c>
      <c r="Q12" s="72" t="s">
        <v>123</v>
      </c>
      <c r="S12" s="33"/>
      <c r="T12" s="33"/>
      <c r="U12" s="33"/>
    </row>
    <row r="13" ht="14.25" customHeight="1">
      <c r="A13" s="44">
        <f>NETWORKDAYS('Ппшпшп'!B$2,'Отчёт'!C$2,'Ппшпшп'!B$3)</f>
        <v>18</v>
      </c>
      <c r="B13" s="45" t="s">
        <v>48</v>
      </c>
      <c r="C13" s="56" t="s">
        <v>1</v>
      </c>
      <c r="D13" s="56" t="s">
        <v>463</v>
      </c>
      <c r="E13" s="137">
        <v>43186.0</v>
      </c>
      <c r="F13" s="56"/>
      <c r="G13" s="107">
        <v>7.0</v>
      </c>
      <c r="H13" s="68">
        <v>1.0</v>
      </c>
      <c r="I13" s="68">
        <v>1.0</v>
      </c>
      <c r="J13" s="68">
        <v>1.0</v>
      </c>
      <c r="K13" s="68">
        <v>1.0</v>
      </c>
      <c r="L13" s="68">
        <v>1.0</v>
      </c>
      <c r="M13" s="68">
        <v>1.0</v>
      </c>
      <c r="N13" s="68">
        <v>1.0</v>
      </c>
      <c r="O13" s="70">
        <f t="shared" si="1"/>
        <v>7</v>
      </c>
      <c r="P13" s="71">
        <f t="shared" si="2"/>
        <v>1</v>
      </c>
      <c r="Q13" s="72"/>
      <c r="S13" s="33"/>
      <c r="T13" s="33"/>
      <c r="U13" s="33" t="s">
        <v>134</v>
      </c>
    </row>
    <row r="14" ht="14.25" customHeight="1">
      <c r="A14" s="44">
        <f>NETWORKDAYS('Ппшпшп'!B$2,'Отчёт'!C$2,'Ппшпшп'!B$3)-1-1</f>
        <v>16</v>
      </c>
      <c r="B14" s="45" t="s">
        <v>51</v>
      </c>
      <c r="C14" s="56" t="s">
        <v>1</v>
      </c>
      <c r="D14" s="56" t="s">
        <v>464</v>
      </c>
      <c r="E14" s="137">
        <v>43186.0</v>
      </c>
      <c r="F14" s="56"/>
      <c r="G14" s="107">
        <v>7.0</v>
      </c>
      <c r="H14" s="68">
        <v>0.0</v>
      </c>
      <c r="I14" s="68">
        <v>1.0</v>
      </c>
      <c r="J14" s="68">
        <v>1.0</v>
      </c>
      <c r="K14" s="68">
        <v>1.0</v>
      </c>
      <c r="L14" s="68">
        <v>1.0</v>
      </c>
      <c r="M14" s="68" t="s">
        <v>46</v>
      </c>
      <c r="N14" s="68">
        <v>0.0</v>
      </c>
      <c r="O14" s="70">
        <f t="shared" si="1"/>
        <v>4</v>
      </c>
      <c r="P14" s="71">
        <f t="shared" si="2"/>
        <v>0.5714285714</v>
      </c>
      <c r="Q14" s="72" t="s">
        <v>465</v>
      </c>
      <c r="S14" s="33"/>
      <c r="T14" s="33"/>
      <c r="U14" s="33"/>
    </row>
    <row r="15" ht="14.25" customHeight="1">
      <c r="A15" s="44">
        <f>NETWORKDAYS('Ппшпшп'!B$2,'Отчёт'!C$2,'Ппшпшп'!B$3)</f>
        <v>18</v>
      </c>
      <c r="B15" s="45" t="s">
        <v>67</v>
      </c>
      <c r="C15" s="56" t="s">
        <v>1</v>
      </c>
      <c r="D15" s="56" t="s">
        <v>466</v>
      </c>
      <c r="E15" s="137">
        <v>43186.0</v>
      </c>
      <c r="F15" s="56"/>
      <c r="G15" s="107">
        <v>7.0</v>
      </c>
      <c r="H15" s="68">
        <v>1.0</v>
      </c>
      <c r="I15" s="68">
        <v>1.0</v>
      </c>
      <c r="J15" s="68">
        <v>1.0</v>
      </c>
      <c r="K15" s="68">
        <v>1.0</v>
      </c>
      <c r="L15" s="68">
        <v>1.0</v>
      </c>
      <c r="M15" s="68" t="s">
        <v>46</v>
      </c>
      <c r="N15" s="68">
        <v>1.0</v>
      </c>
      <c r="O15" s="70">
        <f t="shared" si="1"/>
        <v>6</v>
      </c>
      <c r="P15" s="71">
        <f t="shared" si="2"/>
        <v>0.8571428571</v>
      </c>
      <c r="Q15" s="72" t="s">
        <v>467</v>
      </c>
      <c r="S15" s="33"/>
      <c r="T15" s="33"/>
      <c r="U15" s="33"/>
    </row>
    <row r="16" ht="14.25" customHeight="1">
      <c r="A16" s="44">
        <f>NETWORKDAYS('Ппшпшп'!B$2,'Отчёт'!C$2,'Ппшпшп'!B$3)</f>
        <v>18</v>
      </c>
      <c r="B16" s="45" t="s">
        <v>51</v>
      </c>
      <c r="C16" s="56" t="s">
        <v>1</v>
      </c>
      <c r="D16" s="56" t="s">
        <v>468</v>
      </c>
      <c r="E16" s="137">
        <v>43186.0</v>
      </c>
      <c r="F16" s="56"/>
      <c r="G16" s="107">
        <v>7.0</v>
      </c>
      <c r="H16" s="68">
        <v>1.0</v>
      </c>
      <c r="I16" s="68">
        <v>0.0</v>
      </c>
      <c r="J16" s="68">
        <v>0.0</v>
      </c>
      <c r="K16" s="68">
        <v>1.0</v>
      </c>
      <c r="L16" s="68">
        <v>1.0</v>
      </c>
      <c r="M16" s="68">
        <v>1.0</v>
      </c>
      <c r="N16" s="68">
        <v>0.0</v>
      </c>
      <c r="O16" s="70">
        <f t="shared" si="1"/>
        <v>4</v>
      </c>
      <c r="P16" s="71">
        <f t="shared" si="2"/>
        <v>0.5714285714</v>
      </c>
      <c r="Q16" s="72" t="s">
        <v>211</v>
      </c>
      <c r="S16" s="33"/>
      <c r="T16" s="33"/>
      <c r="U16" s="33"/>
    </row>
    <row r="17" ht="14.25" customHeight="1">
      <c r="A17" s="44">
        <f>NETWORKDAYS('Ппшпшп'!B$2,'Отчёт'!C$2,'Ппшпшп'!B$3)</f>
        <v>18</v>
      </c>
      <c r="B17" s="45" t="s">
        <v>67</v>
      </c>
      <c r="C17" s="56" t="s">
        <v>1</v>
      </c>
      <c r="D17" s="56" t="s">
        <v>469</v>
      </c>
      <c r="E17" s="137">
        <v>43186.0</v>
      </c>
      <c r="F17" s="56"/>
      <c r="G17" s="107">
        <v>7.0</v>
      </c>
      <c r="H17" s="68">
        <v>1.0</v>
      </c>
      <c r="I17" s="68">
        <v>0.0</v>
      </c>
      <c r="J17" s="68">
        <v>1.0</v>
      </c>
      <c r="K17" s="68">
        <v>1.0</v>
      </c>
      <c r="L17" s="68">
        <v>1.0</v>
      </c>
      <c r="M17" s="68" t="s">
        <v>46</v>
      </c>
      <c r="N17" s="68">
        <v>1.0</v>
      </c>
      <c r="O17" s="70">
        <f t="shared" si="1"/>
        <v>5</v>
      </c>
      <c r="P17" s="71">
        <f t="shared" si="2"/>
        <v>0.7142857143</v>
      </c>
      <c r="Q17" s="72" t="s">
        <v>470</v>
      </c>
      <c r="S17" s="33"/>
      <c r="T17" s="33"/>
      <c r="U17" s="33"/>
    </row>
    <row r="18" ht="14.25" customHeight="1">
      <c r="A18" s="44">
        <f>NETWORKDAYS('Ппшпшп'!B$2,'Отчёт'!C$2,'Ппшпшп'!B$3)</f>
        <v>18</v>
      </c>
      <c r="B18" s="45" t="s">
        <v>91</v>
      </c>
      <c r="C18" s="56" t="s">
        <v>1</v>
      </c>
      <c r="D18" s="56" t="s">
        <v>471</v>
      </c>
      <c r="E18" s="137">
        <v>43186.0</v>
      </c>
      <c r="F18" s="56"/>
      <c r="G18" s="107">
        <v>7.0</v>
      </c>
      <c r="H18" s="68">
        <v>1.0</v>
      </c>
      <c r="I18" s="68">
        <v>1.0</v>
      </c>
      <c r="J18" s="68">
        <v>1.0</v>
      </c>
      <c r="K18" s="68">
        <v>1.0</v>
      </c>
      <c r="L18" s="68">
        <v>1.0</v>
      </c>
      <c r="M18" s="68">
        <v>1.0</v>
      </c>
      <c r="N18" s="68">
        <v>0.0</v>
      </c>
      <c r="O18" s="70">
        <f t="shared" si="1"/>
        <v>6</v>
      </c>
      <c r="P18" s="71">
        <f t="shared" si="2"/>
        <v>0.8571428571</v>
      </c>
      <c r="Q18" s="72" t="s">
        <v>305</v>
      </c>
      <c r="S18" s="33"/>
      <c r="T18" s="33"/>
      <c r="U18" s="33"/>
    </row>
    <row r="19" ht="14.25" customHeight="1">
      <c r="A19" s="44">
        <f>NETWORKDAYS('Ппшпшп'!B$2,'Отчёт'!C$2,'Ппшпшп'!B$3)</f>
        <v>18</v>
      </c>
      <c r="B19" s="45" t="s">
        <v>91</v>
      </c>
      <c r="C19" s="56" t="s">
        <v>1</v>
      </c>
      <c r="D19" s="56" t="s">
        <v>472</v>
      </c>
      <c r="E19" s="137">
        <v>43186.0</v>
      </c>
      <c r="F19" s="56"/>
      <c r="G19" s="107">
        <v>7.0</v>
      </c>
      <c r="H19" s="68">
        <v>1.0</v>
      </c>
      <c r="I19" s="68">
        <v>1.0</v>
      </c>
      <c r="J19" s="68">
        <v>1.0</v>
      </c>
      <c r="K19" s="68">
        <v>0.0</v>
      </c>
      <c r="L19" s="68">
        <v>1.0</v>
      </c>
      <c r="M19" s="68">
        <v>1.0</v>
      </c>
      <c r="N19" s="68">
        <v>1.0</v>
      </c>
      <c r="O19" s="70">
        <f t="shared" si="1"/>
        <v>6</v>
      </c>
      <c r="P19" s="71">
        <f t="shared" si="2"/>
        <v>0.8571428571</v>
      </c>
      <c r="Q19" s="72" t="s">
        <v>305</v>
      </c>
      <c r="S19" s="33"/>
      <c r="T19" s="33"/>
      <c r="U19" s="33"/>
    </row>
    <row r="20" ht="14.25" customHeight="1">
      <c r="A20" s="44">
        <f>NETWORKDAYS('Ппшпшп'!B$2,'Отчёт'!C$2,'Ппшпшп'!B$3)</f>
        <v>18</v>
      </c>
      <c r="B20" s="45" t="s">
        <v>67</v>
      </c>
      <c r="C20" s="56" t="s">
        <v>1</v>
      </c>
      <c r="D20" s="56" t="s">
        <v>473</v>
      </c>
      <c r="E20" s="137">
        <v>43186.0</v>
      </c>
      <c r="F20" s="56"/>
      <c r="G20" s="107">
        <v>6.0</v>
      </c>
      <c r="H20" s="68">
        <v>1.0</v>
      </c>
      <c r="I20" s="68">
        <v>0.0</v>
      </c>
      <c r="J20" s="68">
        <v>1.0</v>
      </c>
      <c r="K20" s="68">
        <v>1.0</v>
      </c>
      <c r="L20" s="68">
        <v>1.0</v>
      </c>
      <c r="M20" s="68" t="s">
        <v>46</v>
      </c>
      <c r="N20" s="68">
        <v>1.0</v>
      </c>
      <c r="O20" s="70">
        <f t="shared" si="1"/>
        <v>5</v>
      </c>
      <c r="P20" s="71">
        <f t="shared" si="2"/>
        <v>0.8333333333</v>
      </c>
      <c r="Q20" s="72" t="s">
        <v>474</v>
      </c>
      <c r="S20" s="33"/>
      <c r="T20" s="33"/>
      <c r="U20" s="33"/>
    </row>
    <row r="21" ht="14.25" customHeight="1">
      <c r="A21" s="44">
        <f>NETWORKDAYS('Ппшпшп'!B$2,'Отчёт'!C$2,'Ппшпшп'!B$3)</f>
        <v>18</v>
      </c>
      <c r="B21" s="45" t="s">
        <v>51</v>
      </c>
      <c r="C21" s="56" t="s">
        <v>1</v>
      </c>
      <c r="D21" s="56" t="s">
        <v>475</v>
      </c>
      <c r="E21" s="137">
        <v>43186.0</v>
      </c>
      <c r="F21" s="56"/>
      <c r="G21" s="107">
        <v>7.0</v>
      </c>
      <c r="H21" s="68">
        <v>1.0</v>
      </c>
      <c r="I21" s="68">
        <v>1.0</v>
      </c>
      <c r="J21" s="68">
        <v>1.0</v>
      </c>
      <c r="K21" s="68">
        <v>1.0</v>
      </c>
      <c r="L21" s="68">
        <v>1.0</v>
      </c>
      <c r="M21" s="68">
        <v>1.0</v>
      </c>
      <c r="N21" s="68">
        <v>1.0</v>
      </c>
      <c r="O21" s="70">
        <f t="shared" si="1"/>
        <v>7</v>
      </c>
      <c r="P21" s="71">
        <f t="shared" si="2"/>
        <v>1</v>
      </c>
      <c r="Q21" s="72"/>
      <c r="S21" s="33"/>
      <c r="T21" s="33"/>
      <c r="U21" s="33"/>
    </row>
    <row r="22" ht="14.25" customHeight="1">
      <c r="A22" s="44">
        <f>NETWORKDAYS('Ппшпшп'!B$2,'Отчёт'!C$2,'Ппшпшп'!B$3)</f>
        <v>18</v>
      </c>
      <c r="B22" s="45" t="s">
        <v>67</v>
      </c>
      <c r="C22" s="56" t="s">
        <v>1</v>
      </c>
      <c r="D22" s="56" t="s">
        <v>476</v>
      </c>
      <c r="E22" s="137">
        <v>43186.0</v>
      </c>
      <c r="F22" s="56"/>
      <c r="G22" s="107">
        <v>7.0</v>
      </c>
      <c r="H22" s="68">
        <v>1.0</v>
      </c>
      <c r="I22" s="68">
        <v>1.0</v>
      </c>
      <c r="J22" s="68">
        <v>1.0</v>
      </c>
      <c r="K22" s="68">
        <v>1.0</v>
      </c>
      <c r="L22" s="68">
        <v>1.0</v>
      </c>
      <c r="M22" s="68">
        <v>1.0</v>
      </c>
      <c r="N22" s="68">
        <v>1.0</v>
      </c>
      <c r="O22" s="70">
        <f t="shared" si="1"/>
        <v>7</v>
      </c>
      <c r="P22" s="71">
        <f t="shared" si="2"/>
        <v>1</v>
      </c>
      <c r="Q22" s="72"/>
      <c r="S22" s="33"/>
      <c r="T22" s="33"/>
      <c r="U22" s="33"/>
    </row>
    <row r="23" ht="14.25" customHeight="1">
      <c r="A23" s="44">
        <f>NETWORKDAYS('Ппшпшп'!B$2,'Отчёт'!C$2,'Ппшпшп'!B$3)</f>
        <v>18</v>
      </c>
      <c r="B23" s="45" t="s">
        <v>48</v>
      </c>
      <c r="C23" s="56" t="s">
        <v>1</v>
      </c>
      <c r="D23" s="56" t="s">
        <v>477</v>
      </c>
      <c r="E23" s="137">
        <v>43186.0</v>
      </c>
      <c r="F23" s="56"/>
      <c r="G23" s="107">
        <v>7.0</v>
      </c>
      <c r="H23" s="68">
        <v>1.0</v>
      </c>
      <c r="I23" s="68">
        <v>0.0</v>
      </c>
      <c r="J23" s="68">
        <v>1.0</v>
      </c>
      <c r="K23" s="68">
        <v>1.0</v>
      </c>
      <c r="L23" s="68">
        <v>1.0</v>
      </c>
      <c r="M23" s="68" t="s">
        <v>46</v>
      </c>
      <c r="N23" s="68">
        <v>1.0</v>
      </c>
      <c r="O23" s="70">
        <f t="shared" si="1"/>
        <v>5</v>
      </c>
      <c r="P23" s="71">
        <f t="shared" si="2"/>
        <v>0.7142857143</v>
      </c>
      <c r="Q23" s="72" t="s">
        <v>123</v>
      </c>
      <c r="S23" s="33"/>
      <c r="T23" s="33"/>
      <c r="U23" s="33"/>
    </row>
    <row r="24" ht="14.25" customHeight="1">
      <c r="A24" s="44">
        <f>NETWORKDAYS('Ппшпшп'!B$2,'Отчёт'!C$2,'Ппшпшп'!B$3)</f>
        <v>18</v>
      </c>
      <c r="B24" s="45" t="s">
        <v>48</v>
      </c>
      <c r="C24" s="56" t="s">
        <v>1</v>
      </c>
      <c r="D24" s="56" t="s">
        <v>478</v>
      </c>
      <c r="E24" s="137">
        <v>43186.0</v>
      </c>
      <c r="F24" s="56"/>
      <c r="G24" s="107">
        <v>7.0</v>
      </c>
      <c r="H24" s="68">
        <v>0.0</v>
      </c>
      <c r="I24" s="68">
        <v>0.0</v>
      </c>
      <c r="J24" s="68">
        <v>1.0</v>
      </c>
      <c r="K24" s="68">
        <v>1.0</v>
      </c>
      <c r="L24" s="68">
        <v>0.0</v>
      </c>
      <c r="M24" s="68" t="s">
        <v>46</v>
      </c>
      <c r="N24" s="68">
        <v>1.0</v>
      </c>
      <c r="O24" s="70">
        <f t="shared" si="1"/>
        <v>3</v>
      </c>
      <c r="P24" s="71">
        <f t="shared" si="2"/>
        <v>0.4285714286</v>
      </c>
      <c r="Q24" s="72" t="s">
        <v>126</v>
      </c>
      <c r="S24" s="33"/>
      <c r="T24" s="33"/>
      <c r="U24" s="33"/>
    </row>
    <row r="25" ht="14.25" customHeight="1">
      <c r="A25" s="44">
        <f>NETWORKDAYS('Ппшпшп'!B$2,'Отчёт'!C$2,'Ппшпшп'!B$3)</f>
        <v>18</v>
      </c>
      <c r="B25" s="45" t="s">
        <v>48</v>
      </c>
      <c r="C25" s="56" t="s">
        <v>1</v>
      </c>
      <c r="D25" s="148" t="s">
        <v>479</v>
      </c>
      <c r="E25" s="137">
        <v>43186.0</v>
      </c>
      <c r="F25" s="56"/>
      <c r="G25" s="107">
        <v>7.0</v>
      </c>
      <c r="H25" s="68">
        <v>0.0</v>
      </c>
      <c r="I25" s="68">
        <v>1.0</v>
      </c>
      <c r="J25" s="68">
        <v>1.0</v>
      </c>
      <c r="K25" s="68">
        <v>1.0</v>
      </c>
      <c r="L25" s="68">
        <v>1.0</v>
      </c>
      <c r="M25" s="68">
        <v>1.0</v>
      </c>
      <c r="N25" s="68">
        <v>1.0</v>
      </c>
      <c r="O25" s="70">
        <f t="shared" si="1"/>
        <v>6</v>
      </c>
      <c r="P25" s="71">
        <f t="shared" si="2"/>
        <v>0.8571428571</v>
      </c>
      <c r="Q25" s="72" t="s">
        <v>179</v>
      </c>
      <c r="S25" s="33"/>
      <c r="T25" s="33"/>
      <c r="U25" s="33" t="s">
        <v>99</v>
      </c>
    </row>
    <row r="26" ht="14.25" customHeight="1">
      <c r="A26" s="44">
        <f>NETWORKDAYS('Ппшпшп'!B$2,'Отчёт'!C$2,'Ппшпшп'!B$3)</f>
        <v>18</v>
      </c>
      <c r="B26" s="45" t="s">
        <v>51</v>
      </c>
      <c r="C26" s="56" t="s">
        <v>1</v>
      </c>
      <c r="D26" s="54" t="s">
        <v>480</v>
      </c>
      <c r="E26" s="137">
        <v>43186.0</v>
      </c>
      <c r="F26" s="56"/>
      <c r="G26" s="144">
        <v>7.0</v>
      </c>
      <c r="H26" s="68">
        <v>1.0</v>
      </c>
      <c r="I26" s="68">
        <v>0.0</v>
      </c>
      <c r="J26" s="68">
        <v>1.0</v>
      </c>
      <c r="K26" s="68">
        <v>1.0</v>
      </c>
      <c r="L26" s="68">
        <v>0.0</v>
      </c>
      <c r="M26" s="68">
        <v>1.0</v>
      </c>
      <c r="N26" s="68">
        <v>1.0</v>
      </c>
      <c r="O26" s="70">
        <f t="shared" si="1"/>
        <v>5</v>
      </c>
      <c r="P26" s="71">
        <f t="shared" si="2"/>
        <v>0.7142857143</v>
      </c>
      <c r="Q26" s="72" t="s">
        <v>225</v>
      </c>
      <c r="S26" s="33"/>
      <c r="T26" s="33"/>
      <c r="U26" s="33"/>
    </row>
    <row r="27" ht="14.25" customHeight="1">
      <c r="A27" s="44">
        <f>NETWORKDAYS('Ппшпшп'!B$2,'Отчёт'!C$2,'Ппшпшп'!B$3)</f>
        <v>18</v>
      </c>
      <c r="B27" s="45" t="s">
        <v>48</v>
      </c>
      <c r="C27" s="56" t="s">
        <v>1</v>
      </c>
      <c r="D27" s="56" t="s">
        <v>481</v>
      </c>
      <c r="E27" s="137">
        <v>43186.0</v>
      </c>
      <c r="F27" s="56"/>
      <c r="G27" s="107">
        <v>7.0</v>
      </c>
      <c r="H27" s="68">
        <v>1.0</v>
      </c>
      <c r="I27" s="68">
        <v>0.0</v>
      </c>
      <c r="J27" s="68">
        <v>0.0</v>
      </c>
      <c r="K27" s="68">
        <v>0.0</v>
      </c>
      <c r="L27" s="68">
        <v>1.0</v>
      </c>
      <c r="M27" s="68">
        <v>1.0</v>
      </c>
      <c r="N27" s="68">
        <v>1.0</v>
      </c>
      <c r="O27" s="70">
        <f t="shared" si="1"/>
        <v>4</v>
      </c>
      <c r="P27" s="71">
        <f t="shared" si="2"/>
        <v>0.5714285714</v>
      </c>
      <c r="Q27" s="72" t="s">
        <v>59</v>
      </c>
      <c r="S27" s="33"/>
      <c r="T27" s="33"/>
      <c r="U27" s="33" t="s">
        <v>134</v>
      </c>
    </row>
    <row r="28" ht="14.25" customHeight="1">
      <c r="A28" s="44">
        <f>NETWORKDAYS('Ппшпшп'!B$2,'Отчёт'!C$2,'Ппшпшп'!B$3)</f>
        <v>18</v>
      </c>
      <c r="B28" s="45" t="s">
        <v>91</v>
      </c>
      <c r="C28" s="56" t="s">
        <v>1</v>
      </c>
      <c r="D28" s="56" t="s">
        <v>482</v>
      </c>
      <c r="E28" s="137">
        <v>43186.0</v>
      </c>
      <c r="F28" s="56"/>
      <c r="G28" s="107">
        <v>7.0</v>
      </c>
      <c r="H28" s="68">
        <v>1.0</v>
      </c>
      <c r="I28" s="68">
        <v>1.0</v>
      </c>
      <c r="J28" s="68">
        <v>1.0</v>
      </c>
      <c r="K28" s="68">
        <v>1.0</v>
      </c>
      <c r="L28" s="68">
        <v>1.0</v>
      </c>
      <c r="M28" s="68">
        <v>0.0</v>
      </c>
      <c r="N28" s="68">
        <v>1.0</v>
      </c>
      <c r="O28" s="70">
        <f t="shared" si="1"/>
        <v>6</v>
      </c>
      <c r="P28" s="71">
        <f t="shared" si="2"/>
        <v>0.8571428571</v>
      </c>
      <c r="Q28" s="72" t="s">
        <v>483</v>
      </c>
      <c r="S28" s="33"/>
      <c r="T28" s="33"/>
      <c r="U28" s="33"/>
    </row>
    <row r="29" ht="14.25" customHeight="1">
      <c r="A29" s="44">
        <f>NETWORKDAYS('Ппшпшп'!B$2,'Отчёт'!C$2,'Ппшпшп'!B$3)-1-1</f>
        <v>16</v>
      </c>
      <c r="B29" s="45" t="s">
        <v>91</v>
      </c>
      <c r="C29" s="56" t="s">
        <v>1</v>
      </c>
      <c r="D29" s="56" t="s">
        <v>484</v>
      </c>
      <c r="E29" s="137">
        <v>43186.0</v>
      </c>
      <c r="F29" s="54" t="s">
        <v>76</v>
      </c>
      <c r="G29" s="107">
        <v>7.0</v>
      </c>
      <c r="H29" s="68">
        <v>0.0</v>
      </c>
      <c r="I29" s="68">
        <v>1.0</v>
      </c>
      <c r="J29" s="68">
        <v>1.0</v>
      </c>
      <c r="K29" s="68">
        <v>1.0</v>
      </c>
      <c r="L29" s="68">
        <v>1.0</v>
      </c>
      <c r="M29" s="68" t="s">
        <v>46</v>
      </c>
      <c r="N29" s="68">
        <v>1.0</v>
      </c>
      <c r="O29" s="70">
        <f t="shared" si="1"/>
        <v>5</v>
      </c>
      <c r="P29" s="71">
        <f t="shared" si="2"/>
        <v>0.7142857143</v>
      </c>
      <c r="Q29" s="149" t="s">
        <v>485</v>
      </c>
      <c r="S29" s="33"/>
      <c r="T29" s="33"/>
      <c r="U29" s="33"/>
    </row>
    <row r="30" ht="14.25" customHeight="1">
      <c r="A30" s="44">
        <f>NETWORKDAYS('Ппшпшп'!B$2,'Отчёт'!C$2,'Ппшпшп'!B$3)-1-1-1</f>
        <v>15</v>
      </c>
      <c r="B30" s="45" t="s">
        <v>91</v>
      </c>
      <c r="C30" s="56" t="s">
        <v>1</v>
      </c>
      <c r="D30" s="56" t="s">
        <v>486</v>
      </c>
      <c r="E30" s="137">
        <v>43186.0</v>
      </c>
      <c r="F30" s="54" t="s">
        <v>76</v>
      </c>
      <c r="G30" s="107">
        <v>7.0</v>
      </c>
      <c r="H30" s="68">
        <v>1.0</v>
      </c>
      <c r="I30" s="68">
        <v>1.0</v>
      </c>
      <c r="J30" s="68">
        <v>1.0</v>
      </c>
      <c r="K30" s="68">
        <v>1.0</v>
      </c>
      <c r="L30" s="68">
        <v>1.0</v>
      </c>
      <c r="M30" s="68" t="s">
        <v>46</v>
      </c>
      <c r="N30" s="68">
        <v>1.0</v>
      </c>
      <c r="O30" s="70">
        <f t="shared" si="1"/>
        <v>6</v>
      </c>
      <c r="P30" s="71">
        <f t="shared" si="2"/>
        <v>0.8571428571</v>
      </c>
      <c r="Q30" s="149" t="s">
        <v>485</v>
      </c>
      <c r="S30" s="33"/>
      <c r="T30" s="33"/>
      <c r="U30" s="33"/>
    </row>
    <row r="31" ht="14.25" customHeight="1">
      <c r="A31" s="44">
        <f>NETWORKDAYS('Ппшпшп'!B$2,'Отчёт'!C$2,'Ппшпшп'!B$3)-1-1</f>
        <v>16</v>
      </c>
      <c r="B31" s="45" t="s">
        <v>91</v>
      </c>
      <c r="C31" s="56" t="s">
        <v>1</v>
      </c>
      <c r="D31" s="56" t="s">
        <v>487</v>
      </c>
      <c r="E31" s="137">
        <v>43186.0</v>
      </c>
      <c r="F31" s="56"/>
      <c r="G31" s="107">
        <v>7.0</v>
      </c>
      <c r="H31" s="68">
        <v>0.0</v>
      </c>
      <c r="I31" s="68">
        <v>1.0</v>
      </c>
      <c r="J31" s="68">
        <v>1.0</v>
      </c>
      <c r="K31" s="68">
        <v>1.0</v>
      </c>
      <c r="L31" s="68">
        <v>1.0</v>
      </c>
      <c r="M31" s="68" t="s">
        <v>46</v>
      </c>
      <c r="N31" s="68">
        <v>1.0</v>
      </c>
      <c r="O31" s="70">
        <f t="shared" si="1"/>
        <v>5</v>
      </c>
      <c r="P31" s="71">
        <f t="shared" si="2"/>
        <v>0.7142857143</v>
      </c>
      <c r="Q31" s="149" t="s">
        <v>488</v>
      </c>
      <c r="S31" s="33"/>
      <c r="T31" s="33"/>
      <c r="U31" s="33"/>
    </row>
    <row r="32" ht="14.25" customHeight="1">
      <c r="A32" s="44">
        <f>NETWORKDAYS('Ппшпшп'!B$2,'Отчёт'!C$2,'Ппшпшп'!B$3)</f>
        <v>18</v>
      </c>
      <c r="B32" s="45" t="s">
        <v>67</v>
      </c>
      <c r="C32" s="56" t="s">
        <v>1</v>
      </c>
      <c r="D32" s="56" t="s">
        <v>489</v>
      </c>
      <c r="E32" s="137">
        <v>43186.0</v>
      </c>
      <c r="F32" s="56"/>
      <c r="G32" s="107">
        <v>7.0</v>
      </c>
      <c r="H32" s="68">
        <v>1.0</v>
      </c>
      <c r="I32" s="68">
        <v>1.0</v>
      </c>
      <c r="J32" s="68">
        <v>1.0</v>
      </c>
      <c r="K32" s="68">
        <v>1.0</v>
      </c>
      <c r="L32" s="68">
        <v>1.0</v>
      </c>
      <c r="M32" s="68">
        <v>1.0</v>
      </c>
      <c r="N32" s="68">
        <v>1.0</v>
      </c>
      <c r="O32" s="70">
        <f t="shared" si="1"/>
        <v>7</v>
      </c>
      <c r="P32" s="71">
        <f t="shared" si="2"/>
        <v>1</v>
      </c>
      <c r="Q32" s="72" t="s">
        <v>490</v>
      </c>
      <c r="S32" s="33"/>
      <c r="T32" s="33"/>
      <c r="U32" s="33"/>
    </row>
    <row r="33" ht="14.25" customHeight="1">
      <c r="A33" s="44">
        <f>NETWORKDAYS('Ппшпшп'!B$2,'Отчёт'!C$2,'Ппшпшп'!B$3)</f>
        <v>18</v>
      </c>
      <c r="B33" s="45" t="s">
        <v>51</v>
      </c>
      <c r="C33" s="56" t="s">
        <v>1</v>
      </c>
      <c r="D33" s="56" t="s">
        <v>491</v>
      </c>
      <c r="E33" s="137">
        <v>43186.0</v>
      </c>
      <c r="F33" s="56"/>
      <c r="G33" s="107">
        <v>7.0</v>
      </c>
      <c r="H33" s="68">
        <v>0.0</v>
      </c>
      <c r="I33" s="68">
        <v>0.0</v>
      </c>
      <c r="J33" s="68">
        <v>0.0</v>
      </c>
      <c r="K33" s="68">
        <v>1.0</v>
      </c>
      <c r="L33" s="68">
        <v>1.0</v>
      </c>
      <c r="M33" s="68">
        <v>1.0</v>
      </c>
      <c r="N33" s="68">
        <v>1.0</v>
      </c>
      <c r="O33" s="70">
        <f t="shared" si="1"/>
        <v>4</v>
      </c>
      <c r="P33" s="71">
        <f t="shared" si="2"/>
        <v>0.5714285714</v>
      </c>
      <c r="Q33" s="72" t="s">
        <v>179</v>
      </c>
      <c r="S33" s="33"/>
      <c r="T33" s="33"/>
      <c r="U33" s="33"/>
    </row>
    <row r="34" ht="14.25" customHeight="1">
      <c r="A34" s="44">
        <f>NETWORKDAYS('Ппшпшп'!B$2,'Отчёт'!C$2,'Ппшпшп'!B$3)</f>
        <v>18</v>
      </c>
      <c r="B34" s="45" t="s">
        <v>91</v>
      </c>
      <c r="C34" s="56" t="s">
        <v>1</v>
      </c>
      <c r="D34" s="56" t="s">
        <v>492</v>
      </c>
      <c r="E34" s="137">
        <v>43186.0</v>
      </c>
      <c r="F34" s="56"/>
      <c r="G34" s="107">
        <v>7.0</v>
      </c>
      <c r="H34" s="68">
        <v>1.0</v>
      </c>
      <c r="I34" s="68">
        <v>1.0</v>
      </c>
      <c r="J34" s="68">
        <v>1.0</v>
      </c>
      <c r="K34" s="68">
        <v>1.0</v>
      </c>
      <c r="L34" s="68">
        <v>1.0</v>
      </c>
      <c r="M34" s="68" t="s">
        <v>46</v>
      </c>
      <c r="N34" s="68">
        <v>1.0</v>
      </c>
      <c r="O34" s="70">
        <f t="shared" si="1"/>
        <v>6</v>
      </c>
      <c r="P34" s="71">
        <f t="shared" si="2"/>
        <v>0.8571428571</v>
      </c>
      <c r="Q34" s="72" t="s">
        <v>470</v>
      </c>
      <c r="S34" s="33"/>
      <c r="T34" s="33"/>
      <c r="U34" s="33"/>
    </row>
    <row r="35" ht="14.25" customHeight="1">
      <c r="A35" s="44">
        <f>NETWORKDAYS('Ппшпшп'!B$2,'Отчёт'!C$2,'Ппшпшп'!B$3)</f>
        <v>18</v>
      </c>
      <c r="B35" s="45" t="s">
        <v>91</v>
      </c>
      <c r="C35" s="56" t="s">
        <v>1</v>
      </c>
      <c r="D35" s="56" t="s">
        <v>493</v>
      </c>
      <c r="E35" s="137">
        <v>43186.0</v>
      </c>
      <c r="F35" s="56"/>
      <c r="G35" s="107">
        <v>7.0</v>
      </c>
      <c r="H35" s="68">
        <v>1.0</v>
      </c>
      <c r="I35" s="68">
        <v>1.0</v>
      </c>
      <c r="J35" s="68">
        <v>1.0</v>
      </c>
      <c r="K35" s="68">
        <v>1.0</v>
      </c>
      <c r="L35" s="68">
        <v>1.0</v>
      </c>
      <c r="M35" s="68">
        <v>0.0</v>
      </c>
      <c r="N35" s="68">
        <v>1.0</v>
      </c>
      <c r="O35" s="70">
        <f t="shared" si="1"/>
        <v>6</v>
      </c>
      <c r="P35" s="71">
        <f t="shared" si="2"/>
        <v>0.8571428571</v>
      </c>
      <c r="Q35" s="72" t="s">
        <v>470</v>
      </c>
      <c r="S35" s="33"/>
      <c r="T35" s="33"/>
      <c r="U35" s="33"/>
    </row>
    <row r="36" ht="14.25" customHeight="1">
      <c r="A36" s="44">
        <f>NETWORKDAYS('Ппшпшп'!B$2,'Отчёт'!C$2,'Ппшпшп'!B$3)</f>
        <v>18</v>
      </c>
      <c r="B36" s="45" t="s">
        <v>48</v>
      </c>
      <c r="C36" s="56" t="s">
        <v>1</v>
      </c>
      <c r="D36" s="56" t="s">
        <v>494</v>
      </c>
      <c r="E36" s="137">
        <v>43186.0</v>
      </c>
      <c r="F36" s="56"/>
      <c r="G36" s="107">
        <v>7.0</v>
      </c>
      <c r="H36" s="68">
        <v>1.0</v>
      </c>
      <c r="I36" s="68">
        <v>1.0</v>
      </c>
      <c r="J36" s="68">
        <v>1.0</v>
      </c>
      <c r="K36" s="68">
        <v>1.0</v>
      </c>
      <c r="L36" s="68">
        <v>1.0</v>
      </c>
      <c r="M36" s="68">
        <v>0.0</v>
      </c>
      <c r="N36" s="68">
        <v>1.0</v>
      </c>
      <c r="O36" s="70">
        <f t="shared" si="1"/>
        <v>6</v>
      </c>
      <c r="P36" s="71">
        <f t="shared" si="2"/>
        <v>0.8571428571</v>
      </c>
      <c r="Q36" s="72" t="s">
        <v>179</v>
      </c>
      <c r="S36" s="33"/>
      <c r="T36" s="33"/>
      <c r="U36" s="33"/>
    </row>
    <row r="37" ht="14.25" customHeight="1">
      <c r="A37" s="44">
        <f>NETWORKDAYS('Ппшпшп'!B$2,'Отчёт'!C$2,'Ппшпшп'!B$3)-1-1-1</f>
        <v>15</v>
      </c>
      <c r="B37" s="45" t="s">
        <v>91</v>
      </c>
      <c r="C37" s="56" t="s">
        <v>1</v>
      </c>
      <c r="D37" s="56" t="s">
        <v>495</v>
      </c>
      <c r="E37" s="137">
        <v>43186.0</v>
      </c>
      <c r="F37" s="54" t="s">
        <v>496</v>
      </c>
      <c r="G37" s="107">
        <v>7.0</v>
      </c>
      <c r="H37" s="68">
        <v>0.0</v>
      </c>
      <c r="I37" s="68">
        <v>1.0</v>
      </c>
      <c r="J37" s="68">
        <v>1.0</v>
      </c>
      <c r="K37" s="68">
        <v>1.0</v>
      </c>
      <c r="L37" s="68">
        <v>1.0</v>
      </c>
      <c r="M37" s="68">
        <v>1.0</v>
      </c>
      <c r="N37" s="68">
        <v>1.0</v>
      </c>
      <c r="O37" s="70">
        <f t="shared" si="1"/>
        <v>6</v>
      </c>
      <c r="P37" s="71">
        <f t="shared" si="2"/>
        <v>0.8571428571</v>
      </c>
      <c r="Q37" s="72" t="s">
        <v>311</v>
      </c>
      <c r="S37" s="33"/>
      <c r="T37" s="33"/>
      <c r="U37" s="33"/>
    </row>
    <row r="38" ht="14.25" customHeight="1">
      <c r="A38" s="44">
        <f>NETWORKDAYS('Ппшпшп'!B$2,'Отчёт'!C$2,'Ппшпшп'!B$3)</f>
        <v>18</v>
      </c>
      <c r="B38" s="45" t="s">
        <v>67</v>
      </c>
      <c r="C38" s="56" t="s">
        <v>1</v>
      </c>
      <c r="D38" s="56" t="s">
        <v>497</v>
      </c>
      <c r="E38" s="137">
        <v>43186.0</v>
      </c>
      <c r="F38" s="56"/>
      <c r="G38" s="107">
        <v>7.0</v>
      </c>
      <c r="H38" s="68">
        <v>1.0</v>
      </c>
      <c r="I38" s="68">
        <v>1.0</v>
      </c>
      <c r="J38" s="68">
        <v>1.0</v>
      </c>
      <c r="K38" s="68">
        <v>1.0</v>
      </c>
      <c r="L38" s="68">
        <v>1.0</v>
      </c>
      <c r="M38" s="68">
        <v>0.0</v>
      </c>
      <c r="N38" s="68">
        <v>1.0</v>
      </c>
      <c r="O38" s="70">
        <f t="shared" si="1"/>
        <v>6</v>
      </c>
      <c r="P38" s="71">
        <f t="shared" si="2"/>
        <v>0.8571428571</v>
      </c>
      <c r="Q38" s="72" t="s">
        <v>498</v>
      </c>
      <c r="S38" s="33"/>
      <c r="T38" s="33"/>
      <c r="U38" s="33"/>
    </row>
    <row r="39" ht="14.25" customHeight="1">
      <c r="A39" s="44">
        <f>NETWORKDAYS('Ппшпшп'!B$2,'Отчёт'!C$2,'Ппшпшп'!B$3)</f>
        <v>18</v>
      </c>
      <c r="B39" s="45" t="s">
        <v>51</v>
      </c>
      <c r="C39" s="56" t="s">
        <v>1</v>
      </c>
      <c r="D39" s="56" t="s">
        <v>499</v>
      </c>
      <c r="E39" s="137">
        <v>43186.0</v>
      </c>
      <c r="F39" s="56"/>
      <c r="G39" s="107">
        <v>9.0</v>
      </c>
      <c r="H39" s="68">
        <v>1.0</v>
      </c>
      <c r="I39" s="68">
        <v>0.0</v>
      </c>
      <c r="J39" s="68">
        <v>0.0</v>
      </c>
      <c r="K39" s="68">
        <v>1.0</v>
      </c>
      <c r="L39" s="68">
        <v>1.0</v>
      </c>
      <c r="M39" s="68">
        <v>0.0</v>
      </c>
      <c r="N39" s="68">
        <v>1.0</v>
      </c>
      <c r="O39" s="70">
        <f t="shared" si="1"/>
        <v>4</v>
      </c>
      <c r="P39" s="71">
        <f t="shared" si="2"/>
        <v>0.4444444444</v>
      </c>
      <c r="Q39" s="72" t="s">
        <v>211</v>
      </c>
      <c r="S39" s="33"/>
      <c r="T39" s="33"/>
      <c r="U39" s="33"/>
    </row>
    <row r="40" ht="14.25" customHeight="1">
      <c r="A40" s="44">
        <f>NETWORKDAYS('Ппшпшп'!B$2,'Отчёт'!C$2,'Ппшпшп'!B$3)</f>
        <v>18</v>
      </c>
      <c r="B40" s="45" t="s">
        <v>51</v>
      </c>
      <c r="C40" s="56" t="s">
        <v>1</v>
      </c>
      <c r="D40" s="56" t="s">
        <v>500</v>
      </c>
      <c r="E40" s="137">
        <v>43186.0</v>
      </c>
      <c r="F40" s="56"/>
      <c r="G40" s="107">
        <v>8.0</v>
      </c>
      <c r="H40" s="68">
        <v>0.0</v>
      </c>
      <c r="I40" s="68">
        <v>1.0</v>
      </c>
      <c r="J40" s="68">
        <v>1.0</v>
      </c>
      <c r="K40" s="68">
        <v>0.0</v>
      </c>
      <c r="L40" s="68">
        <v>1.0</v>
      </c>
      <c r="M40" s="68" t="s">
        <v>46</v>
      </c>
      <c r="N40" s="68">
        <v>1.0</v>
      </c>
      <c r="O40" s="70">
        <f t="shared" si="1"/>
        <v>4</v>
      </c>
      <c r="P40" s="71">
        <f t="shared" si="2"/>
        <v>0.5</v>
      </c>
      <c r="Q40" s="72" t="s">
        <v>211</v>
      </c>
      <c r="S40" s="33"/>
      <c r="T40" s="33"/>
      <c r="U40" s="33"/>
    </row>
    <row r="41" ht="14.25" customHeight="1">
      <c r="A41" s="44">
        <f>NETWORKDAYS('Ппшпшп'!B$2,'Отчёт'!C$2,'Ппшпшп'!B$3)</f>
        <v>18</v>
      </c>
      <c r="B41" s="45" t="s">
        <v>91</v>
      </c>
      <c r="C41" s="56" t="s">
        <v>1</v>
      </c>
      <c r="D41" s="56" t="s">
        <v>501</v>
      </c>
      <c r="E41" s="137">
        <v>43186.0</v>
      </c>
      <c r="F41" s="56"/>
      <c r="G41" s="107">
        <v>7.0</v>
      </c>
      <c r="H41" s="68">
        <v>1.0</v>
      </c>
      <c r="I41" s="68">
        <v>1.0</v>
      </c>
      <c r="J41" s="68">
        <v>1.0</v>
      </c>
      <c r="K41" s="68">
        <v>1.0</v>
      </c>
      <c r="L41" s="68">
        <v>1.0</v>
      </c>
      <c r="M41" s="68">
        <v>1.0</v>
      </c>
      <c r="N41" s="68">
        <v>1.0</v>
      </c>
      <c r="O41" s="70">
        <f t="shared" si="1"/>
        <v>7</v>
      </c>
      <c r="P41" s="71">
        <f t="shared" si="2"/>
        <v>1</v>
      </c>
      <c r="Q41" s="72"/>
      <c r="S41" s="33"/>
      <c r="T41" s="33"/>
      <c r="U41" s="33"/>
    </row>
    <row r="42" ht="14.25" customHeight="1">
      <c r="A42" s="44">
        <f>NETWORKDAYS('Ппшпшп'!B$2,'Отчёт'!C$2,'Ппшпшп'!B$3)</f>
        <v>18</v>
      </c>
      <c r="B42" s="45" t="s">
        <v>48</v>
      </c>
      <c r="C42" s="56" t="s">
        <v>1</v>
      </c>
      <c r="D42" s="56" t="s">
        <v>502</v>
      </c>
      <c r="E42" s="137">
        <v>43186.0</v>
      </c>
      <c r="F42" s="56"/>
      <c r="G42" s="107">
        <v>7.0</v>
      </c>
      <c r="H42" s="68">
        <v>0.0</v>
      </c>
      <c r="I42" s="68">
        <v>1.0</v>
      </c>
      <c r="J42" s="68">
        <v>1.0</v>
      </c>
      <c r="K42" s="68">
        <v>1.0</v>
      </c>
      <c r="L42" s="68">
        <v>0.0</v>
      </c>
      <c r="M42" s="68" t="s">
        <v>46</v>
      </c>
      <c r="N42" s="68">
        <v>1.0</v>
      </c>
      <c r="O42" s="70">
        <f t="shared" si="1"/>
        <v>4</v>
      </c>
      <c r="P42" s="71">
        <f t="shared" si="2"/>
        <v>0.5714285714</v>
      </c>
      <c r="Q42" s="72" t="s">
        <v>376</v>
      </c>
      <c r="S42" s="33"/>
      <c r="T42" s="33"/>
      <c r="U42" s="33"/>
    </row>
    <row r="43" ht="14.25" customHeight="1">
      <c r="A43" s="44">
        <f>NETWORKDAYS('Ппшпшп'!B$2,'Отчёт'!C$2,'Ппшпшп'!B$3)</f>
        <v>18</v>
      </c>
      <c r="B43" s="45" t="s">
        <v>67</v>
      </c>
      <c r="C43" s="56" t="s">
        <v>1</v>
      </c>
      <c r="D43" s="54" t="s">
        <v>503</v>
      </c>
      <c r="E43" s="137">
        <v>43186.0</v>
      </c>
      <c r="F43" s="56"/>
      <c r="G43" s="107">
        <v>7.0</v>
      </c>
      <c r="H43" s="68">
        <v>1.0</v>
      </c>
      <c r="I43" s="68">
        <v>1.0</v>
      </c>
      <c r="J43" s="68">
        <v>0.0</v>
      </c>
      <c r="K43" s="68">
        <v>1.0</v>
      </c>
      <c r="L43" s="68">
        <v>1.0</v>
      </c>
      <c r="M43" s="68" t="s">
        <v>46</v>
      </c>
      <c r="N43" s="68">
        <v>1.0</v>
      </c>
      <c r="O43" s="70">
        <f t="shared" si="1"/>
        <v>5</v>
      </c>
      <c r="P43" s="71">
        <f t="shared" si="2"/>
        <v>0.7142857143</v>
      </c>
      <c r="Q43" s="72" t="s">
        <v>504</v>
      </c>
      <c r="S43" s="33"/>
      <c r="T43" s="33"/>
      <c r="U43" s="33"/>
    </row>
    <row r="44" ht="14.25" customHeight="1">
      <c r="A44" s="44">
        <f>NETWORKDAYS('Ппшпшп'!B$2,'Отчёт'!C$2,'Ппшпшп'!B$3)</f>
        <v>18</v>
      </c>
      <c r="B44" s="45" t="s">
        <v>48</v>
      </c>
      <c r="C44" s="56" t="s">
        <v>1</v>
      </c>
      <c r="D44" s="56" t="s">
        <v>505</v>
      </c>
      <c r="E44" s="137">
        <v>43186.0</v>
      </c>
      <c r="F44" s="56"/>
      <c r="G44" s="107">
        <v>7.0</v>
      </c>
      <c r="H44" s="68">
        <v>0.0</v>
      </c>
      <c r="I44" s="68">
        <v>1.0</v>
      </c>
      <c r="J44" s="68">
        <v>0.0</v>
      </c>
      <c r="K44" s="68">
        <v>1.0</v>
      </c>
      <c r="L44" s="68">
        <v>1.0</v>
      </c>
      <c r="M44" s="68">
        <v>1.0</v>
      </c>
      <c r="N44" s="68">
        <v>1.0</v>
      </c>
      <c r="O44" s="70">
        <f t="shared" si="1"/>
        <v>5</v>
      </c>
      <c r="P44" s="71">
        <f t="shared" si="2"/>
        <v>0.7142857143</v>
      </c>
      <c r="Q44" s="72" t="s">
        <v>123</v>
      </c>
      <c r="S44" s="33"/>
      <c r="T44" s="33"/>
      <c r="U44" s="33"/>
    </row>
    <row r="45" ht="14.25" customHeight="1">
      <c r="A45" s="44">
        <f>NETWORKDAYS('Ппшпшп'!B$2,'Отчёт'!C$2,'Ппшпшп'!B$3)</f>
        <v>18</v>
      </c>
      <c r="B45" s="45" t="s">
        <v>91</v>
      </c>
      <c r="C45" s="56" t="s">
        <v>1</v>
      </c>
      <c r="D45" s="56" t="s">
        <v>506</v>
      </c>
      <c r="E45" s="137">
        <v>43186.0</v>
      </c>
      <c r="F45" s="56"/>
      <c r="G45" s="107">
        <v>7.0</v>
      </c>
      <c r="H45" s="68">
        <v>1.0</v>
      </c>
      <c r="I45" s="68">
        <v>1.0</v>
      </c>
      <c r="J45" s="68">
        <v>1.0</v>
      </c>
      <c r="K45" s="68">
        <v>1.0</v>
      </c>
      <c r="L45" s="68">
        <v>1.0</v>
      </c>
      <c r="M45" s="68" t="s">
        <v>46</v>
      </c>
      <c r="N45" s="68">
        <v>1.0</v>
      </c>
      <c r="O45" s="70">
        <f t="shared" si="1"/>
        <v>6</v>
      </c>
      <c r="P45" s="71">
        <f t="shared" si="2"/>
        <v>0.8571428571</v>
      </c>
      <c r="Q45" s="72"/>
      <c r="S45" s="33"/>
      <c r="T45" s="33"/>
      <c r="U45" s="33"/>
    </row>
    <row r="46" ht="14.25" customHeight="1">
      <c r="A46" s="44">
        <f>NETWORKDAYS('Ппшпшп'!B$2,'Отчёт'!C$2,'Ппшпшп'!B$3)</f>
        <v>18</v>
      </c>
      <c r="B46" s="45" t="s">
        <v>67</v>
      </c>
      <c r="C46" s="56" t="s">
        <v>1</v>
      </c>
      <c r="D46" s="56" t="s">
        <v>507</v>
      </c>
      <c r="E46" s="137">
        <v>43186.0</v>
      </c>
      <c r="F46" s="56"/>
      <c r="G46" s="107">
        <v>7.0</v>
      </c>
      <c r="H46" s="68">
        <v>1.0</v>
      </c>
      <c r="I46" s="68">
        <v>0.0</v>
      </c>
      <c r="J46" s="68">
        <v>1.0</v>
      </c>
      <c r="K46" s="68">
        <v>0.0</v>
      </c>
      <c r="L46" s="68">
        <v>1.0</v>
      </c>
      <c r="M46" s="68">
        <v>1.0</v>
      </c>
      <c r="N46" s="68">
        <v>1.0</v>
      </c>
      <c r="O46" s="70">
        <f t="shared" si="1"/>
        <v>5</v>
      </c>
      <c r="P46" s="71">
        <f t="shared" si="2"/>
        <v>0.7142857143</v>
      </c>
      <c r="Q46" s="72" t="s">
        <v>508</v>
      </c>
      <c r="S46" s="33"/>
      <c r="T46" s="33"/>
      <c r="U46" s="33"/>
    </row>
    <row r="47" ht="14.25" customHeight="1">
      <c r="A47" s="44">
        <f>NETWORKDAYS('Ппшпшп'!B$2,'Отчёт'!C$2,'Ппшпшп'!B$3)</f>
        <v>18</v>
      </c>
      <c r="B47" s="45" t="s">
        <v>51</v>
      </c>
      <c r="C47" s="56" t="s">
        <v>1</v>
      </c>
      <c r="D47" s="56" t="s">
        <v>509</v>
      </c>
      <c r="E47" s="137">
        <v>43186.0</v>
      </c>
      <c r="F47" s="56"/>
      <c r="G47" s="107">
        <v>7.0</v>
      </c>
      <c r="H47" s="68">
        <v>1.0</v>
      </c>
      <c r="I47" s="68">
        <v>1.0</v>
      </c>
      <c r="J47" s="68">
        <v>0.0</v>
      </c>
      <c r="K47" s="68">
        <v>1.0</v>
      </c>
      <c r="L47" s="68">
        <v>1.0</v>
      </c>
      <c r="M47" s="68">
        <v>1.0</v>
      </c>
      <c r="N47" s="68">
        <v>1.0</v>
      </c>
      <c r="O47" s="70">
        <f t="shared" si="1"/>
        <v>6</v>
      </c>
      <c r="P47" s="71">
        <f t="shared" si="2"/>
        <v>0.8571428571</v>
      </c>
      <c r="Q47" s="72" t="s">
        <v>510</v>
      </c>
      <c r="S47" s="33"/>
      <c r="T47" s="33"/>
      <c r="U47" s="33" t="s">
        <v>99</v>
      </c>
    </row>
    <row r="48" ht="14.25" customHeight="1">
      <c r="A48" s="44">
        <f>NETWORKDAYS('Ппшпшп'!B$2,'Отчёт'!C$2,'Ппшпшп'!B$3)-1</f>
        <v>17</v>
      </c>
      <c r="B48" s="45" t="s">
        <v>51</v>
      </c>
      <c r="C48" s="56" t="s">
        <v>1</v>
      </c>
      <c r="D48" s="56" t="s">
        <v>511</v>
      </c>
      <c r="E48" s="137">
        <v>43186.0</v>
      </c>
      <c r="F48" s="56"/>
      <c r="G48" s="107">
        <v>7.0</v>
      </c>
      <c r="H48" s="68">
        <v>1.0</v>
      </c>
      <c r="I48" s="68">
        <v>1.0</v>
      </c>
      <c r="J48" s="68">
        <v>0.0</v>
      </c>
      <c r="K48" s="68">
        <v>0.0</v>
      </c>
      <c r="L48" s="68">
        <v>1.0</v>
      </c>
      <c r="M48" s="68">
        <v>1.0</v>
      </c>
      <c r="N48" s="68">
        <v>1.0</v>
      </c>
      <c r="O48" s="70">
        <f t="shared" si="1"/>
        <v>5</v>
      </c>
      <c r="P48" s="71">
        <f t="shared" si="2"/>
        <v>0.7142857143</v>
      </c>
      <c r="Q48" s="72" t="s">
        <v>512</v>
      </c>
      <c r="S48" s="33"/>
      <c r="T48" s="33"/>
      <c r="U48" s="33" t="s">
        <v>99</v>
      </c>
    </row>
    <row r="49" ht="14.25" customHeight="1">
      <c r="A49" s="44">
        <f>NETWORKDAYS('Ппшпшп'!B$2,'Отчёт'!C$2,'Ппшпшп'!B$3)</f>
        <v>18</v>
      </c>
      <c r="B49" s="45" t="s">
        <v>67</v>
      </c>
      <c r="C49" s="56" t="s">
        <v>1</v>
      </c>
      <c r="D49" s="56" t="s">
        <v>513</v>
      </c>
      <c r="E49" s="137">
        <v>43186.0</v>
      </c>
      <c r="F49" s="56"/>
      <c r="G49" s="107">
        <v>7.0</v>
      </c>
      <c r="H49" s="68">
        <v>1.0</v>
      </c>
      <c r="I49" s="68">
        <v>1.0</v>
      </c>
      <c r="J49" s="68">
        <v>1.0</v>
      </c>
      <c r="K49" s="68">
        <v>1.0</v>
      </c>
      <c r="L49" s="68">
        <v>1.0</v>
      </c>
      <c r="M49" s="68">
        <v>0.0</v>
      </c>
      <c r="N49" s="68">
        <v>1.0</v>
      </c>
      <c r="O49" s="70">
        <f t="shared" si="1"/>
        <v>6</v>
      </c>
      <c r="P49" s="71">
        <f t="shared" si="2"/>
        <v>0.8571428571</v>
      </c>
      <c r="Q49" s="72" t="s">
        <v>514</v>
      </c>
      <c r="S49" s="33"/>
      <c r="T49" s="33"/>
      <c r="U49" s="33"/>
    </row>
    <row r="50" ht="14.25" customHeight="1">
      <c r="A50" s="44">
        <f>NETWORKDAYS('Ппшпшп'!B$2,'Отчёт'!C$2,'Ппшпшп'!B$3)</f>
        <v>18</v>
      </c>
      <c r="B50" s="45" t="s">
        <v>91</v>
      </c>
      <c r="C50" s="56" t="s">
        <v>1</v>
      </c>
      <c r="D50" s="56" t="s">
        <v>515</v>
      </c>
      <c r="E50" s="137">
        <v>43186.0</v>
      </c>
      <c r="F50" s="56"/>
      <c r="G50" s="107">
        <v>7.0</v>
      </c>
      <c r="H50" s="68">
        <v>1.0</v>
      </c>
      <c r="I50" s="68">
        <v>1.0</v>
      </c>
      <c r="J50" s="68">
        <v>1.0</v>
      </c>
      <c r="K50" s="68">
        <v>1.0</v>
      </c>
      <c r="L50" s="68">
        <v>1.0</v>
      </c>
      <c r="M50" s="68">
        <v>1.0</v>
      </c>
      <c r="N50" s="68">
        <v>1.0</v>
      </c>
      <c r="O50" s="70">
        <f t="shared" si="1"/>
        <v>7</v>
      </c>
      <c r="P50" s="71">
        <f t="shared" si="2"/>
        <v>1</v>
      </c>
      <c r="Q50" s="72"/>
      <c r="S50" s="33"/>
      <c r="T50" s="33"/>
      <c r="U50" s="33"/>
    </row>
    <row r="51" ht="14.25" customHeight="1">
      <c r="A51" s="44">
        <f>NETWORKDAYS('Ппшпшп'!B$2,'Отчёт'!C$2,'Ппшпшп'!B$3)</f>
        <v>18</v>
      </c>
      <c r="B51" s="45" t="s">
        <v>51</v>
      </c>
      <c r="C51" s="56" t="s">
        <v>1</v>
      </c>
      <c r="D51" s="56" t="s">
        <v>516</v>
      </c>
      <c r="E51" s="137">
        <v>43186.0</v>
      </c>
      <c r="F51" s="56"/>
      <c r="G51" s="107">
        <v>7.0</v>
      </c>
      <c r="H51" s="68">
        <v>0.0</v>
      </c>
      <c r="I51" s="68">
        <v>0.0</v>
      </c>
      <c r="J51" s="68">
        <v>0.0</v>
      </c>
      <c r="K51" s="68">
        <v>1.0</v>
      </c>
      <c r="L51" s="68">
        <v>1.0</v>
      </c>
      <c r="M51" s="68">
        <v>1.0</v>
      </c>
      <c r="N51" s="68">
        <v>0.0</v>
      </c>
      <c r="O51" s="70">
        <f t="shared" si="1"/>
        <v>3</v>
      </c>
      <c r="P51" s="71">
        <f t="shared" si="2"/>
        <v>0.4285714286</v>
      </c>
      <c r="Q51" s="72" t="s">
        <v>211</v>
      </c>
      <c r="S51" s="33"/>
      <c r="T51" s="33"/>
      <c r="U51" s="33"/>
    </row>
    <row r="52" ht="14.25" customHeight="1">
      <c r="A52" s="44">
        <f>NETWORKDAYS('Ппшпшп'!B$2,'Отчёт'!C$2,'Ппшпшп'!B$3)</f>
        <v>18</v>
      </c>
      <c r="B52" s="45" t="s">
        <v>67</v>
      </c>
      <c r="C52" s="56" t="s">
        <v>1</v>
      </c>
      <c r="D52" s="56" t="s">
        <v>517</v>
      </c>
      <c r="E52" s="137">
        <v>43186.0</v>
      </c>
      <c r="F52" s="56"/>
      <c r="G52" s="107">
        <v>7.0</v>
      </c>
      <c r="H52" s="68">
        <v>0.0</v>
      </c>
      <c r="I52" s="68">
        <v>0.0</v>
      </c>
      <c r="J52" s="68">
        <v>1.0</v>
      </c>
      <c r="K52" s="68">
        <v>0.0</v>
      </c>
      <c r="L52" s="68">
        <v>0.0</v>
      </c>
      <c r="M52" s="68" t="s">
        <v>46</v>
      </c>
      <c r="N52" s="68">
        <v>1.0</v>
      </c>
      <c r="O52" s="70">
        <f t="shared" si="1"/>
        <v>2</v>
      </c>
      <c r="P52" s="71">
        <f t="shared" si="2"/>
        <v>0.2857142857</v>
      </c>
      <c r="Q52" s="72" t="s">
        <v>73</v>
      </c>
      <c r="S52" s="33"/>
      <c r="T52" s="33"/>
      <c r="U52" s="33"/>
    </row>
    <row r="53" ht="14.25" customHeight="1">
      <c r="A53" s="44">
        <f>NETWORKDAYS('Ппшпшп'!B$2,'Отчёт'!C$2,'Ппшпшп'!B$3)</f>
        <v>18</v>
      </c>
      <c r="B53" s="45" t="s">
        <v>91</v>
      </c>
      <c r="C53" s="56" t="s">
        <v>1</v>
      </c>
      <c r="D53" s="56" t="s">
        <v>518</v>
      </c>
      <c r="E53" s="137">
        <v>43186.0</v>
      </c>
      <c r="F53" s="56"/>
      <c r="G53" s="107">
        <v>7.0</v>
      </c>
      <c r="H53" s="68">
        <v>1.0</v>
      </c>
      <c r="I53" s="68">
        <v>1.0</v>
      </c>
      <c r="J53" s="68">
        <v>1.0</v>
      </c>
      <c r="K53" s="68">
        <v>1.0</v>
      </c>
      <c r="L53" s="68">
        <v>1.0</v>
      </c>
      <c r="M53" s="68">
        <v>0.0</v>
      </c>
      <c r="N53" s="68">
        <v>1.0</v>
      </c>
      <c r="O53" s="70">
        <f t="shared" si="1"/>
        <v>6</v>
      </c>
      <c r="P53" s="71">
        <f t="shared" si="2"/>
        <v>0.8571428571</v>
      </c>
      <c r="Q53" s="72" t="s">
        <v>311</v>
      </c>
      <c r="S53" s="33"/>
      <c r="T53" s="33"/>
      <c r="U53" s="33"/>
    </row>
    <row r="54" ht="14.25" customHeight="1">
      <c r="A54" s="44">
        <f>NETWORKDAYS('Ппшпшп'!B$2,'Отчёт'!C$2,'Ппшпшп'!B$3)</f>
        <v>18</v>
      </c>
      <c r="B54" s="45" t="s">
        <v>91</v>
      </c>
      <c r="C54" s="56" t="s">
        <v>1</v>
      </c>
      <c r="D54" s="56" t="s">
        <v>519</v>
      </c>
      <c r="E54" s="137">
        <v>43186.0</v>
      </c>
      <c r="F54" s="56"/>
      <c r="G54" s="107">
        <v>7.0</v>
      </c>
      <c r="H54" s="68">
        <v>1.0</v>
      </c>
      <c r="I54" s="68">
        <v>0.0</v>
      </c>
      <c r="J54" s="68">
        <v>1.0</v>
      </c>
      <c r="K54" s="68">
        <v>1.0</v>
      </c>
      <c r="L54" s="68">
        <v>1.0</v>
      </c>
      <c r="M54" s="68" t="s">
        <v>46</v>
      </c>
      <c r="N54" s="68">
        <v>0.0</v>
      </c>
      <c r="O54" s="70">
        <f t="shared" si="1"/>
        <v>4</v>
      </c>
      <c r="P54" s="71">
        <f t="shared" si="2"/>
        <v>0.5714285714</v>
      </c>
      <c r="Q54" s="72" t="s">
        <v>520</v>
      </c>
      <c r="S54" s="33"/>
      <c r="T54" s="33"/>
      <c r="U54" s="33"/>
    </row>
    <row r="55" ht="14.25" customHeight="1">
      <c r="A55" s="44">
        <f>NETWORKDAYS('Ппшпшп'!B$2,'Отчёт'!C$2,'Ппшпшп'!B$3)</f>
        <v>18</v>
      </c>
      <c r="B55" s="45" t="s">
        <v>67</v>
      </c>
      <c r="C55" s="56" t="s">
        <v>1</v>
      </c>
      <c r="D55" s="56" t="s">
        <v>521</v>
      </c>
      <c r="E55" s="137">
        <v>43186.0</v>
      </c>
      <c r="F55" s="56"/>
      <c r="G55" s="107">
        <v>7.0</v>
      </c>
      <c r="H55" s="68">
        <v>1.0</v>
      </c>
      <c r="I55" s="68">
        <v>1.0</v>
      </c>
      <c r="J55" s="68">
        <v>0.0</v>
      </c>
      <c r="K55" s="68">
        <v>0.0</v>
      </c>
      <c r="L55" s="68">
        <v>1.0</v>
      </c>
      <c r="M55" s="68" t="s">
        <v>46</v>
      </c>
      <c r="N55" s="68">
        <v>1.0</v>
      </c>
      <c r="O55" s="70">
        <f t="shared" si="1"/>
        <v>4</v>
      </c>
      <c r="P55" s="71">
        <f t="shared" si="2"/>
        <v>0.5714285714</v>
      </c>
      <c r="Q55" s="72" t="s">
        <v>522</v>
      </c>
      <c r="S55" s="33"/>
      <c r="T55" s="33"/>
      <c r="U55" s="33"/>
    </row>
    <row r="56" ht="14.25" customHeight="1">
      <c r="A56" s="44">
        <f>NETWORKDAYS('Ппшпшп'!B$2,'Отчёт'!C$2,'Ппшпшп'!B$3)</f>
        <v>18</v>
      </c>
      <c r="B56" s="45" t="s">
        <v>48</v>
      </c>
      <c r="C56" s="56" t="s">
        <v>1</v>
      </c>
      <c r="D56" s="56" t="s">
        <v>523</v>
      </c>
      <c r="E56" s="137">
        <v>43186.0</v>
      </c>
      <c r="F56" s="56"/>
      <c r="G56" s="107">
        <v>7.0</v>
      </c>
      <c r="H56" s="68">
        <v>1.0</v>
      </c>
      <c r="I56" s="68">
        <v>0.0</v>
      </c>
      <c r="J56" s="68">
        <v>1.0</v>
      </c>
      <c r="K56" s="68">
        <v>1.0</v>
      </c>
      <c r="L56" s="68">
        <v>1.0</v>
      </c>
      <c r="M56" s="68" t="s">
        <v>46</v>
      </c>
      <c r="N56" s="68">
        <v>1.0</v>
      </c>
      <c r="O56" s="70">
        <f t="shared" si="1"/>
        <v>5</v>
      </c>
      <c r="P56" s="71">
        <f t="shared" si="2"/>
        <v>0.7142857143</v>
      </c>
      <c r="Q56" s="72" t="s">
        <v>524</v>
      </c>
      <c r="S56" s="33"/>
      <c r="T56" s="33"/>
      <c r="U56" s="33" t="s">
        <v>99</v>
      </c>
    </row>
    <row r="57" ht="14.25" customHeight="1">
      <c r="A57" s="44">
        <f>NETWORKDAYS('Ппшпшп'!B$2,'Отчёт'!C$2,'Ппшпшп'!B$3)</f>
        <v>18</v>
      </c>
      <c r="B57" s="45" t="s">
        <v>48</v>
      </c>
      <c r="C57" s="56" t="s">
        <v>1</v>
      </c>
      <c r="D57" s="56" t="s">
        <v>525</v>
      </c>
      <c r="E57" s="137">
        <v>43186.0</v>
      </c>
      <c r="F57" s="56"/>
      <c r="G57" s="107">
        <v>7.0</v>
      </c>
      <c r="H57" s="68">
        <v>1.0</v>
      </c>
      <c r="I57" s="68">
        <v>1.0</v>
      </c>
      <c r="J57" s="68">
        <v>1.0</v>
      </c>
      <c r="K57" s="68">
        <v>1.0</v>
      </c>
      <c r="L57" s="68">
        <v>1.0</v>
      </c>
      <c r="M57" s="68" t="s">
        <v>46</v>
      </c>
      <c r="N57" s="68">
        <v>1.0</v>
      </c>
      <c r="O57" s="70">
        <f t="shared" si="1"/>
        <v>6</v>
      </c>
      <c r="P57" s="71">
        <f t="shared" si="2"/>
        <v>0.8571428571</v>
      </c>
      <c r="Q57" s="72"/>
      <c r="S57" s="33"/>
      <c r="T57" s="33"/>
      <c r="U57" s="33" t="s">
        <v>99</v>
      </c>
    </row>
    <row r="58" ht="14.25" customHeight="1">
      <c r="A58" s="44">
        <f>NETWORKDAYS('Ппшпшп'!B$2,'Отчёт'!C$2,'Ппшпшп'!B$3)</f>
        <v>18</v>
      </c>
      <c r="B58" s="45" t="s">
        <v>91</v>
      </c>
      <c r="C58" s="56" t="s">
        <v>1</v>
      </c>
      <c r="D58" s="56" t="s">
        <v>526</v>
      </c>
      <c r="E58" s="137">
        <v>43186.0</v>
      </c>
      <c r="F58" s="56"/>
      <c r="G58" s="107">
        <v>7.0</v>
      </c>
      <c r="H58" s="68">
        <v>1.0</v>
      </c>
      <c r="I58" s="68">
        <v>1.0</v>
      </c>
      <c r="J58" s="68">
        <v>0.0</v>
      </c>
      <c r="K58" s="68">
        <v>1.0</v>
      </c>
      <c r="L58" s="68">
        <v>1.0</v>
      </c>
      <c r="M58" s="68" t="s">
        <v>46</v>
      </c>
      <c r="N58" s="68">
        <v>1.0</v>
      </c>
      <c r="O58" s="70">
        <f t="shared" si="1"/>
        <v>5</v>
      </c>
      <c r="P58" s="71">
        <f t="shared" si="2"/>
        <v>0.7142857143</v>
      </c>
      <c r="Q58" s="72" t="s">
        <v>311</v>
      </c>
      <c r="S58" s="33"/>
      <c r="T58" s="33"/>
      <c r="U58" s="33"/>
    </row>
    <row r="59" ht="14.25" customHeight="1">
      <c r="A59" s="44">
        <f>NETWORKDAYS('Ппшпшп'!B$2,'Отчёт'!C$2,'Ппшпшп'!B$3)</f>
        <v>18</v>
      </c>
      <c r="B59" s="45" t="s">
        <v>91</v>
      </c>
      <c r="C59" s="56" t="s">
        <v>1</v>
      </c>
      <c r="D59" s="56" t="s">
        <v>527</v>
      </c>
      <c r="E59" s="137">
        <v>43186.0</v>
      </c>
      <c r="F59" s="56"/>
      <c r="G59" s="107">
        <v>7.0</v>
      </c>
      <c r="H59" s="68">
        <v>1.0</v>
      </c>
      <c r="I59" s="68">
        <v>1.0</v>
      </c>
      <c r="J59" s="68">
        <v>1.0</v>
      </c>
      <c r="K59" s="68">
        <v>1.0</v>
      </c>
      <c r="L59" s="68">
        <v>1.0</v>
      </c>
      <c r="M59" s="68">
        <v>1.0</v>
      </c>
      <c r="N59" s="68">
        <v>1.0</v>
      </c>
      <c r="O59" s="70">
        <f t="shared" si="1"/>
        <v>7</v>
      </c>
      <c r="P59" s="71">
        <f t="shared" si="2"/>
        <v>1</v>
      </c>
      <c r="Q59" s="72" t="s">
        <v>528</v>
      </c>
      <c r="S59" s="33"/>
      <c r="T59" s="33"/>
      <c r="U59" s="33"/>
    </row>
    <row r="60" ht="14.25" customHeight="1">
      <c r="A60" s="44">
        <f>NETWORKDAYS('Ппшпшп'!B$2,'Отчёт'!C$2,'Ппшпшп'!B$3)</f>
        <v>18</v>
      </c>
      <c r="B60" s="45" t="s">
        <v>48</v>
      </c>
      <c r="C60" s="56" t="s">
        <v>1</v>
      </c>
      <c r="D60" s="56" t="s">
        <v>529</v>
      </c>
      <c r="E60" s="137">
        <v>43186.0</v>
      </c>
      <c r="F60" s="56"/>
      <c r="G60" s="107">
        <v>7.0</v>
      </c>
      <c r="H60" s="68">
        <v>1.0</v>
      </c>
      <c r="I60" s="68">
        <v>1.0</v>
      </c>
      <c r="J60" s="68">
        <v>1.0</v>
      </c>
      <c r="K60" s="68">
        <v>1.0</v>
      </c>
      <c r="L60" s="68">
        <v>1.0</v>
      </c>
      <c r="M60" s="68" t="s">
        <v>46</v>
      </c>
      <c r="N60" s="68">
        <v>1.0</v>
      </c>
      <c r="O60" s="70">
        <f t="shared" si="1"/>
        <v>6</v>
      </c>
      <c r="P60" s="71">
        <f t="shared" si="2"/>
        <v>0.8571428571</v>
      </c>
      <c r="Q60" s="72"/>
      <c r="S60" s="33"/>
      <c r="T60" s="33"/>
      <c r="U60" s="33"/>
    </row>
    <row r="61" ht="14.25" customHeight="1">
      <c r="A61" s="44">
        <f>NETWORKDAYS('Ппшпшп'!B$2,'Отчёт'!C$2,'Ппшпшп'!B$3)</f>
        <v>18</v>
      </c>
      <c r="B61" s="45" t="s">
        <v>48</v>
      </c>
      <c r="C61" s="56" t="s">
        <v>1</v>
      </c>
      <c r="D61" s="56" t="s">
        <v>530</v>
      </c>
      <c r="E61" s="137">
        <v>43186.0</v>
      </c>
      <c r="F61" s="56"/>
      <c r="G61" s="107">
        <v>7.0</v>
      </c>
      <c r="H61" s="68">
        <v>1.0</v>
      </c>
      <c r="I61" s="68">
        <v>1.0</v>
      </c>
      <c r="J61" s="68">
        <v>1.0</v>
      </c>
      <c r="K61" s="68">
        <v>1.0</v>
      </c>
      <c r="L61" s="68">
        <v>1.0</v>
      </c>
      <c r="M61" s="68" t="s">
        <v>46</v>
      </c>
      <c r="N61" s="68">
        <v>1.0</v>
      </c>
      <c r="O61" s="70">
        <f t="shared" si="1"/>
        <v>6</v>
      </c>
      <c r="P61" s="71">
        <f t="shared" si="2"/>
        <v>0.8571428571</v>
      </c>
      <c r="Q61" s="72"/>
      <c r="S61" s="33"/>
      <c r="T61" s="33"/>
      <c r="U61" s="33"/>
    </row>
    <row r="62" ht="14.25" customHeight="1">
      <c r="A62" s="44">
        <f>NETWORKDAYS('Ппшпшп'!B$2,'Отчёт'!C$2,'Ппшпшп'!B$3)</f>
        <v>18</v>
      </c>
      <c r="B62" s="45" t="s">
        <v>67</v>
      </c>
      <c r="C62" s="56" t="s">
        <v>1</v>
      </c>
      <c r="D62" s="56" t="s">
        <v>531</v>
      </c>
      <c r="E62" s="137">
        <v>43186.0</v>
      </c>
      <c r="F62" s="56"/>
      <c r="G62" s="107">
        <v>7.0</v>
      </c>
      <c r="H62" s="68">
        <v>1.0</v>
      </c>
      <c r="I62" s="68">
        <v>1.0</v>
      </c>
      <c r="J62" s="68">
        <v>1.0</v>
      </c>
      <c r="K62" s="68">
        <v>1.0</v>
      </c>
      <c r="L62" s="68">
        <v>1.0</v>
      </c>
      <c r="M62" s="68">
        <v>1.0</v>
      </c>
      <c r="N62" s="68">
        <v>1.0</v>
      </c>
      <c r="O62" s="70">
        <f t="shared" si="1"/>
        <v>7</v>
      </c>
      <c r="P62" s="71">
        <f t="shared" si="2"/>
        <v>1</v>
      </c>
      <c r="Q62" s="72"/>
      <c r="S62" s="33"/>
      <c r="T62" s="33"/>
      <c r="U62" s="33" t="s">
        <v>99</v>
      </c>
    </row>
    <row r="63" ht="14.25" customHeight="1">
      <c r="A63" s="44">
        <f>NETWORKDAYS('Ппшпшп'!B$2,'Отчёт'!C$2,'Ппшпшп'!B$3)</f>
        <v>18</v>
      </c>
      <c r="B63" s="45" t="s">
        <v>91</v>
      </c>
      <c r="C63" s="56" t="s">
        <v>1</v>
      </c>
      <c r="D63" s="56" t="s">
        <v>532</v>
      </c>
      <c r="E63" s="137">
        <v>43186.0</v>
      </c>
      <c r="F63" s="56"/>
      <c r="G63" s="107">
        <v>7.0</v>
      </c>
      <c r="H63" s="68">
        <v>1.0</v>
      </c>
      <c r="I63" s="68">
        <v>1.0</v>
      </c>
      <c r="J63" s="68">
        <v>1.0</v>
      </c>
      <c r="K63" s="68">
        <v>1.0</v>
      </c>
      <c r="L63" s="68">
        <v>1.0</v>
      </c>
      <c r="M63" s="68">
        <v>1.0</v>
      </c>
      <c r="N63" s="68">
        <v>0.0</v>
      </c>
      <c r="O63" s="70">
        <f t="shared" si="1"/>
        <v>6</v>
      </c>
      <c r="P63" s="71">
        <f t="shared" si="2"/>
        <v>0.8571428571</v>
      </c>
      <c r="Q63" s="72" t="s">
        <v>211</v>
      </c>
      <c r="S63" s="33"/>
      <c r="T63" s="33"/>
      <c r="U63" s="33"/>
    </row>
    <row r="64" ht="14.25" customHeight="1">
      <c r="A64" s="44">
        <f>NETWORKDAYS('Ппшпшп'!B$2,'Отчёт'!C$2,'Ппшпшп'!B$3)</f>
        <v>18</v>
      </c>
      <c r="B64" s="45" t="s">
        <v>48</v>
      </c>
      <c r="C64" s="56" t="s">
        <v>1</v>
      </c>
      <c r="D64" s="56" t="s">
        <v>533</v>
      </c>
      <c r="E64" s="137">
        <v>43186.0</v>
      </c>
      <c r="F64" s="56"/>
      <c r="G64" s="107">
        <v>7.0</v>
      </c>
      <c r="H64" s="68">
        <v>1.0</v>
      </c>
      <c r="I64" s="68">
        <v>1.0</v>
      </c>
      <c r="J64" s="68">
        <v>1.0</v>
      </c>
      <c r="K64" s="68">
        <v>0.0</v>
      </c>
      <c r="L64" s="68">
        <v>1.0</v>
      </c>
      <c r="M64" s="68" t="s">
        <v>46</v>
      </c>
      <c r="N64" s="68">
        <v>1.0</v>
      </c>
      <c r="O64" s="70">
        <f t="shared" si="1"/>
        <v>5</v>
      </c>
      <c r="P64" s="71">
        <f t="shared" si="2"/>
        <v>0.7142857143</v>
      </c>
      <c r="Q64" s="72" t="s">
        <v>249</v>
      </c>
      <c r="S64" s="33"/>
      <c r="T64" s="33"/>
      <c r="U64" s="33"/>
    </row>
    <row r="65" ht="14.25" customHeight="1">
      <c r="A65" s="44">
        <f>NETWORKDAYS('Ппшпшп'!B$2,'Отчёт'!C$2,'Ппшпшп'!B$3)</f>
        <v>18</v>
      </c>
      <c r="B65" s="45" t="s">
        <v>48</v>
      </c>
      <c r="C65" s="56" t="s">
        <v>1</v>
      </c>
      <c r="D65" s="56" t="s">
        <v>534</v>
      </c>
      <c r="E65" s="137">
        <v>43186.0</v>
      </c>
      <c r="F65" s="56"/>
      <c r="G65" s="107">
        <v>7.0</v>
      </c>
      <c r="H65" s="68">
        <v>1.0</v>
      </c>
      <c r="I65" s="68">
        <v>1.0</v>
      </c>
      <c r="J65" s="68">
        <v>0.0</v>
      </c>
      <c r="K65" s="68">
        <v>1.0</v>
      </c>
      <c r="L65" s="68">
        <v>1.0</v>
      </c>
      <c r="M65" s="68" t="s">
        <v>46</v>
      </c>
      <c r="N65" s="68">
        <v>1.0</v>
      </c>
      <c r="O65" s="70">
        <f t="shared" si="1"/>
        <v>5</v>
      </c>
      <c r="P65" s="71">
        <f t="shared" si="2"/>
        <v>0.7142857143</v>
      </c>
      <c r="Q65" s="72" t="s">
        <v>535</v>
      </c>
      <c r="S65" s="33"/>
      <c r="T65" s="33"/>
      <c r="U65" s="33"/>
    </row>
    <row r="66" ht="14.25" customHeight="1">
      <c r="A66" s="44">
        <f>NETWORKDAYS('Ппшпшп'!B$2,'Отчёт'!C$2,'Ппшпшп'!B$3)</f>
        <v>18</v>
      </c>
      <c r="B66" s="45" t="s">
        <v>91</v>
      </c>
      <c r="C66" s="56" t="s">
        <v>1</v>
      </c>
      <c r="D66" s="56" t="s">
        <v>536</v>
      </c>
      <c r="E66" s="137">
        <v>43186.0</v>
      </c>
      <c r="F66" s="56"/>
      <c r="G66" s="107">
        <v>7.0</v>
      </c>
      <c r="H66" s="68">
        <v>1.0</v>
      </c>
      <c r="I66" s="68">
        <v>1.0</v>
      </c>
      <c r="J66" s="68">
        <v>1.0</v>
      </c>
      <c r="K66" s="68">
        <v>1.0</v>
      </c>
      <c r="L66" s="68">
        <v>1.0</v>
      </c>
      <c r="M66" s="68" t="s">
        <v>46</v>
      </c>
      <c r="N66" s="68">
        <v>1.0</v>
      </c>
      <c r="O66" s="70">
        <f t="shared" si="1"/>
        <v>6</v>
      </c>
      <c r="P66" s="71">
        <f t="shared" si="2"/>
        <v>0.8571428571</v>
      </c>
      <c r="Q66" s="72"/>
      <c r="S66" s="33"/>
      <c r="T66" s="33"/>
      <c r="U66" s="33"/>
    </row>
    <row r="67" ht="14.25" customHeight="1">
      <c r="A67" s="44">
        <f>NETWORKDAYS('Ппшпшп'!B$2,'Отчёт'!C$2,'Ппшпшп'!B$3)</f>
        <v>18</v>
      </c>
      <c r="B67" s="45" t="s">
        <v>48</v>
      </c>
      <c r="C67" s="56" t="s">
        <v>1</v>
      </c>
      <c r="D67" s="56" t="s">
        <v>537</v>
      </c>
      <c r="E67" s="137">
        <v>43186.0</v>
      </c>
      <c r="F67" s="56"/>
      <c r="G67" s="107">
        <v>6.0</v>
      </c>
      <c r="H67" s="68">
        <v>0.0</v>
      </c>
      <c r="I67" s="68">
        <v>1.0</v>
      </c>
      <c r="J67" s="68">
        <v>1.0</v>
      </c>
      <c r="K67" s="68">
        <v>1.0</v>
      </c>
      <c r="L67" s="68">
        <v>1.0</v>
      </c>
      <c r="M67" s="68" t="s">
        <v>46</v>
      </c>
      <c r="N67" s="68">
        <v>1.0</v>
      </c>
      <c r="O67" s="70">
        <f t="shared" si="1"/>
        <v>5</v>
      </c>
      <c r="P67" s="71">
        <f t="shared" si="2"/>
        <v>0.8333333333</v>
      </c>
      <c r="Q67" s="72" t="s">
        <v>123</v>
      </c>
      <c r="S67" s="33"/>
      <c r="T67" s="33"/>
      <c r="U67" s="33"/>
    </row>
    <row r="68" ht="14.25" customHeight="1">
      <c r="A68" s="44">
        <f>NETWORKDAYS('Ппшпшп'!B$2,'Отчёт'!C$2,'Ппшпшп'!B$3)</f>
        <v>18</v>
      </c>
      <c r="B68" s="45" t="s">
        <v>48</v>
      </c>
      <c r="C68" s="56" t="s">
        <v>1</v>
      </c>
      <c r="D68" s="56" t="s">
        <v>538</v>
      </c>
      <c r="E68" s="137">
        <v>43186.0</v>
      </c>
      <c r="F68" s="56"/>
      <c r="G68" s="107">
        <v>7.0</v>
      </c>
      <c r="H68" s="68">
        <v>1.0</v>
      </c>
      <c r="I68" s="68">
        <v>1.0</v>
      </c>
      <c r="J68" s="68">
        <v>1.0</v>
      </c>
      <c r="K68" s="68">
        <v>1.0</v>
      </c>
      <c r="L68" s="68">
        <v>1.0</v>
      </c>
      <c r="M68" s="68" t="s">
        <v>46</v>
      </c>
      <c r="N68" s="68">
        <v>1.0</v>
      </c>
      <c r="O68" s="70">
        <f t="shared" si="1"/>
        <v>6</v>
      </c>
      <c r="P68" s="71">
        <f t="shared" si="2"/>
        <v>0.8571428571</v>
      </c>
      <c r="Q68" s="72"/>
      <c r="S68" s="33"/>
      <c r="T68" s="33"/>
      <c r="U68" s="33"/>
    </row>
    <row r="69" ht="14.25" customHeight="1">
      <c r="A69" s="44">
        <f>NETWORKDAYS('Ппшпшп'!B$2,'Отчёт'!C$2,'Ппшпшп'!B$3)</f>
        <v>18</v>
      </c>
      <c r="B69" s="45" t="s">
        <v>91</v>
      </c>
      <c r="C69" s="56" t="s">
        <v>1</v>
      </c>
      <c r="D69" s="56" t="s">
        <v>539</v>
      </c>
      <c r="E69" s="137">
        <v>43186.0</v>
      </c>
      <c r="F69" s="56"/>
      <c r="G69" s="107">
        <v>7.0</v>
      </c>
      <c r="H69" s="68">
        <v>1.0</v>
      </c>
      <c r="I69" s="68">
        <v>1.0</v>
      </c>
      <c r="J69" s="68">
        <v>1.0</v>
      </c>
      <c r="K69" s="68">
        <v>1.0</v>
      </c>
      <c r="L69" s="68">
        <v>1.0</v>
      </c>
      <c r="M69" s="68" t="s">
        <v>46</v>
      </c>
      <c r="N69" s="68">
        <v>1.0</v>
      </c>
      <c r="O69" s="70">
        <f t="shared" si="1"/>
        <v>6</v>
      </c>
      <c r="P69" s="71">
        <f t="shared" si="2"/>
        <v>0.8571428571</v>
      </c>
      <c r="Q69" s="149"/>
      <c r="S69" s="33"/>
      <c r="T69" s="33"/>
      <c r="U69" s="33"/>
    </row>
    <row r="70" ht="14.25" customHeight="1">
      <c r="A70" s="44">
        <f>NETWORKDAYS('Ппшпшп'!B$2,'Отчёт'!C$2,'Ппшпшп'!B$3)-1-1</f>
        <v>16</v>
      </c>
      <c r="B70" s="45" t="s">
        <v>51</v>
      </c>
      <c r="C70" s="56" t="s">
        <v>1</v>
      </c>
      <c r="D70" s="56" t="s">
        <v>540</v>
      </c>
      <c r="E70" s="137">
        <v>43186.0</v>
      </c>
      <c r="F70" s="56"/>
      <c r="G70" s="107">
        <v>7.0</v>
      </c>
      <c r="H70" s="68">
        <v>1.0</v>
      </c>
      <c r="I70" s="68">
        <v>0.0</v>
      </c>
      <c r="J70" s="68">
        <v>1.0</v>
      </c>
      <c r="K70" s="68">
        <v>1.0</v>
      </c>
      <c r="L70" s="68">
        <v>1.0</v>
      </c>
      <c r="M70" s="68">
        <v>1.0</v>
      </c>
      <c r="N70" s="68">
        <v>1.0</v>
      </c>
      <c r="O70" s="70">
        <f t="shared" si="1"/>
        <v>6</v>
      </c>
      <c r="P70" s="71">
        <f t="shared" si="2"/>
        <v>0.8571428571</v>
      </c>
      <c r="Q70" s="72" t="s">
        <v>57</v>
      </c>
      <c r="S70" s="33"/>
      <c r="T70" s="33"/>
      <c r="U70" s="33" t="s">
        <v>99</v>
      </c>
    </row>
    <row r="71" ht="14.25" customHeight="1">
      <c r="A71" s="44">
        <f>NETWORKDAYS('Ппшпшп'!B$2,'Отчёт'!C$2,'Ппшпшп'!B$3)</f>
        <v>18</v>
      </c>
      <c r="B71" s="45" t="s">
        <v>48</v>
      </c>
      <c r="C71" s="56" t="s">
        <v>1</v>
      </c>
      <c r="D71" s="56" t="s">
        <v>541</v>
      </c>
      <c r="E71" s="137">
        <v>43186.0</v>
      </c>
      <c r="F71" s="56"/>
      <c r="G71" s="107">
        <v>7.0</v>
      </c>
      <c r="H71" s="68">
        <v>1.0</v>
      </c>
      <c r="I71" s="68">
        <v>1.0</v>
      </c>
      <c r="J71" s="68">
        <v>0.0</v>
      </c>
      <c r="K71" s="68">
        <v>1.0</v>
      </c>
      <c r="L71" s="68">
        <v>1.0</v>
      </c>
      <c r="M71" s="68">
        <v>1.0</v>
      </c>
      <c r="N71" s="68">
        <v>1.0</v>
      </c>
      <c r="O71" s="70">
        <f t="shared" si="1"/>
        <v>6</v>
      </c>
      <c r="P71" s="71">
        <f t="shared" si="2"/>
        <v>0.8571428571</v>
      </c>
      <c r="Q71" s="72" t="s">
        <v>123</v>
      </c>
      <c r="S71" s="33"/>
      <c r="T71" s="33"/>
      <c r="U71" s="33"/>
    </row>
    <row r="72" ht="14.25" customHeight="1">
      <c r="A72" s="44">
        <f>NETWORKDAYS('Ппшпшп'!B$2,'Отчёт'!C$2,'Ппшпшп'!B$3)</f>
        <v>18</v>
      </c>
      <c r="B72" s="45" t="s">
        <v>91</v>
      </c>
      <c r="C72" s="56" t="s">
        <v>1</v>
      </c>
      <c r="D72" s="56" t="s">
        <v>542</v>
      </c>
      <c r="E72" s="137">
        <v>43186.0</v>
      </c>
      <c r="F72" s="54" t="s">
        <v>496</v>
      </c>
      <c r="G72" s="107">
        <v>7.0</v>
      </c>
      <c r="H72" s="68">
        <v>1.0</v>
      </c>
      <c r="I72" s="68">
        <v>0.0</v>
      </c>
      <c r="J72" s="68">
        <v>1.0</v>
      </c>
      <c r="K72" s="68">
        <v>1.0</v>
      </c>
      <c r="L72" s="68">
        <v>1.0</v>
      </c>
      <c r="M72" s="68">
        <v>1.0</v>
      </c>
      <c r="N72" s="68">
        <v>1.0</v>
      </c>
      <c r="O72" s="70">
        <f t="shared" si="1"/>
        <v>6</v>
      </c>
      <c r="P72" s="71">
        <f t="shared" si="2"/>
        <v>0.8571428571</v>
      </c>
      <c r="Q72" s="72" t="s">
        <v>249</v>
      </c>
      <c r="S72" s="33"/>
      <c r="T72" s="33"/>
      <c r="U72" s="33"/>
    </row>
    <row r="73" ht="14.25" customHeight="1">
      <c r="A73" s="44">
        <f>NETWORKDAYS('Ппшпшп'!B$2,'Отчёт'!C$2,'Ппшпшп'!B$3)</f>
        <v>18</v>
      </c>
      <c r="B73" s="45" t="s">
        <v>51</v>
      </c>
      <c r="C73" s="56" t="s">
        <v>1</v>
      </c>
      <c r="D73" s="56" t="s">
        <v>543</v>
      </c>
      <c r="E73" s="137">
        <v>43186.0</v>
      </c>
      <c r="F73" s="56"/>
      <c r="G73" s="107">
        <v>7.0</v>
      </c>
      <c r="H73" s="68">
        <v>1.0</v>
      </c>
      <c r="I73" s="68">
        <v>1.0</v>
      </c>
      <c r="J73" s="68">
        <v>1.0</v>
      </c>
      <c r="K73" s="68">
        <v>1.0</v>
      </c>
      <c r="L73" s="68">
        <v>1.0</v>
      </c>
      <c r="M73" s="68" t="s">
        <v>46</v>
      </c>
      <c r="N73" s="68">
        <v>1.0</v>
      </c>
      <c r="O73" s="70">
        <f t="shared" si="1"/>
        <v>6</v>
      </c>
      <c r="P73" s="71">
        <f t="shared" si="2"/>
        <v>0.8571428571</v>
      </c>
      <c r="Q73" s="72" t="s">
        <v>544</v>
      </c>
      <c r="S73" s="33"/>
      <c r="T73" s="33"/>
      <c r="U73" s="33" t="s">
        <v>134</v>
      </c>
    </row>
    <row r="74" ht="14.25" customHeight="1">
      <c r="A74" s="44">
        <f>NETWORKDAYS('Ппшпшп'!B$2,'Отчёт'!C$2,'Ппшпшп'!B$3)</f>
        <v>18</v>
      </c>
      <c r="B74" s="45" t="s">
        <v>48</v>
      </c>
      <c r="C74" s="56" t="s">
        <v>1</v>
      </c>
      <c r="D74" s="56" t="s">
        <v>545</v>
      </c>
      <c r="E74" s="137">
        <v>43186.0</v>
      </c>
      <c r="F74" s="56"/>
      <c r="G74" s="107">
        <v>7.0</v>
      </c>
      <c r="H74" s="68">
        <v>1.0</v>
      </c>
      <c r="I74" s="68">
        <v>1.0</v>
      </c>
      <c r="J74" s="68">
        <v>1.0</v>
      </c>
      <c r="K74" s="68">
        <v>1.0</v>
      </c>
      <c r="L74" s="68">
        <v>1.0</v>
      </c>
      <c r="M74" s="68">
        <v>0.0</v>
      </c>
      <c r="N74" s="68">
        <v>1.0</v>
      </c>
      <c r="O74" s="70">
        <f t="shared" si="1"/>
        <v>6</v>
      </c>
      <c r="P74" s="71">
        <f t="shared" si="2"/>
        <v>0.8571428571</v>
      </c>
      <c r="Q74" s="72" t="s">
        <v>123</v>
      </c>
      <c r="R74" s="1"/>
      <c r="S74" s="33"/>
      <c r="T74" s="33"/>
      <c r="U74" s="33"/>
    </row>
    <row r="75" ht="12.75" customHeight="1">
      <c r="A75" s="44">
        <f>NETWORKDAYS('Ппшпшп'!B$2,'Отчёт'!C$2,'Ппшпшп'!B$3)</f>
        <v>18</v>
      </c>
      <c r="B75" s="45" t="s">
        <v>51</v>
      </c>
      <c r="C75" s="56" t="s">
        <v>1</v>
      </c>
      <c r="D75" s="56" t="s">
        <v>546</v>
      </c>
      <c r="E75" s="137">
        <v>43186.0</v>
      </c>
      <c r="F75" s="56"/>
      <c r="G75" s="107">
        <v>7.0</v>
      </c>
      <c r="H75" s="68">
        <v>0.0</v>
      </c>
      <c r="I75" s="68">
        <v>1.0</v>
      </c>
      <c r="J75" s="68">
        <v>0.0</v>
      </c>
      <c r="K75" s="68">
        <v>1.0</v>
      </c>
      <c r="L75" s="68">
        <v>1.0</v>
      </c>
      <c r="M75" s="68">
        <v>0.0</v>
      </c>
      <c r="N75" s="68">
        <v>1.0</v>
      </c>
      <c r="O75" s="70">
        <f t="shared" si="1"/>
        <v>4</v>
      </c>
      <c r="P75" s="71">
        <f t="shared" si="2"/>
        <v>0.5714285714</v>
      </c>
      <c r="Q75" s="72" t="s">
        <v>57</v>
      </c>
      <c r="S75" s="33"/>
      <c r="U75" s="33"/>
    </row>
    <row r="76" ht="12.75" customHeight="1">
      <c r="A76" s="44">
        <f>NETWORKDAYS('Ппшпшп'!B$2,'Отчёт'!C$2,'Ппшпшп'!B$3)</f>
        <v>18</v>
      </c>
      <c r="B76" s="45" t="s">
        <v>67</v>
      </c>
      <c r="C76" s="56" t="s">
        <v>1</v>
      </c>
      <c r="D76" s="56" t="s">
        <v>547</v>
      </c>
      <c r="E76" s="137">
        <v>43186.0</v>
      </c>
      <c r="F76" s="56"/>
      <c r="G76" s="107">
        <v>7.0</v>
      </c>
      <c r="H76" s="68">
        <v>1.0</v>
      </c>
      <c r="I76" s="68">
        <v>1.0</v>
      </c>
      <c r="J76" s="68">
        <v>1.0</v>
      </c>
      <c r="K76" s="68">
        <v>1.0</v>
      </c>
      <c r="L76" s="68">
        <v>1.0</v>
      </c>
      <c r="M76" s="68">
        <v>1.0</v>
      </c>
      <c r="N76" s="68">
        <v>1.0</v>
      </c>
      <c r="O76" s="70">
        <f t="shared" si="1"/>
        <v>7</v>
      </c>
      <c r="P76" s="71">
        <f t="shared" si="2"/>
        <v>1</v>
      </c>
      <c r="Q76" s="72"/>
      <c r="U76" s="33"/>
    </row>
    <row r="77" ht="12.75" customHeight="1">
      <c r="C77" s="33"/>
      <c r="D77" s="33"/>
      <c r="N77" s="1"/>
      <c r="O77" s="1">
        <f>COUNT(E2:E76)</f>
        <v>75</v>
      </c>
      <c r="Q77" s="33"/>
      <c r="U77" s="33"/>
    </row>
    <row r="78" ht="12.75" customHeight="1">
      <c r="C78" s="33"/>
      <c r="D78" s="33"/>
      <c r="N78" s="33" t="s">
        <v>173</v>
      </c>
      <c r="O78" s="32">
        <f>COUNTIF(E2:E76,"=27.03.18")</f>
        <v>75</v>
      </c>
      <c r="Q78" s="33"/>
      <c r="U78" s="33"/>
    </row>
    <row r="79" ht="12.75" customHeight="1">
      <c r="C79" s="33"/>
      <c r="D79" s="33"/>
      <c r="Q79" s="33"/>
      <c r="U79" s="33"/>
    </row>
    <row r="80" ht="12.75" customHeight="1">
      <c r="C80" s="33"/>
      <c r="D80" s="33"/>
      <c r="Q80" s="33"/>
      <c r="U80" s="33"/>
    </row>
    <row r="81" ht="12.75" customHeight="1">
      <c r="C81" s="33"/>
      <c r="D81" s="33"/>
      <c r="Q81" s="33"/>
      <c r="U81" s="33"/>
    </row>
    <row r="82" ht="12.75" customHeight="1">
      <c r="C82" s="33"/>
      <c r="D82" s="33"/>
      <c r="Q82" s="33"/>
      <c r="U82" s="33"/>
    </row>
    <row r="83" ht="12.75" customHeight="1">
      <c r="C83" s="33"/>
      <c r="D83" s="33"/>
      <c r="Q83" s="33"/>
      <c r="U83" s="33"/>
    </row>
    <row r="84" ht="12.75" customHeight="1">
      <c r="C84" s="33"/>
      <c r="D84" s="33"/>
      <c r="Q84" s="33"/>
      <c r="U84" s="33"/>
    </row>
    <row r="85" ht="12.75" customHeight="1">
      <c r="C85" s="33"/>
      <c r="D85" s="33"/>
      <c r="Q85" s="33"/>
      <c r="U85" s="33"/>
    </row>
    <row r="86" ht="12.75" customHeight="1">
      <c r="C86" s="33"/>
      <c r="D86" s="33"/>
      <c r="Q86" s="33"/>
      <c r="U86" s="33"/>
    </row>
    <row r="87" ht="12.75" customHeight="1">
      <c r="C87" s="33"/>
      <c r="D87" s="33"/>
      <c r="Q87" s="33"/>
      <c r="U87" s="33"/>
    </row>
    <row r="88" ht="12.75" customHeight="1">
      <c r="C88" s="33"/>
      <c r="D88" s="33"/>
      <c r="Q88" s="33"/>
      <c r="U88" s="33"/>
    </row>
    <row r="89" ht="12.75" customHeight="1">
      <c r="C89" s="33"/>
      <c r="D89" s="33"/>
      <c r="Q89" s="33"/>
      <c r="U89" s="33"/>
    </row>
    <row r="90" ht="12.75" customHeight="1">
      <c r="C90" s="33"/>
      <c r="D90" s="33"/>
      <c r="Q90" s="33"/>
      <c r="U90" s="33"/>
    </row>
    <row r="91" ht="12.75" customHeight="1">
      <c r="C91" s="33"/>
      <c r="D91" s="33"/>
      <c r="Q91" s="33"/>
      <c r="U91" s="33"/>
    </row>
    <row r="92" ht="12.75" customHeight="1">
      <c r="C92" s="33"/>
      <c r="D92" s="33"/>
      <c r="Q92" s="33"/>
      <c r="U92" s="33"/>
    </row>
    <row r="93" ht="12.75" customHeight="1">
      <c r="C93" s="33"/>
      <c r="D93" s="33"/>
      <c r="Q93" s="33"/>
      <c r="U93" s="33"/>
    </row>
    <row r="94" ht="12.75" customHeight="1">
      <c r="C94" s="33"/>
      <c r="D94" s="33"/>
      <c r="Q94" s="33"/>
      <c r="U94" s="33"/>
    </row>
    <row r="95" ht="12.75" customHeight="1">
      <c r="C95" s="33"/>
      <c r="D95" s="33"/>
      <c r="Q95" s="33"/>
      <c r="U95" s="33"/>
    </row>
    <row r="96" ht="12.75" customHeight="1">
      <c r="C96" s="33"/>
      <c r="D96" s="33"/>
      <c r="Q96" s="33"/>
      <c r="U96" s="33"/>
    </row>
    <row r="97" ht="12.75" customHeight="1">
      <c r="C97" s="33"/>
      <c r="D97" s="33"/>
      <c r="Q97" s="33"/>
      <c r="U97" s="33"/>
    </row>
    <row r="98" ht="12.75" customHeight="1">
      <c r="C98" s="33"/>
      <c r="D98" s="33"/>
      <c r="Q98" s="33"/>
      <c r="U98" s="33"/>
    </row>
    <row r="99" ht="12.75" customHeight="1">
      <c r="C99" s="33"/>
      <c r="D99" s="33"/>
      <c r="Q99" s="33"/>
      <c r="U99" s="33"/>
    </row>
    <row r="100" ht="12.75" customHeight="1">
      <c r="C100" s="33"/>
      <c r="D100" s="33"/>
      <c r="Q100" s="33"/>
      <c r="U100" s="33"/>
    </row>
    <row r="101" ht="12.75" customHeight="1">
      <c r="C101" s="33"/>
      <c r="D101" s="33"/>
      <c r="Q101" s="33"/>
      <c r="U101" s="33"/>
    </row>
    <row r="102" ht="12.75" customHeight="1">
      <c r="C102" s="33"/>
      <c r="D102" s="33"/>
      <c r="Q102" s="33"/>
      <c r="U102" s="33"/>
    </row>
    <row r="103" ht="12.75" customHeight="1">
      <c r="C103" s="33"/>
      <c r="D103" s="33"/>
      <c r="Q103" s="33"/>
      <c r="U103" s="33"/>
    </row>
    <row r="104" ht="12.75" customHeight="1">
      <c r="C104" s="33"/>
      <c r="D104" s="33"/>
      <c r="Q104" s="33"/>
      <c r="U104" s="33"/>
    </row>
    <row r="105" ht="12.75" customHeight="1">
      <c r="C105" s="33"/>
      <c r="D105" s="33"/>
      <c r="Q105" s="33"/>
      <c r="U105" s="33"/>
    </row>
    <row r="106" ht="12.75" customHeight="1">
      <c r="C106" s="33"/>
      <c r="D106" s="33"/>
      <c r="Q106" s="33"/>
      <c r="U106" s="33"/>
    </row>
    <row r="107" ht="12.75" customHeight="1">
      <c r="C107" s="33"/>
      <c r="D107" s="33"/>
      <c r="Q107" s="33"/>
      <c r="U107" s="33"/>
    </row>
    <row r="108" ht="12.75" customHeight="1">
      <c r="C108" s="33"/>
      <c r="D108" s="33"/>
      <c r="Q108" s="33"/>
      <c r="U108" s="33"/>
    </row>
    <row r="109" ht="12.75" customHeight="1">
      <c r="C109" s="33"/>
      <c r="D109" s="33"/>
      <c r="Q109" s="33"/>
      <c r="U109" s="33"/>
    </row>
    <row r="110" ht="12.75" customHeight="1">
      <c r="C110" s="33"/>
      <c r="D110" s="33"/>
      <c r="Q110" s="33"/>
      <c r="U110" s="33"/>
    </row>
    <row r="111" ht="12.75" customHeight="1">
      <c r="C111" s="33"/>
      <c r="D111" s="33"/>
      <c r="Q111" s="33"/>
      <c r="U111" s="33"/>
    </row>
    <row r="112" ht="12.75" customHeight="1">
      <c r="C112" s="33"/>
      <c r="D112" s="33"/>
      <c r="Q112" s="33"/>
      <c r="U112" s="33"/>
    </row>
    <row r="113" ht="12.75" customHeight="1">
      <c r="C113" s="33"/>
      <c r="D113" s="33"/>
      <c r="Q113" s="33"/>
      <c r="U113" s="33"/>
    </row>
    <row r="114" ht="12.75" customHeight="1">
      <c r="C114" s="33"/>
      <c r="D114" s="33"/>
      <c r="Q114" s="33"/>
      <c r="U114" s="33"/>
    </row>
    <row r="115" ht="12.75" customHeight="1">
      <c r="C115" s="33"/>
      <c r="D115" s="33"/>
      <c r="Q115" s="33"/>
      <c r="U115" s="33"/>
    </row>
    <row r="116" ht="12.75" customHeight="1">
      <c r="C116" s="33"/>
      <c r="D116" s="33"/>
      <c r="Q116" s="33"/>
      <c r="U116" s="33"/>
    </row>
    <row r="117" ht="12.75" customHeight="1">
      <c r="C117" s="33"/>
      <c r="D117" s="33"/>
      <c r="Q117" s="33"/>
      <c r="U117" s="33"/>
    </row>
    <row r="118" ht="12.75" customHeight="1">
      <c r="C118" s="33"/>
      <c r="D118" s="33"/>
      <c r="Q118" s="33"/>
      <c r="U118" s="33"/>
    </row>
    <row r="119" ht="12.75" customHeight="1">
      <c r="C119" s="33"/>
      <c r="D119" s="33"/>
      <c r="Q119" s="33"/>
      <c r="U119" s="33"/>
    </row>
    <row r="120" ht="12.75" customHeight="1">
      <c r="C120" s="33"/>
      <c r="D120" s="33"/>
      <c r="Q120" s="33"/>
      <c r="U120" s="33"/>
    </row>
    <row r="121" ht="12.75" customHeight="1">
      <c r="C121" s="33"/>
      <c r="D121" s="33"/>
      <c r="Q121" s="33"/>
      <c r="U121" s="33"/>
    </row>
    <row r="122" ht="12.75" customHeight="1">
      <c r="C122" s="33"/>
      <c r="D122" s="33"/>
      <c r="Q122" s="33"/>
      <c r="U122" s="33"/>
    </row>
    <row r="123" ht="12.75" customHeight="1">
      <c r="C123" s="33"/>
      <c r="D123" s="33"/>
      <c r="Q123" s="33"/>
      <c r="U123" s="33"/>
    </row>
    <row r="124" ht="12.75" customHeight="1">
      <c r="C124" s="33"/>
      <c r="D124" s="33"/>
      <c r="Q124" s="33"/>
      <c r="U124" s="33"/>
    </row>
    <row r="125" ht="12.75" customHeight="1">
      <c r="C125" s="33"/>
      <c r="D125" s="33"/>
      <c r="Q125" s="33"/>
      <c r="U125" s="33"/>
    </row>
    <row r="126" ht="12.75" customHeight="1">
      <c r="C126" s="33"/>
      <c r="D126" s="33"/>
      <c r="Q126" s="33"/>
      <c r="U126" s="33"/>
    </row>
    <row r="127" ht="12.75" customHeight="1">
      <c r="C127" s="33"/>
      <c r="D127" s="33"/>
      <c r="Q127" s="33"/>
      <c r="U127" s="33"/>
    </row>
    <row r="128" ht="12.75" customHeight="1">
      <c r="C128" s="33"/>
      <c r="D128" s="33"/>
      <c r="Q128" s="33"/>
      <c r="U128" s="33"/>
    </row>
    <row r="129" ht="12.75" customHeight="1">
      <c r="C129" s="33"/>
      <c r="D129" s="33"/>
      <c r="Q129" s="33"/>
      <c r="U129" s="33"/>
    </row>
    <row r="130" ht="12.75" customHeight="1">
      <c r="C130" s="33"/>
      <c r="D130" s="33"/>
      <c r="Q130" s="33"/>
      <c r="U130" s="33"/>
    </row>
    <row r="131" ht="12.75" customHeight="1">
      <c r="C131" s="33"/>
      <c r="D131" s="33"/>
      <c r="Q131" s="33"/>
      <c r="U131" s="33"/>
    </row>
    <row r="132" ht="12.75" customHeight="1">
      <c r="C132" s="33"/>
      <c r="D132" s="33"/>
      <c r="Q132" s="33"/>
      <c r="U132" s="33"/>
    </row>
    <row r="133" ht="12.75" customHeight="1">
      <c r="C133" s="33"/>
      <c r="D133" s="33"/>
      <c r="Q133" s="33"/>
      <c r="U133" s="33"/>
    </row>
    <row r="134" ht="12.75" customHeight="1">
      <c r="C134" s="33"/>
      <c r="D134" s="33"/>
      <c r="Q134" s="33"/>
      <c r="U134" s="33"/>
    </row>
    <row r="135" ht="12.75" customHeight="1">
      <c r="C135" s="33"/>
      <c r="D135" s="33"/>
      <c r="Q135" s="33"/>
      <c r="U135" s="33"/>
    </row>
    <row r="136" ht="12.75" customHeight="1">
      <c r="C136" s="33"/>
      <c r="D136" s="33"/>
      <c r="Q136" s="33"/>
      <c r="U136" s="33"/>
    </row>
    <row r="137" ht="12.75" customHeight="1">
      <c r="C137" s="33"/>
      <c r="D137" s="33"/>
      <c r="Q137" s="33"/>
      <c r="U137" s="33"/>
    </row>
    <row r="138" ht="12.75" customHeight="1">
      <c r="C138" s="33"/>
      <c r="D138" s="33"/>
      <c r="Q138" s="33"/>
      <c r="U138" s="33"/>
    </row>
    <row r="139" ht="12.75" customHeight="1">
      <c r="C139" s="33"/>
      <c r="D139" s="33"/>
      <c r="Q139" s="33"/>
      <c r="U139" s="33"/>
    </row>
    <row r="140" ht="12.75" customHeight="1">
      <c r="C140" s="33"/>
      <c r="D140" s="33"/>
      <c r="Q140" s="33"/>
      <c r="U140" s="33"/>
    </row>
    <row r="141" ht="12.75" customHeight="1">
      <c r="C141" s="33"/>
      <c r="D141" s="33"/>
      <c r="Q141" s="33"/>
      <c r="U141" s="33"/>
    </row>
    <row r="142" ht="12.75" customHeight="1">
      <c r="C142" s="33"/>
      <c r="D142" s="33"/>
      <c r="Q142" s="33"/>
      <c r="U142" s="33"/>
    </row>
    <row r="143" ht="12.75" customHeight="1">
      <c r="C143" s="33"/>
      <c r="D143" s="33"/>
      <c r="Q143" s="33"/>
      <c r="U143" s="33"/>
    </row>
    <row r="144" ht="12.75" customHeight="1">
      <c r="C144" s="33"/>
      <c r="D144" s="33"/>
      <c r="Q144" s="33"/>
      <c r="U144" s="33"/>
    </row>
    <row r="145" ht="12.75" customHeight="1">
      <c r="C145" s="33"/>
      <c r="D145" s="33"/>
      <c r="Q145" s="33"/>
      <c r="U145" s="33"/>
    </row>
    <row r="146" ht="12.75" customHeight="1">
      <c r="C146" s="33"/>
      <c r="D146" s="33"/>
      <c r="Q146" s="33"/>
      <c r="U146" s="33"/>
    </row>
    <row r="147" ht="12.75" customHeight="1">
      <c r="C147" s="33"/>
      <c r="D147" s="33"/>
      <c r="Q147" s="33"/>
      <c r="U147" s="33"/>
    </row>
    <row r="148" ht="12.75" customHeight="1">
      <c r="C148" s="33"/>
      <c r="D148" s="33"/>
      <c r="Q148" s="33"/>
      <c r="U148" s="33"/>
    </row>
    <row r="149" ht="12.75" customHeight="1">
      <c r="C149" s="33"/>
      <c r="D149" s="33"/>
      <c r="Q149" s="33"/>
      <c r="U149" s="33"/>
    </row>
    <row r="150" ht="12.75" customHeight="1">
      <c r="C150" s="33"/>
      <c r="D150" s="33"/>
      <c r="Q150" s="33"/>
      <c r="U150" s="33"/>
    </row>
    <row r="151" ht="12.75" customHeight="1">
      <c r="C151" s="33"/>
      <c r="D151" s="33"/>
      <c r="Q151" s="33"/>
      <c r="U151" s="33"/>
    </row>
    <row r="152" ht="12.75" customHeight="1">
      <c r="C152" s="33"/>
      <c r="D152" s="33"/>
      <c r="Q152" s="33"/>
      <c r="U152" s="33"/>
    </row>
    <row r="153" ht="12.75" customHeight="1">
      <c r="C153" s="33"/>
      <c r="D153" s="33"/>
      <c r="Q153" s="33"/>
      <c r="U153" s="33"/>
    </row>
    <row r="154" ht="12.75" customHeight="1">
      <c r="C154" s="33"/>
      <c r="D154" s="33"/>
      <c r="Q154" s="33"/>
      <c r="U154" s="33"/>
    </row>
    <row r="155" ht="12.75" customHeight="1">
      <c r="C155" s="33"/>
      <c r="D155" s="33"/>
      <c r="Q155" s="33"/>
      <c r="U155" s="33"/>
    </row>
    <row r="156" ht="12.75" customHeight="1">
      <c r="C156" s="33"/>
      <c r="D156" s="33"/>
      <c r="Q156" s="33"/>
      <c r="U156" s="33"/>
    </row>
    <row r="157" ht="12.75" customHeight="1">
      <c r="C157" s="33"/>
      <c r="D157" s="33"/>
      <c r="Q157" s="33"/>
      <c r="U157" s="33"/>
    </row>
    <row r="158" ht="12.75" customHeight="1">
      <c r="C158" s="33"/>
      <c r="D158" s="33"/>
      <c r="Q158" s="33"/>
      <c r="U158" s="33"/>
    </row>
    <row r="159" ht="12.75" customHeight="1">
      <c r="C159" s="33"/>
      <c r="D159" s="33"/>
      <c r="Q159" s="33"/>
      <c r="U159" s="33"/>
    </row>
    <row r="160" ht="12.75" customHeight="1">
      <c r="C160" s="33"/>
      <c r="D160" s="33"/>
      <c r="Q160" s="33"/>
      <c r="U160" s="33"/>
    </row>
    <row r="161" ht="12.75" customHeight="1">
      <c r="C161" s="33"/>
      <c r="D161" s="33"/>
      <c r="Q161" s="33"/>
      <c r="U161" s="33"/>
    </row>
    <row r="162" ht="12.75" customHeight="1">
      <c r="C162" s="33"/>
      <c r="D162" s="33"/>
      <c r="Q162" s="33"/>
      <c r="U162" s="33"/>
    </row>
    <row r="163" ht="12.75" customHeight="1">
      <c r="C163" s="33"/>
      <c r="D163" s="33"/>
      <c r="Q163" s="33"/>
      <c r="U163" s="33"/>
    </row>
    <row r="164" ht="12.75" customHeight="1">
      <c r="C164" s="33"/>
      <c r="D164" s="33"/>
      <c r="Q164" s="33"/>
      <c r="U164" s="33"/>
    </row>
    <row r="165" ht="12.75" customHeight="1">
      <c r="C165" s="33"/>
      <c r="D165" s="33"/>
      <c r="Q165" s="33"/>
      <c r="U165" s="33"/>
    </row>
    <row r="166" ht="12.75" customHeight="1">
      <c r="C166" s="33"/>
      <c r="D166" s="33"/>
      <c r="Q166" s="33"/>
      <c r="U166" s="33"/>
    </row>
    <row r="167" ht="12.75" customHeight="1">
      <c r="C167" s="33"/>
      <c r="D167" s="33"/>
      <c r="Q167" s="33"/>
      <c r="U167" s="33"/>
    </row>
    <row r="168" ht="12.75" customHeight="1">
      <c r="C168" s="33"/>
      <c r="D168" s="33"/>
      <c r="Q168" s="33"/>
      <c r="U168" s="33"/>
    </row>
    <row r="169" ht="12.75" customHeight="1">
      <c r="C169" s="33"/>
      <c r="D169" s="33"/>
      <c r="Q169" s="33"/>
      <c r="U169" s="33"/>
    </row>
    <row r="170" ht="12.75" customHeight="1">
      <c r="C170" s="33"/>
      <c r="D170" s="33"/>
      <c r="Q170" s="33"/>
      <c r="U170" s="33"/>
    </row>
    <row r="171" ht="12.75" customHeight="1">
      <c r="C171" s="33"/>
      <c r="D171" s="33"/>
      <c r="Q171" s="33"/>
      <c r="U171" s="33"/>
    </row>
    <row r="172" ht="12.75" customHeight="1">
      <c r="C172" s="33"/>
      <c r="D172" s="33"/>
      <c r="Q172" s="33"/>
      <c r="U172" s="33"/>
    </row>
    <row r="173" ht="12.75" customHeight="1">
      <c r="C173" s="33"/>
      <c r="D173" s="33"/>
      <c r="Q173" s="33"/>
      <c r="U173" s="33"/>
    </row>
    <row r="174" ht="12.75" customHeight="1">
      <c r="C174" s="33"/>
      <c r="D174" s="33"/>
      <c r="Q174" s="33"/>
      <c r="U174" s="33"/>
    </row>
    <row r="175" ht="12.75" customHeight="1">
      <c r="C175" s="33"/>
      <c r="D175" s="33"/>
      <c r="Q175" s="33"/>
      <c r="U175" s="33"/>
    </row>
    <row r="176" ht="12.75" customHeight="1">
      <c r="C176" s="33"/>
      <c r="D176" s="33"/>
      <c r="Q176" s="33"/>
      <c r="U176" s="33"/>
    </row>
    <row r="177" ht="12.75" customHeight="1">
      <c r="C177" s="33"/>
      <c r="D177" s="33"/>
      <c r="Q177" s="33"/>
      <c r="U177" s="33"/>
    </row>
    <row r="178" ht="12.75" customHeight="1">
      <c r="C178" s="33"/>
      <c r="D178" s="33"/>
      <c r="Q178" s="33"/>
      <c r="U178" s="33"/>
    </row>
    <row r="179" ht="12.75" customHeight="1">
      <c r="C179" s="33"/>
      <c r="D179" s="33"/>
      <c r="Q179" s="33"/>
      <c r="U179" s="33"/>
    </row>
    <row r="180" ht="12.75" customHeight="1">
      <c r="C180" s="33"/>
      <c r="D180" s="33"/>
      <c r="Q180" s="33"/>
      <c r="U180" s="33"/>
    </row>
    <row r="181" ht="12.75" customHeight="1">
      <c r="C181" s="33"/>
      <c r="D181" s="33"/>
      <c r="Q181" s="33"/>
      <c r="U181" s="33"/>
    </row>
    <row r="182" ht="12.75" customHeight="1">
      <c r="C182" s="33"/>
      <c r="D182" s="33"/>
      <c r="Q182" s="33"/>
      <c r="U182" s="33"/>
    </row>
    <row r="183" ht="12.75" customHeight="1">
      <c r="C183" s="33"/>
      <c r="D183" s="33"/>
      <c r="Q183" s="33"/>
      <c r="U183" s="33"/>
    </row>
    <row r="184" ht="12.75" customHeight="1">
      <c r="C184" s="33"/>
      <c r="D184" s="33"/>
      <c r="Q184" s="33"/>
      <c r="U184" s="33"/>
    </row>
    <row r="185" ht="12.75" customHeight="1">
      <c r="C185" s="33"/>
      <c r="D185" s="33"/>
      <c r="Q185" s="33"/>
      <c r="U185" s="33"/>
    </row>
    <row r="186" ht="12.75" customHeight="1">
      <c r="C186" s="33"/>
      <c r="D186" s="33"/>
      <c r="Q186" s="33"/>
      <c r="U186" s="33"/>
    </row>
    <row r="187" ht="12.75" customHeight="1">
      <c r="C187" s="33"/>
      <c r="D187" s="33"/>
      <c r="Q187" s="33"/>
      <c r="U187" s="33"/>
    </row>
    <row r="188" ht="12.75" customHeight="1">
      <c r="C188" s="33"/>
      <c r="D188" s="33"/>
      <c r="Q188" s="33"/>
      <c r="U188" s="33"/>
    </row>
    <row r="189" ht="12.75" customHeight="1">
      <c r="C189" s="33"/>
      <c r="D189" s="33"/>
      <c r="Q189" s="33"/>
      <c r="U189" s="33"/>
    </row>
    <row r="190" ht="12.75" customHeight="1">
      <c r="C190" s="33"/>
      <c r="D190" s="33"/>
      <c r="Q190" s="33"/>
      <c r="U190" s="33"/>
    </row>
    <row r="191" ht="12.75" customHeight="1">
      <c r="C191" s="33"/>
      <c r="D191" s="33"/>
      <c r="Q191" s="33"/>
      <c r="U191" s="33"/>
    </row>
    <row r="192" ht="12.75" customHeight="1">
      <c r="C192" s="33"/>
      <c r="D192" s="33"/>
      <c r="Q192" s="33"/>
      <c r="U192" s="33"/>
    </row>
    <row r="193" ht="12.75" customHeight="1">
      <c r="C193" s="33"/>
      <c r="D193" s="33"/>
      <c r="Q193" s="33"/>
      <c r="U193" s="33"/>
    </row>
    <row r="194" ht="12.75" customHeight="1">
      <c r="C194" s="33"/>
      <c r="D194" s="33"/>
      <c r="Q194" s="33"/>
      <c r="U194" s="33"/>
    </row>
    <row r="195" ht="12.75" customHeight="1">
      <c r="C195" s="33"/>
      <c r="D195" s="33"/>
      <c r="Q195" s="33"/>
      <c r="U195" s="33"/>
    </row>
    <row r="196" ht="12.75" customHeight="1">
      <c r="C196" s="33"/>
      <c r="D196" s="33"/>
      <c r="Q196" s="33"/>
      <c r="U196" s="33"/>
    </row>
    <row r="197" ht="12.75" customHeight="1">
      <c r="C197" s="33"/>
      <c r="D197" s="33"/>
      <c r="Q197" s="33"/>
      <c r="U197" s="33"/>
    </row>
    <row r="198" ht="12.75" customHeight="1">
      <c r="C198" s="33"/>
      <c r="D198" s="33"/>
      <c r="Q198" s="33"/>
      <c r="U198" s="33"/>
    </row>
    <row r="199" ht="12.75" customHeight="1">
      <c r="C199" s="33"/>
      <c r="D199" s="33"/>
      <c r="Q199" s="33"/>
      <c r="U199" s="33"/>
    </row>
    <row r="200" ht="12.75" customHeight="1">
      <c r="C200" s="33"/>
      <c r="D200" s="33"/>
      <c r="Q200" s="33"/>
      <c r="U200" s="33"/>
    </row>
    <row r="201" ht="12.75" customHeight="1">
      <c r="C201" s="33"/>
      <c r="D201" s="33"/>
      <c r="Q201" s="33"/>
      <c r="U201" s="33"/>
    </row>
    <row r="202" ht="12.75" customHeight="1">
      <c r="C202" s="33"/>
      <c r="D202" s="33"/>
      <c r="Q202" s="33"/>
      <c r="U202" s="33"/>
    </row>
    <row r="203" ht="12.75" customHeight="1">
      <c r="C203" s="33"/>
      <c r="D203" s="33"/>
      <c r="Q203" s="33"/>
      <c r="U203" s="33"/>
    </row>
    <row r="204" ht="12.75" customHeight="1">
      <c r="C204" s="33"/>
      <c r="D204" s="33"/>
      <c r="Q204" s="33"/>
      <c r="U204" s="33"/>
    </row>
    <row r="205" ht="12.75" customHeight="1">
      <c r="C205" s="33"/>
      <c r="D205" s="33"/>
      <c r="Q205" s="33"/>
      <c r="U205" s="33"/>
    </row>
    <row r="206" ht="12.75" customHeight="1">
      <c r="C206" s="33"/>
      <c r="D206" s="33"/>
      <c r="Q206" s="33"/>
      <c r="U206" s="33"/>
    </row>
    <row r="207" ht="12.75" customHeight="1">
      <c r="C207" s="33"/>
      <c r="D207" s="33"/>
      <c r="Q207" s="33"/>
      <c r="U207" s="33"/>
    </row>
    <row r="208" ht="12.75" customHeight="1">
      <c r="C208" s="33"/>
      <c r="D208" s="33"/>
      <c r="Q208" s="33"/>
      <c r="U208" s="33"/>
    </row>
    <row r="209" ht="12.75" customHeight="1">
      <c r="C209" s="33"/>
      <c r="D209" s="33"/>
      <c r="Q209" s="33"/>
      <c r="U209" s="33"/>
    </row>
    <row r="210" ht="12.75" customHeight="1">
      <c r="C210" s="33"/>
      <c r="D210" s="33"/>
      <c r="Q210" s="33"/>
      <c r="U210" s="33"/>
    </row>
    <row r="211" ht="12.75" customHeight="1">
      <c r="C211" s="33"/>
      <c r="D211" s="33"/>
      <c r="Q211" s="33"/>
      <c r="U211" s="33"/>
    </row>
    <row r="212" ht="12.75" customHeight="1">
      <c r="C212" s="33"/>
      <c r="D212" s="33"/>
      <c r="Q212" s="33"/>
      <c r="U212" s="33"/>
    </row>
    <row r="213" ht="12.75" customHeight="1">
      <c r="C213" s="33"/>
      <c r="D213" s="33"/>
      <c r="Q213" s="33"/>
      <c r="U213" s="33"/>
    </row>
    <row r="214" ht="12.75" customHeight="1">
      <c r="C214" s="33"/>
      <c r="D214" s="33"/>
      <c r="Q214" s="33"/>
      <c r="U214" s="33"/>
    </row>
    <row r="215" ht="12.75" customHeight="1">
      <c r="C215" s="33"/>
      <c r="D215" s="33"/>
      <c r="Q215" s="33"/>
      <c r="U215" s="33"/>
    </row>
    <row r="216" ht="12.75" customHeight="1">
      <c r="C216" s="33"/>
      <c r="D216" s="33"/>
      <c r="Q216" s="33"/>
      <c r="U216" s="33"/>
    </row>
    <row r="217" ht="12.75" customHeight="1">
      <c r="C217" s="33"/>
      <c r="D217" s="33"/>
      <c r="Q217" s="33"/>
      <c r="U217" s="33"/>
    </row>
    <row r="218" ht="12.75" customHeight="1">
      <c r="C218" s="33"/>
      <c r="D218" s="33"/>
      <c r="Q218" s="33"/>
      <c r="U218" s="33"/>
    </row>
    <row r="219" ht="12.75" customHeight="1">
      <c r="C219" s="33"/>
      <c r="D219" s="33"/>
      <c r="Q219" s="33"/>
      <c r="U219" s="33"/>
    </row>
    <row r="220" ht="12.75" customHeight="1">
      <c r="C220" s="33"/>
      <c r="D220" s="33"/>
      <c r="Q220" s="33"/>
      <c r="U220" s="33"/>
    </row>
    <row r="221" ht="12.75" customHeight="1">
      <c r="C221" s="33"/>
      <c r="D221" s="33"/>
      <c r="Q221" s="33"/>
      <c r="U221" s="33"/>
    </row>
    <row r="222" ht="12.75" customHeight="1">
      <c r="C222" s="33"/>
      <c r="D222" s="33"/>
      <c r="Q222" s="33"/>
      <c r="U222" s="33"/>
    </row>
    <row r="223" ht="12.75" customHeight="1">
      <c r="C223" s="33"/>
      <c r="D223" s="33"/>
      <c r="Q223" s="33"/>
      <c r="U223" s="33"/>
    </row>
    <row r="224" ht="12.75" customHeight="1">
      <c r="C224" s="33"/>
      <c r="D224" s="33"/>
      <c r="Q224" s="33"/>
      <c r="U224" s="33"/>
    </row>
    <row r="225" ht="12.75" customHeight="1">
      <c r="C225" s="33"/>
      <c r="D225" s="33"/>
      <c r="Q225" s="33"/>
      <c r="U225" s="33"/>
    </row>
    <row r="226" ht="12.75" customHeight="1">
      <c r="C226" s="33"/>
      <c r="D226" s="33"/>
      <c r="Q226" s="33"/>
      <c r="U226" s="33"/>
    </row>
    <row r="227" ht="12.75" customHeight="1">
      <c r="C227" s="33"/>
      <c r="D227" s="33"/>
      <c r="Q227" s="33"/>
      <c r="U227" s="33"/>
    </row>
    <row r="228" ht="12.75" customHeight="1">
      <c r="C228" s="33"/>
      <c r="D228" s="33"/>
      <c r="Q228" s="33"/>
      <c r="U228" s="33"/>
    </row>
    <row r="229" ht="12.75" customHeight="1">
      <c r="C229" s="33"/>
      <c r="D229" s="33"/>
      <c r="Q229" s="33"/>
      <c r="U229" s="33"/>
    </row>
    <row r="230" ht="12.75" customHeight="1">
      <c r="C230" s="33"/>
      <c r="D230" s="33"/>
      <c r="Q230" s="33"/>
      <c r="U230" s="33"/>
    </row>
    <row r="231" ht="12.75" customHeight="1">
      <c r="C231" s="33"/>
      <c r="D231" s="33"/>
      <c r="Q231" s="33"/>
      <c r="U231" s="33"/>
    </row>
    <row r="232" ht="12.75" customHeight="1">
      <c r="C232" s="33"/>
      <c r="D232" s="33"/>
      <c r="Q232" s="33"/>
      <c r="U232" s="33"/>
    </row>
    <row r="233" ht="12.75" customHeight="1">
      <c r="C233" s="33"/>
      <c r="D233" s="33"/>
      <c r="Q233" s="33"/>
      <c r="U233" s="33"/>
    </row>
    <row r="234" ht="12.75" customHeight="1">
      <c r="C234" s="33"/>
      <c r="D234" s="33"/>
      <c r="Q234" s="33"/>
      <c r="U234" s="33"/>
    </row>
    <row r="235" ht="12.75" customHeight="1">
      <c r="C235" s="33"/>
      <c r="D235" s="33"/>
      <c r="Q235" s="33"/>
      <c r="U235" s="33"/>
    </row>
    <row r="236" ht="12.75" customHeight="1">
      <c r="C236" s="33"/>
      <c r="D236" s="33"/>
      <c r="Q236" s="33"/>
      <c r="U236" s="33"/>
    </row>
    <row r="237" ht="12.75" customHeight="1">
      <c r="C237" s="33"/>
      <c r="D237" s="33"/>
      <c r="Q237" s="33"/>
      <c r="U237" s="33"/>
    </row>
    <row r="238" ht="12.75" customHeight="1">
      <c r="C238" s="33"/>
      <c r="D238" s="33"/>
      <c r="Q238" s="33"/>
      <c r="U238" s="33"/>
    </row>
    <row r="239" ht="12.75" customHeight="1">
      <c r="C239" s="33"/>
      <c r="D239" s="33"/>
      <c r="Q239" s="33"/>
      <c r="U239" s="33"/>
    </row>
    <row r="240" ht="12.75" customHeight="1">
      <c r="C240" s="33"/>
      <c r="D240" s="33"/>
      <c r="Q240" s="33"/>
      <c r="U240" s="33"/>
    </row>
    <row r="241" ht="12.75" customHeight="1">
      <c r="C241" s="33"/>
      <c r="D241" s="33"/>
      <c r="Q241" s="33"/>
      <c r="U241" s="33"/>
    </row>
    <row r="242" ht="12.75" customHeight="1">
      <c r="C242" s="33"/>
      <c r="D242" s="33"/>
      <c r="Q242" s="33"/>
      <c r="U242" s="33"/>
    </row>
    <row r="243" ht="12.75" customHeight="1">
      <c r="C243" s="33"/>
      <c r="D243" s="33"/>
      <c r="Q243" s="33"/>
      <c r="U243" s="33"/>
    </row>
    <row r="244" ht="12.75" customHeight="1">
      <c r="C244" s="33"/>
      <c r="D244" s="33"/>
      <c r="Q244" s="33"/>
      <c r="U244" s="33"/>
    </row>
    <row r="245" ht="12.75" customHeight="1">
      <c r="C245" s="33"/>
      <c r="D245" s="33"/>
      <c r="Q245" s="33"/>
      <c r="U245" s="33"/>
    </row>
    <row r="246" ht="12.75" customHeight="1">
      <c r="C246" s="33"/>
      <c r="D246" s="33"/>
      <c r="Q246" s="33"/>
      <c r="U246" s="33"/>
    </row>
    <row r="247" ht="12.75" customHeight="1">
      <c r="C247" s="33"/>
      <c r="D247" s="33"/>
      <c r="Q247" s="33"/>
      <c r="U247" s="33"/>
    </row>
    <row r="248" ht="12.75" customHeight="1">
      <c r="C248" s="33"/>
      <c r="D248" s="33"/>
      <c r="Q248" s="33"/>
      <c r="U248" s="33"/>
    </row>
    <row r="249" ht="12.75" customHeight="1">
      <c r="C249" s="33"/>
      <c r="D249" s="33"/>
      <c r="Q249" s="33"/>
      <c r="U249" s="33"/>
    </row>
    <row r="250" ht="12.75" customHeight="1">
      <c r="C250" s="33"/>
      <c r="D250" s="33"/>
      <c r="Q250" s="33"/>
      <c r="U250" s="33"/>
    </row>
    <row r="251" ht="12.75" customHeight="1">
      <c r="C251" s="33"/>
      <c r="D251" s="33"/>
      <c r="Q251" s="33"/>
      <c r="U251" s="33"/>
    </row>
    <row r="252" ht="12.75" customHeight="1">
      <c r="C252" s="33"/>
      <c r="D252" s="33"/>
      <c r="Q252" s="33"/>
      <c r="U252" s="33"/>
    </row>
    <row r="253" ht="12.75" customHeight="1">
      <c r="C253" s="33"/>
      <c r="D253" s="33"/>
      <c r="Q253" s="33"/>
      <c r="U253" s="33"/>
    </row>
    <row r="254" ht="12.75" customHeight="1">
      <c r="C254" s="33"/>
      <c r="D254" s="33"/>
      <c r="Q254" s="33"/>
      <c r="U254" s="33"/>
    </row>
    <row r="255" ht="12.75" customHeight="1">
      <c r="C255" s="33"/>
      <c r="D255" s="33"/>
      <c r="Q255" s="33"/>
      <c r="U255" s="33"/>
    </row>
    <row r="256" ht="12.75" customHeight="1">
      <c r="C256" s="33"/>
      <c r="D256" s="33"/>
      <c r="Q256" s="33"/>
      <c r="U256" s="33"/>
    </row>
    <row r="257" ht="12.75" customHeight="1">
      <c r="C257" s="33"/>
      <c r="D257" s="33"/>
      <c r="Q257" s="33"/>
      <c r="U257" s="33"/>
    </row>
    <row r="258" ht="12.75" customHeight="1">
      <c r="C258" s="33"/>
      <c r="D258" s="33"/>
      <c r="Q258" s="33"/>
      <c r="U258" s="33"/>
    </row>
    <row r="259" ht="12.75" customHeight="1">
      <c r="C259" s="33"/>
      <c r="D259" s="33"/>
      <c r="Q259" s="33"/>
      <c r="U259" s="33"/>
    </row>
    <row r="260" ht="12.75" customHeight="1">
      <c r="C260" s="33"/>
      <c r="D260" s="33"/>
      <c r="Q260" s="33"/>
      <c r="U260" s="33"/>
    </row>
    <row r="261" ht="12.75" customHeight="1">
      <c r="C261" s="33"/>
      <c r="D261" s="33"/>
      <c r="Q261" s="33"/>
      <c r="U261" s="33"/>
    </row>
    <row r="262" ht="12.75" customHeight="1">
      <c r="C262" s="33"/>
      <c r="D262" s="33"/>
      <c r="Q262" s="33"/>
      <c r="U262" s="33"/>
    </row>
    <row r="263" ht="12.75" customHeight="1">
      <c r="C263" s="33"/>
      <c r="D263" s="33"/>
      <c r="Q263" s="33"/>
      <c r="U263" s="33"/>
    </row>
    <row r="264" ht="12.75" customHeight="1">
      <c r="C264" s="33"/>
      <c r="D264" s="33"/>
      <c r="Q264" s="33"/>
      <c r="U264" s="33"/>
    </row>
    <row r="265" ht="12.75" customHeight="1">
      <c r="C265" s="33"/>
      <c r="D265" s="33"/>
      <c r="Q265" s="33"/>
      <c r="U265" s="33"/>
    </row>
    <row r="266" ht="12.75" customHeight="1">
      <c r="C266" s="33"/>
      <c r="D266" s="33"/>
      <c r="Q266" s="33"/>
      <c r="U266" s="33"/>
    </row>
    <row r="267" ht="12.75" customHeight="1">
      <c r="C267" s="33"/>
      <c r="D267" s="33"/>
      <c r="Q267" s="33"/>
      <c r="U267" s="33"/>
    </row>
    <row r="268" ht="12.75" customHeight="1">
      <c r="C268" s="33"/>
      <c r="D268" s="33"/>
      <c r="Q268" s="33"/>
      <c r="U268" s="33"/>
    </row>
    <row r="269" ht="12.75" customHeight="1">
      <c r="C269" s="33"/>
      <c r="D269" s="33"/>
      <c r="Q269" s="33"/>
      <c r="U269" s="33"/>
    </row>
    <row r="270" ht="12.75" customHeight="1">
      <c r="C270" s="33"/>
      <c r="D270" s="33"/>
      <c r="Q270" s="33"/>
      <c r="U270" s="33"/>
    </row>
    <row r="271" ht="12.75" customHeight="1">
      <c r="C271" s="33"/>
      <c r="D271" s="33"/>
      <c r="Q271" s="33"/>
      <c r="U271" s="33"/>
    </row>
    <row r="272" ht="12.75" customHeight="1">
      <c r="C272" s="33"/>
      <c r="D272" s="33"/>
      <c r="Q272" s="33"/>
      <c r="U272" s="33"/>
    </row>
    <row r="273" ht="12.75" customHeight="1">
      <c r="C273" s="33"/>
      <c r="D273" s="33"/>
      <c r="Q273" s="33"/>
      <c r="U273" s="33"/>
    </row>
    <row r="274" ht="12.75" customHeight="1">
      <c r="C274" s="33"/>
      <c r="D274" s="33"/>
      <c r="Q274" s="33"/>
      <c r="U274" s="33"/>
    </row>
    <row r="275" ht="12.75" customHeight="1">
      <c r="C275" s="33"/>
      <c r="D275" s="33"/>
      <c r="Q275" s="33"/>
      <c r="U275" s="33"/>
    </row>
    <row r="276" ht="12.75" customHeight="1">
      <c r="C276" s="33"/>
      <c r="D276" s="33"/>
      <c r="Q276" s="33"/>
      <c r="U276" s="33"/>
    </row>
    <row r="277" ht="12.75" customHeight="1">
      <c r="C277" s="33"/>
      <c r="D277" s="33"/>
      <c r="Q277" s="33"/>
      <c r="U277" s="33"/>
    </row>
    <row r="278" ht="12.75" customHeight="1">
      <c r="C278" s="33"/>
      <c r="D278" s="33"/>
      <c r="J278" s="33">
        <v>0.0</v>
      </c>
      <c r="Q278" s="33"/>
      <c r="U278" s="33"/>
    </row>
    <row r="279" ht="12.75" customHeight="1">
      <c r="C279" s="33"/>
      <c r="D279" s="33"/>
      <c r="Q279" s="33"/>
      <c r="U279" s="33"/>
    </row>
    <row r="280" ht="12.75" customHeight="1">
      <c r="C280" s="33"/>
      <c r="D280" s="33"/>
      <c r="Q280" s="33"/>
      <c r="U280" s="33"/>
    </row>
    <row r="281" ht="12.75" customHeight="1">
      <c r="C281" s="33"/>
      <c r="D281" s="33"/>
      <c r="Q281" s="33"/>
      <c r="U281" s="33"/>
    </row>
    <row r="282" ht="12.75" customHeight="1">
      <c r="C282" s="33"/>
      <c r="D282" s="33"/>
      <c r="Q282" s="33"/>
      <c r="U282" s="33"/>
    </row>
    <row r="283" ht="12.75" customHeight="1">
      <c r="C283" s="33"/>
      <c r="D283" s="33"/>
      <c r="Q283" s="33"/>
      <c r="U283" s="33"/>
    </row>
    <row r="284" ht="12.75" customHeight="1">
      <c r="C284" s="33"/>
      <c r="D284" s="33"/>
      <c r="Q284" s="33"/>
      <c r="U284" s="33"/>
    </row>
    <row r="285" ht="12.75" customHeight="1">
      <c r="C285" s="33"/>
      <c r="D285" s="33"/>
      <c r="Q285" s="33"/>
      <c r="U285" s="33"/>
    </row>
    <row r="286" ht="12.75" customHeight="1">
      <c r="C286" s="33"/>
      <c r="D286" s="33"/>
      <c r="Q286" s="33"/>
      <c r="U286" s="33"/>
    </row>
    <row r="287" ht="12.75" customHeight="1">
      <c r="C287" s="33"/>
      <c r="D287" s="33"/>
      <c r="Q287" s="33"/>
      <c r="U287" s="33"/>
    </row>
    <row r="288" ht="12.75" customHeight="1">
      <c r="C288" s="33"/>
      <c r="D288" s="33"/>
      <c r="Q288" s="33"/>
      <c r="U288" s="33"/>
    </row>
    <row r="289" ht="12.75" customHeight="1">
      <c r="C289" s="33"/>
      <c r="D289" s="33"/>
      <c r="Q289" s="33"/>
      <c r="U289" s="33"/>
    </row>
    <row r="290" ht="12.75" customHeight="1">
      <c r="C290" s="33"/>
      <c r="D290" s="33"/>
      <c r="Q290" s="33"/>
      <c r="U290" s="33"/>
    </row>
    <row r="291" ht="12.75" customHeight="1">
      <c r="C291" s="33"/>
      <c r="D291" s="33"/>
      <c r="Q291" s="33"/>
      <c r="U291" s="33"/>
    </row>
    <row r="292" ht="12.75" customHeight="1">
      <c r="C292" s="33"/>
      <c r="D292" s="33"/>
      <c r="Q292" s="33"/>
      <c r="U292" s="33"/>
    </row>
    <row r="293" ht="12.75" customHeight="1">
      <c r="C293" s="33"/>
      <c r="D293" s="33"/>
      <c r="Q293" s="33"/>
      <c r="U293" s="33"/>
    </row>
    <row r="294" ht="12.75" customHeight="1">
      <c r="C294" s="33"/>
      <c r="D294" s="33"/>
      <c r="Q294" s="33"/>
      <c r="U294" s="33"/>
    </row>
    <row r="295" ht="12.75" customHeight="1">
      <c r="C295" s="33"/>
      <c r="D295" s="33"/>
      <c r="Q295" s="33"/>
      <c r="U295" s="33"/>
    </row>
    <row r="296" ht="12.75" customHeight="1">
      <c r="C296" s="33"/>
      <c r="D296" s="33"/>
      <c r="Q296" s="33"/>
      <c r="U296" s="33"/>
    </row>
    <row r="297" ht="12.75" customHeight="1">
      <c r="C297" s="33"/>
      <c r="D297" s="33"/>
      <c r="Q297" s="33"/>
      <c r="U297" s="33"/>
    </row>
    <row r="298" ht="12.75" customHeight="1">
      <c r="C298" s="33"/>
      <c r="D298" s="33"/>
      <c r="Q298" s="33"/>
      <c r="U298" s="33"/>
    </row>
    <row r="299" ht="12.75" customHeight="1">
      <c r="C299" s="33"/>
      <c r="D299" s="33"/>
      <c r="Q299" s="33"/>
      <c r="U299" s="33"/>
    </row>
    <row r="300" ht="12.75" customHeight="1">
      <c r="C300" s="33"/>
      <c r="D300" s="33"/>
      <c r="Q300" s="33"/>
      <c r="U300" s="33"/>
    </row>
    <row r="301" ht="12.75" customHeight="1">
      <c r="C301" s="33"/>
      <c r="D301" s="33"/>
      <c r="Q301" s="33"/>
      <c r="U301" s="33"/>
    </row>
    <row r="302" ht="12.75" customHeight="1">
      <c r="C302" s="33"/>
      <c r="D302" s="33"/>
      <c r="Q302" s="33"/>
      <c r="U302" s="33"/>
    </row>
    <row r="303" ht="12.75" customHeight="1">
      <c r="C303" s="33"/>
      <c r="D303" s="33"/>
      <c r="Q303" s="33"/>
      <c r="U303" s="33"/>
    </row>
    <row r="304" ht="12.75" customHeight="1">
      <c r="C304" s="33"/>
      <c r="D304" s="33"/>
      <c r="Q304" s="33"/>
      <c r="U304" s="33"/>
    </row>
    <row r="305" ht="12.75" customHeight="1">
      <c r="C305" s="33"/>
      <c r="D305" s="33"/>
      <c r="Q305" s="33"/>
      <c r="U305" s="33"/>
    </row>
    <row r="306" ht="12.75" customHeight="1">
      <c r="C306" s="33"/>
      <c r="D306" s="33"/>
      <c r="Q306" s="33"/>
      <c r="U306" s="33"/>
    </row>
    <row r="307" ht="12.75" customHeight="1">
      <c r="C307" s="33"/>
      <c r="D307" s="33"/>
      <c r="Q307" s="33"/>
      <c r="U307" s="33"/>
    </row>
    <row r="308" ht="12.75" customHeight="1">
      <c r="C308" s="33"/>
      <c r="D308" s="33"/>
      <c r="Q308" s="33"/>
      <c r="U308" s="33"/>
    </row>
    <row r="309" ht="12.75" customHeight="1">
      <c r="C309" s="33"/>
      <c r="D309" s="33"/>
      <c r="Q309" s="33"/>
      <c r="U309" s="33"/>
    </row>
    <row r="310" ht="12.75" customHeight="1">
      <c r="C310" s="33"/>
      <c r="D310" s="33"/>
      <c r="Q310" s="33"/>
      <c r="U310" s="33"/>
    </row>
    <row r="311" ht="12.75" customHeight="1">
      <c r="C311" s="33"/>
      <c r="D311" s="33"/>
      <c r="Q311" s="33"/>
      <c r="U311" s="33"/>
    </row>
    <row r="312" ht="12.75" customHeight="1">
      <c r="C312" s="33"/>
      <c r="D312" s="33"/>
      <c r="Q312" s="33"/>
      <c r="U312" s="33"/>
    </row>
    <row r="313" ht="12.75" customHeight="1">
      <c r="C313" s="33"/>
      <c r="D313" s="33"/>
      <c r="Q313" s="33"/>
      <c r="U313" s="33"/>
    </row>
    <row r="314" ht="12.75" customHeight="1">
      <c r="C314" s="33"/>
      <c r="D314" s="33"/>
      <c r="Q314" s="33"/>
      <c r="U314" s="33"/>
    </row>
    <row r="315" ht="12.75" customHeight="1">
      <c r="C315" s="33"/>
      <c r="D315" s="33"/>
      <c r="Q315" s="33"/>
      <c r="U315" s="33"/>
    </row>
    <row r="316" ht="12.75" customHeight="1">
      <c r="C316" s="33"/>
      <c r="D316" s="33"/>
      <c r="Q316" s="33"/>
      <c r="U316" s="33"/>
    </row>
    <row r="317" ht="12.75" customHeight="1">
      <c r="C317" s="33"/>
      <c r="D317" s="33"/>
      <c r="Q317" s="33"/>
      <c r="U317" s="33"/>
    </row>
    <row r="318" ht="12.75" customHeight="1">
      <c r="C318" s="33"/>
      <c r="D318" s="33"/>
      <c r="Q318" s="33"/>
      <c r="U318" s="33"/>
    </row>
    <row r="319" ht="12.75" customHeight="1">
      <c r="C319" s="33"/>
      <c r="D319" s="33"/>
      <c r="Q319" s="33"/>
      <c r="U319" s="33"/>
    </row>
    <row r="320" ht="12.75" customHeight="1">
      <c r="C320" s="33"/>
      <c r="D320" s="33"/>
      <c r="Q320" s="33"/>
      <c r="U320" s="33"/>
    </row>
    <row r="321" ht="12.75" customHeight="1">
      <c r="C321" s="33"/>
      <c r="D321" s="33"/>
      <c r="Q321" s="33"/>
      <c r="U321" s="33"/>
    </row>
    <row r="322" ht="12.75" customHeight="1">
      <c r="C322" s="33"/>
      <c r="D322" s="33"/>
      <c r="Q322" s="33"/>
      <c r="U322" s="33"/>
    </row>
    <row r="323" ht="12.75" customHeight="1">
      <c r="C323" s="33"/>
      <c r="D323" s="33"/>
      <c r="Q323" s="33"/>
      <c r="U323" s="33"/>
    </row>
    <row r="324" ht="12.75" customHeight="1">
      <c r="C324" s="33"/>
      <c r="D324" s="33"/>
      <c r="Q324" s="33"/>
      <c r="U324" s="33"/>
    </row>
    <row r="325" ht="12.75" customHeight="1">
      <c r="C325" s="33"/>
      <c r="D325" s="33"/>
      <c r="Q325" s="33"/>
      <c r="U325" s="33"/>
    </row>
    <row r="326" ht="12.75" customHeight="1">
      <c r="C326" s="33"/>
      <c r="D326" s="33"/>
      <c r="Q326" s="33"/>
      <c r="U326" s="33"/>
    </row>
    <row r="327" ht="12.75" customHeight="1">
      <c r="C327" s="33"/>
      <c r="D327" s="33"/>
      <c r="Q327" s="33"/>
      <c r="U327" s="33"/>
    </row>
    <row r="328" ht="12.75" customHeight="1">
      <c r="C328" s="33"/>
      <c r="D328" s="33"/>
      <c r="Q328" s="33"/>
      <c r="U328" s="33"/>
    </row>
    <row r="329" ht="12.75" customHeight="1">
      <c r="C329" s="33"/>
      <c r="D329" s="33"/>
      <c r="Q329" s="33"/>
      <c r="U329" s="33"/>
    </row>
    <row r="330" ht="12.75" customHeight="1">
      <c r="C330" s="33"/>
      <c r="D330" s="33"/>
      <c r="Q330" s="33"/>
      <c r="U330" s="33"/>
    </row>
    <row r="331" ht="12.75" customHeight="1">
      <c r="C331" s="33"/>
      <c r="D331" s="33"/>
      <c r="Q331" s="33"/>
      <c r="U331" s="33"/>
    </row>
    <row r="332" ht="12.75" customHeight="1">
      <c r="C332" s="33"/>
      <c r="D332" s="33"/>
      <c r="Q332" s="33"/>
      <c r="U332" s="33"/>
    </row>
    <row r="333" ht="12.75" customHeight="1">
      <c r="C333" s="33"/>
      <c r="D333" s="33"/>
      <c r="Q333" s="33"/>
      <c r="U333" s="33"/>
    </row>
    <row r="334" ht="12.75" customHeight="1">
      <c r="C334" s="33"/>
      <c r="D334" s="33"/>
      <c r="Q334" s="33"/>
      <c r="U334" s="33"/>
    </row>
    <row r="335" ht="12.75" customHeight="1">
      <c r="C335" s="33"/>
      <c r="D335" s="33"/>
      <c r="Q335" s="33"/>
      <c r="U335" s="33"/>
    </row>
    <row r="336" ht="12.75" customHeight="1">
      <c r="C336" s="33"/>
      <c r="D336" s="33"/>
      <c r="Q336" s="33"/>
      <c r="U336" s="33"/>
    </row>
    <row r="337" ht="12.75" customHeight="1">
      <c r="C337" s="33"/>
      <c r="D337" s="33"/>
      <c r="Q337" s="33"/>
      <c r="U337" s="33"/>
    </row>
    <row r="338" ht="12.75" customHeight="1">
      <c r="C338" s="33"/>
      <c r="D338" s="33"/>
      <c r="Q338" s="33"/>
      <c r="U338" s="33"/>
    </row>
    <row r="339" ht="12.75" customHeight="1">
      <c r="C339" s="33"/>
      <c r="D339" s="33"/>
      <c r="Q339" s="33"/>
      <c r="U339" s="33"/>
    </row>
    <row r="340" ht="12.75" customHeight="1">
      <c r="C340" s="33"/>
      <c r="D340" s="33"/>
      <c r="Q340" s="33"/>
      <c r="U340" s="33"/>
    </row>
    <row r="341" ht="12.75" customHeight="1">
      <c r="C341" s="33"/>
      <c r="D341" s="33"/>
      <c r="Q341" s="33"/>
      <c r="U341" s="33"/>
    </row>
    <row r="342" ht="12.75" customHeight="1">
      <c r="C342" s="33"/>
      <c r="D342" s="33"/>
      <c r="Q342" s="33"/>
      <c r="U342" s="33"/>
    </row>
    <row r="343" ht="12.75" customHeight="1">
      <c r="C343" s="33"/>
      <c r="D343" s="33"/>
      <c r="Q343" s="33"/>
      <c r="U343" s="33"/>
    </row>
    <row r="344" ht="12.75" customHeight="1">
      <c r="C344" s="33"/>
      <c r="D344" s="33"/>
      <c r="Q344" s="33"/>
      <c r="U344" s="33"/>
    </row>
    <row r="345" ht="12.75" customHeight="1">
      <c r="C345" s="33"/>
      <c r="D345" s="33"/>
      <c r="Q345" s="33"/>
      <c r="U345" s="33"/>
    </row>
    <row r="346" ht="12.75" customHeight="1">
      <c r="C346" s="33"/>
      <c r="D346" s="33"/>
      <c r="Q346" s="33"/>
      <c r="U346" s="33"/>
    </row>
    <row r="347" ht="12.75" customHeight="1">
      <c r="C347" s="33"/>
      <c r="D347" s="33"/>
      <c r="Q347" s="33"/>
      <c r="U347" s="33"/>
    </row>
    <row r="348" ht="12.75" customHeight="1">
      <c r="C348" s="33"/>
      <c r="D348" s="33"/>
      <c r="Q348" s="33"/>
      <c r="U348" s="33"/>
    </row>
    <row r="349" ht="12.75" customHeight="1">
      <c r="C349" s="33"/>
      <c r="D349" s="33"/>
      <c r="Q349" s="33"/>
      <c r="U349" s="33"/>
    </row>
    <row r="350" ht="12.75" customHeight="1">
      <c r="C350" s="33"/>
      <c r="D350" s="33"/>
      <c r="Q350" s="33"/>
      <c r="U350" s="33"/>
    </row>
    <row r="351" ht="12.75" customHeight="1">
      <c r="C351" s="33"/>
      <c r="D351" s="33"/>
      <c r="Q351" s="33"/>
      <c r="U351" s="33"/>
    </row>
    <row r="352" ht="12.75" customHeight="1">
      <c r="C352" s="33"/>
      <c r="D352" s="33"/>
      <c r="Q352" s="33"/>
      <c r="U352" s="33"/>
    </row>
    <row r="353" ht="12.75" customHeight="1">
      <c r="C353" s="33"/>
      <c r="D353" s="33"/>
      <c r="Q353" s="33"/>
      <c r="U353" s="33"/>
    </row>
    <row r="354" ht="12.75" customHeight="1">
      <c r="C354" s="33"/>
      <c r="D354" s="33"/>
      <c r="Q354" s="33"/>
      <c r="U354" s="33"/>
    </row>
    <row r="355" ht="12.75" customHeight="1">
      <c r="C355" s="33"/>
      <c r="D355" s="33"/>
      <c r="Q355" s="33"/>
      <c r="U355" s="33"/>
    </row>
    <row r="356" ht="12.75" customHeight="1">
      <c r="C356" s="33"/>
      <c r="D356" s="33"/>
      <c r="Q356" s="33"/>
      <c r="U356" s="33"/>
    </row>
    <row r="357" ht="12.75" customHeight="1">
      <c r="C357" s="33"/>
      <c r="D357" s="33"/>
      <c r="Q357" s="33"/>
      <c r="U357" s="33"/>
    </row>
    <row r="358" ht="12.75" customHeight="1">
      <c r="C358" s="33"/>
      <c r="D358" s="33"/>
      <c r="Q358" s="33"/>
      <c r="U358" s="33"/>
    </row>
    <row r="359" ht="12.75" customHeight="1">
      <c r="C359" s="33"/>
      <c r="D359" s="33"/>
      <c r="Q359" s="33"/>
      <c r="U359" s="33"/>
    </row>
    <row r="360" ht="12.75" customHeight="1">
      <c r="C360" s="33"/>
      <c r="D360" s="33"/>
      <c r="Q360" s="33"/>
      <c r="U360" s="33"/>
    </row>
    <row r="361" ht="12.75" customHeight="1">
      <c r="C361" s="33"/>
      <c r="D361" s="33"/>
      <c r="Q361" s="33"/>
      <c r="U361" s="33"/>
    </row>
    <row r="362" ht="12.75" customHeight="1">
      <c r="C362" s="33"/>
      <c r="D362" s="33"/>
      <c r="Q362" s="33"/>
      <c r="U362" s="33"/>
    </row>
    <row r="363" ht="12.75" customHeight="1">
      <c r="C363" s="33"/>
      <c r="D363" s="33"/>
      <c r="Q363" s="33"/>
      <c r="U363" s="33"/>
    </row>
    <row r="364" ht="12.75" customHeight="1">
      <c r="C364" s="33"/>
      <c r="D364" s="33"/>
      <c r="Q364" s="33"/>
      <c r="U364" s="33"/>
    </row>
    <row r="365" ht="12.75" customHeight="1">
      <c r="C365" s="33"/>
      <c r="D365" s="33"/>
      <c r="Q365" s="33"/>
      <c r="U365" s="33"/>
    </row>
    <row r="366" ht="12.75" customHeight="1">
      <c r="C366" s="33"/>
      <c r="D366" s="33"/>
      <c r="Q366" s="33"/>
      <c r="U366" s="33"/>
    </row>
    <row r="367" ht="12.75" customHeight="1">
      <c r="C367" s="33"/>
      <c r="D367" s="33"/>
      <c r="Q367" s="33"/>
      <c r="U367" s="33"/>
    </row>
    <row r="368" ht="12.75" customHeight="1">
      <c r="C368" s="33"/>
      <c r="D368" s="33"/>
      <c r="Q368" s="33"/>
      <c r="U368" s="33"/>
    </row>
    <row r="369" ht="12.75" customHeight="1">
      <c r="C369" s="33"/>
      <c r="D369" s="33"/>
      <c r="Q369" s="33"/>
      <c r="U369" s="33"/>
    </row>
    <row r="370" ht="12.75" customHeight="1">
      <c r="C370" s="33"/>
      <c r="D370" s="33"/>
      <c r="Q370" s="33"/>
      <c r="U370" s="33"/>
    </row>
    <row r="371" ht="12.75" customHeight="1">
      <c r="C371" s="33"/>
      <c r="D371" s="33"/>
      <c r="Q371" s="33"/>
      <c r="U371" s="33"/>
    </row>
    <row r="372" ht="12.75" customHeight="1">
      <c r="C372" s="33"/>
      <c r="D372" s="33"/>
      <c r="Q372" s="33"/>
      <c r="U372" s="33"/>
    </row>
    <row r="373" ht="12.75" customHeight="1">
      <c r="C373" s="33"/>
      <c r="D373" s="33"/>
      <c r="Q373" s="33"/>
      <c r="U373" s="33"/>
    </row>
    <row r="374" ht="12.75" customHeight="1">
      <c r="C374" s="33"/>
      <c r="D374" s="33"/>
      <c r="Q374" s="33"/>
      <c r="U374" s="33"/>
    </row>
    <row r="375" ht="12.75" customHeight="1">
      <c r="C375" s="33"/>
      <c r="D375" s="33"/>
      <c r="Q375" s="33"/>
      <c r="U375" s="33"/>
    </row>
    <row r="376" ht="12.75" customHeight="1">
      <c r="C376" s="33"/>
      <c r="D376" s="33"/>
      <c r="Q376" s="33"/>
      <c r="U376" s="33"/>
    </row>
    <row r="377" ht="12.75" customHeight="1">
      <c r="C377" s="33"/>
      <c r="D377" s="33"/>
      <c r="Q377" s="33"/>
      <c r="U377" s="33"/>
    </row>
    <row r="378" ht="12.75" customHeight="1">
      <c r="C378" s="33"/>
      <c r="D378" s="33"/>
      <c r="Q378" s="33"/>
      <c r="U378" s="33"/>
    </row>
    <row r="379" ht="12.75" customHeight="1">
      <c r="C379" s="33"/>
      <c r="D379" s="33"/>
      <c r="Q379" s="33"/>
      <c r="U379" s="33"/>
    </row>
    <row r="380" ht="12.75" customHeight="1">
      <c r="C380" s="33"/>
      <c r="D380" s="33"/>
      <c r="Q380" s="33"/>
      <c r="U380" s="33"/>
    </row>
    <row r="381" ht="12.75" customHeight="1">
      <c r="C381" s="33"/>
      <c r="D381" s="33"/>
      <c r="Q381" s="33"/>
      <c r="U381" s="33"/>
    </row>
    <row r="382" ht="12.75" customHeight="1">
      <c r="C382" s="33"/>
      <c r="D382" s="33"/>
      <c r="Q382" s="33"/>
      <c r="U382" s="33"/>
    </row>
    <row r="383" ht="12.75" customHeight="1">
      <c r="C383" s="33"/>
      <c r="D383" s="33"/>
      <c r="Q383" s="33"/>
      <c r="U383" s="33"/>
    </row>
    <row r="384" ht="12.75" customHeight="1">
      <c r="C384" s="33"/>
      <c r="D384" s="33"/>
      <c r="Q384" s="33"/>
      <c r="U384" s="33"/>
    </row>
    <row r="385" ht="12.75" customHeight="1">
      <c r="C385" s="33"/>
      <c r="D385" s="33"/>
      <c r="Q385" s="33"/>
      <c r="U385" s="33"/>
    </row>
    <row r="386" ht="12.75" customHeight="1">
      <c r="C386" s="33"/>
      <c r="D386" s="33"/>
      <c r="Q386" s="33"/>
      <c r="U386" s="33"/>
    </row>
    <row r="387" ht="12.75" customHeight="1">
      <c r="C387" s="33"/>
      <c r="D387" s="33"/>
      <c r="Q387" s="33"/>
      <c r="U387" s="33"/>
    </row>
    <row r="388" ht="12.75" customHeight="1">
      <c r="C388" s="33"/>
      <c r="D388" s="33"/>
      <c r="Q388" s="33"/>
      <c r="U388" s="33"/>
    </row>
    <row r="389" ht="12.75" customHeight="1">
      <c r="C389" s="33"/>
      <c r="D389" s="33"/>
      <c r="Q389" s="33"/>
      <c r="U389" s="33"/>
    </row>
    <row r="390" ht="12.75" customHeight="1">
      <c r="C390" s="33"/>
      <c r="D390" s="33"/>
      <c r="Q390" s="33"/>
      <c r="U390" s="33"/>
    </row>
    <row r="391" ht="12.75" customHeight="1">
      <c r="C391" s="33"/>
      <c r="D391" s="33"/>
      <c r="Q391" s="33"/>
      <c r="U391" s="33"/>
    </row>
    <row r="392" ht="12.75" customHeight="1">
      <c r="C392" s="33"/>
      <c r="D392" s="33"/>
      <c r="Q392" s="33"/>
      <c r="U392" s="33"/>
    </row>
    <row r="393" ht="12.75" customHeight="1">
      <c r="C393" s="33"/>
      <c r="D393" s="33"/>
      <c r="Q393" s="33"/>
      <c r="U393" s="33"/>
    </row>
    <row r="394" ht="12.75" customHeight="1">
      <c r="C394" s="33"/>
      <c r="D394" s="33"/>
      <c r="Q394" s="33"/>
      <c r="U394" s="33"/>
    </row>
    <row r="395" ht="12.75" customHeight="1">
      <c r="C395" s="33"/>
      <c r="D395" s="33"/>
      <c r="Q395" s="33"/>
      <c r="U395" s="33"/>
    </row>
    <row r="396" ht="12.75" customHeight="1">
      <c r="C396" s="33"/>
      <c r="D396" s="33"/>
      <c r="Q396" s="33"/>
      <c r="U396" s="33"/>
    </row>
    <row r="397" ht="12.75" customHeight="1">
      <c r="C397" s="33"/>
      <c r="D397" s="33"/>
      <c r="Q397" s="33"/>
      <c r="U397" s="33"/>
    </row>
    <row r="398" ht="12.75" customHeight="1">
      <c r="C398" s="33"/>
      <c r="D398" s="33"/>
      <c r="Q398" s="33"/>
      <c r="U398" s="33"/>
    </row>
    <row r="399" ht="12.75" customHeight="1">
      <c r="C399" s="33"/>
      <c r="D399" s="33"/>
      <c r="Q399" s="33"/>
      <c r="U399" s="33"/>
    </row>
    <row r="400" ht="12.75" customHeight="1">
      <c r="C400" s="33"/>
      <c r="D400" s="33"/>
      <c r="Q400" s="33"/>
      <c r="U400" s="33"/>
    </row>
    <row r="401" ht="12.75" customHeight="1">
      <c r="C401" s="33"/>
      <c r="D401" s="33"/>
      <c r="Q401" s="33"/>
      <c r="U401" s="33"/>
    </row>
    <row r="402" ht="12.75" customHeight="1">
      <c r="C402" s="33"/>
      <c r="D402" s="33"/>
      <c r="Q402" s="33"/>
      <c r="U402" s="33"/>
    </row>
    <row r="403" ht="12.75" customHeight="1">
      <c r="C403" s="33"/>
      <c r="D403" s="33"/>
      <c r="Q403" s="33"/>
      <c r="U403" s="33"/>
    </row>
    <row r="404" ht="12.75" customHeight="1">
      <c r="C404" s="33"/>
      <c r="D404" s="33"/>
      <c r="Q404" s="33"/>
      <c r="U404" s="33"/>
    </row>
    <row r="405" ht="12.75" customHeight="1">
      <c r="C405" s="33"/>
      <c r="D405" s="33"/>
      <c r="Q405" s="33"/>
      <c r="U405" s="33"/>
    </row>
    <row r="406" ht="12.75" customHeight="1">
      <c r="C406" s="33"/>
      <c r="D406" s="33"/>
      <c r="Q406" s="33"/>
      <c r="U406" s="33"/>
    </row>
    <row r="407" ht="12.75" customHeight="1">
      <c r="C407" s="33"/>
      <c r="D407" s="33"/>
      <c r="Q407" s="33"/>
      <c r="U407" s="33"/>
    </row>
    <row r="408" ht="12.75" customHeight="1">
      <c r="C408" s="33"/>
      <c r="D408" s="33"/>
      <c r="Q408" s="33"/>
      <c r="U408" s="33"/>
    </row>
    <row r="409" ht="12.75" customHeight="1">
      <c r="C409" s="33"/>
      <c r="D409" s="33"/>
      <c r="Q409" s="33"/>
      <c r="U409" s="33"/>
    </row>
    <row r="410" ht="12.75" customHeight="1">
      <c r="C410" s="33"/>
      <c r="D410" s="33"/>
      <c r="Q410" s="33"/>
      <c r="U410" s="33"/>
    </row>
    <row r="411" ht="12.75" customHeight="1">
      <c r="C411" s="33"/>
      <c r="D411" s="33"/>
      <c r="Q411" s="33"/>
      <c r="U411" s="33"/>
    </row>
    <row r="412" ht="12.75" customHeight="1">
      <c r="C412" s="33"/>
      <c r="D412" s="33"/>
      <c r="Q412" s="33"/>
      <c r="U412" s="33"/>
    </row>
    <row r="413" ht="12.75" customHeight="1">
      <c r="C413" s="33"/>
      <c r="D413" s="33"/>
      <c r="Q413" s="33"/>
      <c r="U413" s="33"/>
    </row>
    <row r="414" ht="12.75" customHeight="1">
      <c r="C414" s="33"/>
      <c r="D414" s="33"/>
      <c r="Q414" s="33"/>
      <c r="U414" s="33"/>
    </row>
    <row r="415" ht="12.75" customHeight="1">
      <c r="C415" s="33"/>
      <c r="D415" s="33"/>
      <c r="Q415" s="33"/>
      <c r="U415" s="33"/>
    </row>
    <row r="416" ht="12.75" customHeight="1">
      <c r="C416" s="33"/>
      <c r="D416" s="33"/>
      <c r="Q416" s="33"/>
      <c r="U416" s="33"/>
    </row>
    <row r="417" ht="12.75" customHeight="1">
      <c r="C417" s="33"/>
      <c r="D417" s="33"/>
      <c r="Q417" s="33"/>
      <c r="U417" s="33"/>
    </row>
    <row r="418" ht="12.75" customHeight="1">
      <c r="C418" s="33"/>
      <c r="D418" s="33"/>
      <c r="Q418" s="33"/>
      <c r="U418" s="33"/>
    </row>
    <row r="419" ht="12.75" customHeight="1">
      <c r="C419" s="33"/>
      <c r="D419" s="33"/>
      <c r="Q419" s="33"/>
      <c r="U419" s="33"/>
    </row>
    <row r="420" ht="12.75" customHeight="1">
      <c r="C420" s="33"/>
      <c r="D420" s="33"/>
      <c r="Q420" s="33"/>
      <c r="U420" s="33"/>
    </row>
    <row r="421" ht="12.75" customHeight="1">
      <c r="C421" s="33"/>
      <c r="D421" s="33"/>
      <c r="Q421" s="33"/>
      <c r="U421" s="33"/>
    </row>
    <row r="422" ht="12.75" customHeight="1">
      <c r="C422" s="33"/>
      <c r="D422" s="33"/>
      <c r="Q422" s="33"/>
      <c r="U422" s="33"/>
    </row>
    <row r="423" ht="12.75" customHeight="1">
      <c r="C423" s="33"/>
      <c r="D423" s="33"/>
      <c r="Q423" s="33"/>
      <c r="U423" s="33"/>
    </row>
    <row r="424" ht="12.75" customHeight="1">
      <c r="C424" s="33"/>
      <c r="D424" s="33"/>
      <c r="Q424" s="33"/>
      <c r="U424" s="33"/>
    </row>
    <row r="425" ht="12.75" customHeight="1">
      <c r="C425" s="33"/>
      <c r="D425" s="33"/>
      <c r="Q425" s="33"/>
      <c r="U425" s="33"/>
    </row>
    <row r="426" ht="12.75" customHeight="1">
      <c r="C426" s="33"/>
      <c r="D426" s="33"/>
      <c r="Q426" s="33"/>
      <c r="U426" s="33"/>
    </row>
    <row r="427" ht="12.75" customHeight="1">
      <c r="C427" s="33"/>
      <c r="D427" s="33"/>
      <c r="Q427" s="33"/>
      <c r="U427" s="33"/>
    </row>
    <row r="428" ht="12.75" customHeight="1">
      <c r="C428" s="33"/>
      <c r="D428" s="33"/>
      <c r="Q428" s="33"/>
      <c r="U428" s="33"/>
    </row>
    <row r="429" ht="12.75" customHeight="1">
      <c r="C429" s="33"/>
      <c r="D429" s="33"/>
      <c r="Q429" s="33"/>
      <c r="U429" s="33"/>
    </row>
    <row r="430" ht="12.75" customHeight="1">
      <c r="C430" s="33"/>
      <c r="D430" s="33"/>
      <c r="Q430" s="33"/>
      <c r="U430" s="33"/>
    </row>
    <row r="431" ht="12.75" customHeight="1">
      <c r="C431" s="33"/>
      <c r="D431" s="33"/>
      <c r="Q431" s="33"/>
      <c r="U431" s="33"/>
    </row>
    <row r="432" ht="12.75" customHeight="1">
      <c r="C432" s="33"/>
      <c r="D432" s="33"/>
      <c r="Q432" s="33"/>
      <c r="U432" s="33"/>
    </row>
    <row r="433" ht="12.75" customHeight="1">
      <c r="C433" s="33"/>
      <c r="D433" s="33"/>
      <c r="Q433" s="33"/>
      <c r="U433" s="33"/>
    </row>
    <row r="434" ht="12.75" customHeight="1">
      <c r="C434" s="33"/>
      <c r="D434" s="33"/>
      <c r="Q434" s="33"/>
      <c r="U434" s="33"/>
    </row>
    <row r="435" ht="12.75" customHeight="1">
      <c r="C435" s="33"/>
      <c r="D435" s="33"/>
      <c r="Q435" s="33"/>
      <c r="U435" s="33"/>
    </row>
    <row r="436" ht="12.75" customHeight="1">
      <c r="C436" s="33"/>
      <c r="D436" s="33"/>
      <c r="Q436" s="33"/>
      <c r="U436" s="33"/>
    </row>
    <row r="437" ht="12.75" customHeight="1">
      <c r="C437" s="33"/>
      <c r="D437" s="33"/>
      <c r="Q437" s="33"/>
      <c r="U437" s="33"/>
    </row>
    <row r="438" ht="12.75" customHeight="1">
      <c r="C438" s="33"/>
      <c r="D438" s="33"/>
      <c r="Q438" s="33"/>
      <c r="U438" s="33"/>
    </row>
    <row r="439" ht="12.75" customHeight="1">
      <c r="C439" s="33"/>
      <c r="D439" s="33"/>
      <c r="Q439" s="33"/>
      <c r="U439" s="33"/>
    </row>
    <row r="440" ht="12.75" customHeight="1">
      <c r="C440" s="33"/>
      <c r="D440" s="33"/>
      <c r="Q440" s="33"/>
      <c r="U440" s="33"/>
    </row>
    <row r="441" ht="12.75" customHeight="1">
      <c r="C441" s="33"/>
      <c r="D441" s="33"/>
      <c r="Q441" s="33"/>
      <c r="U441" s="33"/>
    </row>
    <row r="442" ht="12.75" customHeight="1">
      <c r="C442" s="33"/>
      <c r="D442" s="33"/>
      <c r="Q442" s="33"/>
      <c r="U442" s="33"/>
    </row>
    <row r="443" ht="12.75" customHeight="1">
      <c r="C443" s="33"/>
      <c r="D443" s="33"/>
      <c r="Q443" s="33"/>
      <c r="U443" s="33"/>
    </row>
    <row r="444" ht="12.75" customHeight="1">
      <c r="C444" s="33"/>
      <c r="D444" s="33"/>
      <c r="Q444" s="33"/>
      <c r="U444" s="33"/>
    </row>
    <row r="445" ht="12.75" customHeight="1">
      <c r="C445" s="33"/>
      <c r="D445" s="33"/>
      <c r="Q445" s="33"/>
      <c r="U445" s="33"/>
    </row>
    <row r="446" ht="12.75" customHeight="1">
      <c r="C446" s="33"/>
      <c r="D446" s="33"/>
      <c r="Q446" s="33"/>
      <c r="U446" s="33"/>
    </row>
    <row r="447" ht="12.75" customHeight="1">
      <c r="C447" s="33"/>
      <c r="D447" s="33"/>
      <c r="Q447" s="33"/>
      <c r="U447" s="33"/>
    </row>
    <row r="448" ht="12.75" customHeight="1">
      <c r="C448" s="33"/>
      <c r="D448" s="33"/>
      <c r="Q448" s="33"/>
      <c r="U448" s="33"/>
    </row>
    <row r="449" ht="12.75" customHeight="1">
      <c r="C449" s="33"/>
      <c r="D449" s="33"/>
      <c r="Q449" s="33"/>
      <c r="U449" s="33"/>
    </row>
    <row r="450" ht="12.75" customHeight="1">
      <c r="C450" s="33"/>
      <c r="D450" s="33"/>
      <c r="Q450" s="33"/>
      <c r="U450" s="33"/>
    </row>
    <row r="451" ht="12.75" customHeight="1">
      <c r="C451" s="33"/>
      <c r="D451" s="33"/>
      <c r="Q451" s="33"/>
      <c r="U451" s="33"/>
    </row>
    <row r="452" ht="12.75" customHeight="1">
      <c r="C452" s="33"/>
      <c r="D452" s="33"/>
      <c r="Q452" s="33"/>
      <c r="U452" s="33"/>
    </row>
    <row r="453" ht="12.75" customHeight="1">
      <c r="C453" s="33"/>
      <c r="D453" s="33"/>
      <c r="Q453" s="33"/>
      <c r="U453" s="33"/>
    </row>
    <row r="454" ht="12.75" customHeight="1">
      <c r="C454" s="33"/>
      <c r="D454" s="33"/>
      <c r="Q454" s="33"/>
      <c r="U454" s="33"/>
    </row>
    <row r="455" ht="12.75" customHeight="1">
      <c r="C455" s="33"/>
      <c r="D455" s="33"/>
      <c r="Q455" s="33"/>
      <c r="U455" s="33"/>
    </row>
    <row r="456" ht="12.75" customHeight="1">
      <c r="C456" s="33"/>
      <c r="D456" s="33"/>
      <c r="Q456" s="33"/>
      <c r="U456" s="33"/>
    </row>
    <row r="457" ht="12.75" customHeight="1">
      <c r="C457" s="33"/>
      <c r="D457" s="33"/>
      <c r="Q457" s="33"/>
      <c r="U457" s="33"/>
    </row>
    <row r="458" ht="12.75" customHeight="1">
      <c r="C458" s="33"/>
      <c r="D458" s="33"/>
      <c r="Q458" s="33"/>
      <c r="U458" s="33"/>
    </row>
    <row r="459" ht="12.75" customHeight="1">
      <c r="C459" s="33"/>
      <c r="D459" s="33"/>
      <c r="Q459" s="33"/>
      <c r="U459" s="33"/>
    </row>
    <row r="460" ht="12.75" customHeight="1">
      <c r="C460" s="33"/>
      <c r="D460" s="33"/>
      <c r="Q460" s="33"/>
      <c r="U460" s="33"/>
    </row>
    <row r="461" ht="12.75" customHeight="1">
      <c r="C461" s="33"/>
      <c r="D461" s="33"/>
      <c r="Q461" s="33"/>
      <c r="U461" s="33"/>
    </row>
    <row r="462" ht="12.75" customHeight="1">
      <c r="C462" s="33"/>
      <c r="D462" s="33"/>
      <c r="Q462" s="33"/>
      <c r="U462" s="33"/>
    </row>
    <row r="463" ht="12.75" customHeight="1">
      <c r="C463" s="33"/>
      <c r="D463" s="33"/>
      <c r="Q463" s="33"/>
      <c r="U463" s="33"/>
    </row>
    <row r="464" ht="12.75" customHeight="1">
      <c r="C464" s="33"/>
      <c r="D464" s="33"/>
      <c r="Q464" s="33"/>
      <c r="U464" s="33"/>
    </row>
    <row r="465" ht="12.75" customHeight="1">
      <c r="C465" s="33"/>
      <c r="D465" s="33"/>
      <c r="Q465" s="33"/>
      <c r="U465" s="33"/>
    </row>
    <row r="466" ht="12.75" customHeight="1">
      <c r="C466" s="33"/>
      <c r="D466" s="33"/>
      <c r="Q466" s="33"/>
      <c r="U466" s="33"/>
    </row>
    <row r="467" ht="12.75" customHeight="1">
      <c r="C467" s="33"/>
      <c r="D467" s="33"/>
      <c r="Q467" s="33"/>
      <c r="U467" s="33"/>
    </row>
    <row r="468" ht="12.75" customHeight="1">
      <c r="C468" s="33"/>
      <c r="D468" s="33"/>
      <c r="Q468" s="33"/>
      <c r="U468" s="33"/>
    </row>
    <row r="469" ht="12.75" customHeight="1">
      <c r="C469" s="33"/>
      <c r="D469" s="33"/>
      <c r="Q469" s="33"/>
      <c r="U469" s="33"/>
    </row>
    <row r="470" ht="12.75" customHeight="1">
      <c r="C470" s="33"/>
      <c r="D470" s="33"/>
      <c r="Q470" s="33"/>
      <c r="U470" s="33"/>
    </row>
    <row r="471" ht="12.75" customHeight="1">
      <c r="C471" s="33"/>
      <c r="D471" s="33"/>
      <c r="Q471" s="33"/>
      <c r="U471" s="33"/>
    </row>
    <row r="472" ht="12.75" customHeight="1">
      <c r="C472" s="33"/>
      <c r="D472" s="33"/>
      <c r="Q472" s="33"/>
      <c r="U472" s="33"/>
    </row>
    <row r="473" ht="12.75" customHeight="1">
      <c r="C473" s="33"/>
      <c r="D473" s="33"/>
      <c r="Q473" s="33"/>
      <c r="U473" s="33"/>
    </row>
    <row r="474" ht="12.75" customHeight="1">
      <c r="C474" s="33"/>
      <c r="D474" s="33"/>
      <c r="Q474" s="33"/>
      <c r="U474" s="33"/>
    </row>
    <row r="475" ht="12.75" customHeight="1">
      <c r="C475" s="33"/>
      <c r="D475" s="33"/>
      <c r="Q475" s="33"/>
      <c r="U475" s="33"/>
    </row>
    <row r="476" ht="12.75" customHeight="1">
      <c r="C476" s="33"/>
      <c r="D476" s="33"/>
      <c r="Q476" s="33"/>
      <c r="U476" s="33"/>
    </row>
    <row r="477" ht="12.75" customHeight="1">
      <c r="C477" s="33"/>
      <c r="D477" s="33"/>
      <c r="Q477" s="33"/>
      <c r="U477" s="33"/>
    </row>
    <row r="478" ht="12.75" customHeight="1">
      <c r="C478" s="33"/>
      <c r="D478" s="33"/>
      <c r="Q478" s="33"/>
      <c r="U478" s="33"/>
    </row>
    <row r="479" ht="12.75" customHeight="1">
      <c r="C479" s="33"/>
      <c r="D479" s="33"/>
      <c r="Q479" s="33"/>
      <c r="U479" s="33"/>
    </row>
    <row r="480" ht="12.75" customHeight="1">
      <c r="C480" s="33"/>
      <c r="D480" s="33"/>
      <c r="Q480" s="33"/>
      <c r="U480" s="33"/>
    </row>
    <row r="481" ht="12.75" customHeight="1">
      <c r="C481" s="33"/>
      <c r="D481" s="33"/>
      <c r="Q481" s="33"/>
      <c r="U481" s="33"/>
    </row>
    <row r="482" ht="12.75" customHeight="1">
      <c r="C482" s="33"/>
      <c r="D482" s="33"/>
      <c r="Q482" s="33"/>
      <c r="U482" s="33"/>
    </row>
    <row r="483" ht="12.75" customHeight="1">
      <c r="C483" s="33"/>
      <c r="D483" s="33"/>
      <c r="Q483" s="33"/>
      <c r="U483" s="33"/>
    </row>
    <row r="484" ht="12.75" customHeight="1">
      <c r="C484" s="33"/>
      <c r="D484" s="33"/>
      <c r="Q484" s="33"/>
      <c r="U484" s="33"/>
    </row>
    <row r="485" ht="12.75" customHeight="1">
      <c r="C485" s="33"/>
      <c r="D485" s="33"/>
      <c r="Q485" s="33"/>
      <c r="U485" s="33"/>
    </row>
    <row r="486" ht="12.75" customHeight="1">
      <c r="C486" s="33"/>
      <c r="D486" s="33"/>
      <c r="Q486" s="33"/>
      <c r="U486" s="33"/>
    </row>
    <row r="487" ht="12.75" customHeight="1">
      <c r="C487" s="33"/>
      <c r="D487" s="33"/>
      <c r="Q487" s="33"/>
      <c r="U487" s="33"/>
    </row>
    <row r="488" ht="12.75" customHeight="1">
      <c r="C488" s="33"/>
      <c r="D488" s="33"/>
      <c r="Q488" s="33"/>
      <c r="U488" s="33"/>
    </row>
    <row r="489" ht="12.75" customHeight="1">
      <c r="C489" s="33"/>
      <c r="D489" s="33"/>
      <c r="Q489" s="33"/>
      <c r="U489" s="33"/>
    </row>
    <row r="490" ht="12.75" customHeight="1">
      <c r="C490" s="33"/>
      <c r="D490" s="33"/>
      <c r="Q490" s="33"/>
      <c r="U490" s="33"/>
    </row>
    <row r="491" ht="12.75" customHeight="1">
      <c r="C491" s="33"/>
      <c r="D491" s="33"/>
      <c r="Q491" s="33"/>
      <c r="U491" s="33"/>
    </row>
    <row r="492" ht="12.75" customHeight="1">
      <c r="C492" s="33"/>
      <c r="D492" s="33"/>
      <c r="Q492" s="33"/>
      <c r="U492" s="33"/>
    </row>
    <row r="493" ht="12.75" customHeight="1">
      <c r="C493" s="33"/>
      <c r="D493" s="33"/>
      <c r="Q493" s="33"/>
      <c r="U493" s="33"/>
    </row>
    <row r="494" ht="12.75" customHeight="1">
      <c r="C494" s="33"/>
      <c r="D494" s="33"/>
      <c r="Q494" s="33"/>
      <c r="U494" s="33"/>
    </row>
    <row r="495" ht="12.75" customHeight="1">
      <c r="C495" s="33"/>
      <c r="D495" s="33"/>
      <c r="Q495" s="33"/>
      <c r="U495" s="33"/>
    </row>
    <row r="496" ht="12.75" customHeight="1">
      <c r="C496" s="33"/>
      <c r="D496" s="33"/>
      <c r="Q496" s="33"/>
      <c r="U496" s="33"/>
    </row>
    <row r="497" ht="12.75" customHeight="1">
      <c r="C497" s="33"/>
      <c r="D497" s="33"/>
      <c r="Q497" s="33"/>
      <c r="U497" s="33"/>
    </row>
    <row r="498" ht="12.75" customHeight="1">
      <c r="C498" s="33"/>
      <c r="D498" s="33"/>
      <c r="Q498" s="33"/>
      <c r="U498" s="33"/>
    </row>
    <row r="499" ht="12.75" customHeight="1">
      <c r="C499" s="33"/>
      <c r="D499" s="33"/>
      <c r="Q499" s="33"/>
      <c r="U499" s="33"/>
    </row>
    <row r="500" ht="12.75" customHeight="1">
      <c r="C500" s="33"/>
      <c r="D500" s="33"/>
      <c r="Q500" s="33"/>
      <c r="U500" s="33"/>
    </row>
    <row r="501" ht="12.75" customHeight="1">
      <c r="C501" s="33"/>
      <c r="D501" s="33"/>
      <c r="Q501" s="33"/>
      <c r="U501" s="33"/>
    </row>
    <row r="502" ht="12.75" customHeight="1">
      <c r="C502" s="33"/>
      <c r="D502" s="33"/>
      <c r="Q502" s="33"/>
      <c r="U502" s="33"/>
    </row>
    <row r="503" ht="12.75" customHeight="1">
      <c r="C503" s="33"/>
      <c r="D503" s="33"/>
      <c r="Q503" s="33"/>
      <c r="U503" s="33"/>
    </row>
    <row r="504" ht="12.75" customHeight="1">
      <c r="C504" s="33"/>
      <c r="D504" s="33"/>
      <c r="Q504" s="33"/>
      <c r="U504" s="33"/>
    </row>
    <row r="505" ht="12.75" customHeight="1">
      <c r="C505" s="33"/>
      <c r="D505" s="33"/>
      <c r="Q505" s="33"/>
      <c r="U505" s="33"/>
    </row>
    <row r="506" ht="12.75" customHeight="1">
      <c r="C506" s="33"/>
      <c r="D506" s="33"/>
      <c r="Q506" s="33"/>
      <c r="U506" s="33"/>
    </row>
    <row r="507" ht="12.75" customHeight="1">
      <c r="C507" s="33"/>
      <c r="D507" s="33"/>
      <c r="Q507" s="33"/>
      <c r="U507" s="33"/>
    </row>
    <row r="508" ht="12.75" customHeight="1">
      <c r="C508" s="33"/>
      <c r="D508" s="33"/>
      <c r="Q508" s="33"/>
      <c r="U508" s="33"/>
    </row>
    <row r="509" ht="12.75" customHeight="1">
      <c r="C509" s="33"/>
      <c r="D509" s="33"/>
      <c r="Q509" s="33"/>
      <c r="U509" s="33"/>
    </row>
    <row r="510" ht="12.75" customHeight="1">
      <c r="C510" s="33"/>
      <c r="D510" s="33"/>
      <c r="Q510" s="33"/>
      <c r="U510" s="33"/>
    </row>
    <row r="511" ht="12.75" customHeight="1">
      <c r="C511" s="33"/>
      <c r="D511" s="33"/>
      <c r="Q511" s="33"/>
      <c r="U511" s="33"/>
    </row>
    <row r="512" ht="12.75" customHeight="1">
      <c r="C512" s="33"/>
      <c r="D512" s="33"/>
      <c r="Q512" s="33"/>
      <c r="U512" s="33"/>
    </row>
    <row r="513" ht="12.75" customHeight="1">
      <c r="C513" s="33"/>
      <c r="D513" s="33"/>
      <c r="Q513" s="33"/>
      <c r="U513" s="33"/>
    </row>
    <row r="514" ht="12.75" customHeight="1">
      <c r="C514" s="33"/>
      <c r="D514" s="33"/>
      <c r="Q514" s="33"/>
      <c r="U514" s="33"/>
    </row>
    <row r="515" ht="12.75" customHeight="1">
      <c r="C515" s="33"/>
      <c r="D515" s="33"/>
      <c r="Q515" s="33"/>
      <c r="U515" s="33"/>
    </row>
    <row r="516" ht="12.75" customHeight="1">
      <c r="C516" s="33"/>
      <c r="D516" s="33"/>
      <c r="Q516" s="33"/>
      <c r="U516" s="33"/>
    </row>
    <row r="517" ht="12.75" customHeight="1">
      <c r="C517" s="33"/>
      <c r="D517" s="33"/>
      <c r="Q517" s="33"/>
      <c r="U517" s="33"/>
    </row>
    <row r="518" ht="12.75" customHeight="1">
      <c r="C518" s="33"/>
      <c r="D518" s="33"/>
      <c r="Q518" s="33"/>
      <c r="U518" s="33"/>
    </row>
    <row r="519" ht="12.75" customHeight="1">
      <c r="C519" s="33"/>
      <c r="D519" s="33"/>
      <c r="Q519" s="33"/>
      <c r="U519" s="33"/>
    </row>
    <row r="520" ht="12.75" customHeight="1">
      <c r="C520" s="33"/>
      <c r="D520" s="33"/>
      <c r="Q520" s="33"/>
      <c r="U520" s="33"/>
    </row>
    <row r="521" ht="12.75" customHeight="1">
      <c r="C521" s="33"/>
      <c r="D521" s="33"/>
      <c r="Q521" s="33"/>
      <c r="U521" s="33"/>
    </row>
    <row r="522" ht="12.75" customHeight="1">
      <c r="C522" s="33"/>
      <c r="D522" s="33"/>
      <c r="Q522" s="33"/>
      <c r="U522" s="33"/>
    </row>
    <row r="523" ht="12.75" customHeight="1">
      <c r="C523" s="33"/>
      <c r="D523" s="33"/>
      <c r="Q523" s="33"/>
      <c r="U523" s="33"/>
    </row>
    <row r="524" ht="12.75" customHeight="1">
      <c r="C524" s="33"/>
      <c r="D524" s="33"/>
      <c r="Q524" s="33"/>
      <c r="U524" s="33"/>
    </row>
    <row r="525" ht="12.75" customHeight="1">
      <c r="C525" s="33"/>
      <c r="D525" s="33"/>
      <c r="Q525" s="33"/>
      <c r="U525" s="33"/>
    </row>
    <row r="526" ht="12.75" customHeight="1">
      <c r="C526" s="33"/>
      <c r="D526" s="33"/>
      <c r="Q526" s="33"/>
      <c r="U526" s="33"/>
    </row>
    <row r="527" ht="12.75" customHeight="1">
      <c r="C527" s="33"/>
      <c r="D527" s="33"/>
      <c r="Q527" s="33"/>
      <c r="U527" s="33"/>
    </row>
    <row r="528" ht="12.75" customHeight="1">
      <c r="C528" s="33"/>
      <c r="D528" s="33"/>
      <c r="Q528" s="33"/>
      <c r="U528" s="33"/>
    </row>
    <row r="529" ht="12.75" customHeight="1">
      <c r="C529" s="33"/>
      <c r="D529" s="33"/>
      <c r="Q529" s="33"/>
      <c r="U529" s="33"/>
    </row>
    <row r="530" ht="12.75" customHeight="1">
      <c r="C530" s="33"/>
      <c r="D530" s="33"/>
      <c r="Q530" s="33"/>
      <c r="U530" s="33"/>
    </row>
    <row r="531" ht="12.75" customHeight="1">
      <c r="C531" s="33"/>
      <c r="D531" s="33"/>
      <c r="Q531" s="33"/>
      <c r="U531" s="33"/>
    </row>
    <row r="532" ht="12.75" customHeight="1">
      <c r="C532" s="33"/>
      <c r="D532" s="33"/>
      <c r="Q532" s="33"/>
      <c r="U532" s="33"/>
    </row>
    <row r="533" ht="12.75" customHeight="1">
      <c r="C533" s="33"/>
      <c r="D533" s="33"/>
      <c r="Q533" s="33"/>
      <c r="U533" s="33"/>
    </row>
    <row r="534" ht="12.75" customHeight="1">
      <c r="C534" s="33"/>
      <c r="D534" s="33"/>
      <c r="Q534" s="33"/>
      <c r="U534" s="33"/>
    </row>
    <row r="535" ht="12.75" customHeight="1">
      <c r="C535" s="33"/>
      <c r="D535" s="33"/>
      <c r="Q535" s="33"/>
      <c r="U535" s="33"/>
    </row>
    <row r="536" ht="12.75" customHeight="1">
      <c r="C536" s="33"/>
      <c r="D536" s="33"/>
      <c r="Q536" s="33"/>
      <c r="U536" s="33"/>
    </row>
    <row r="537" ht="12.75" customHeight="1">
      <c r="C537" s="33"/>
      <c r="D537" s="33"/>
      <c r="Q537" s="33"/>
      <c r="U537" s="33"/>
    </row>
    <row r="538" ht="12.75" customHeight="1">
      <c r="C538" s="33"/>
      <c r="D538" s="33"/>
      <c r="Q538" s="33"/>
      <c r="U538" s="33"/>
    </row>
    <row r="539" ht="12.75" customHeight="1">
      <c r="C539" s="33"/>
      <c r="D539" s="33"/>
      <c r="Q539" s="33"/>
      <c r="U539" s="33"/>
    </row>
    <row r="540" ht="12.75" customHeight="1">
      <c r="C540" s="33"/>
      <c r="D540" s="33"/>
      <c r="Q540" s="33"/>
      <c r="U540" s="33"/>
    </row>
    <row r="541" ht="12.75" customHeight="1">
      <c r="C541" s="33"/>
      <c r="D541" s="33"/>
      <c r="Q541" s="33"/>
      <c r="U541" s="33"/>
    </row>
    <row r="542" ht="12.75" customHeight="1">
      <c r="C542" s="33"/>
      <c r="D542" s="33"/>
      <c r="Q542" s="33"/>
      <c r="U542" s="33"/>
    </row>
    <row r="543" ht="12.75" customHeight="1">
      <c r="C543" s="33"/>
      <c r="D543" s="33"/>
      <c r="Q543" s="33"/>
      <c r="U543" s="33"/>
    </row>
    <row r="544" ht="12.75" customHeight="1">
      <c r="C544" s="33"/>
      <c r="D544" s="33"/>
      <c r="Q544" s="33"/>
      <c r="U544" s="33"/>
    </row>
    <row r="545" ht="12.75" customHeight="1">
      <c r="C545" s="33"/>
      <c r="D545" s="33"/>
      <c r="Q545" s="33"/>
      <c r="U545" s="33"/>
    </row>
    <row r="546" ht="12.75" customHeight="1">
      <c r="C546" s="33"/>
      <c r="D546" s="33"/>
      <c r="Q546" s="33"/>
      <c r="U546" s="33"/>
    </row>
    <row r="547" ht="12.75" customHeight="1">
      <c r="C547" s="33"/>
      <c r="D547" s="33"/>
      <c r="Q547" s="33"/>
      <c r="U547" s="33"/>
    </row>
    <row r="548" ht="12.75" customHeight="1">
      <c r="C548" s="33"/>
      <c r="D548" s="33"/>
      <c r="Q548" s="33"/>
      <c r="U548" s="33"/>
    </row>
    <row r="549" ht="12.75" customHeight="1">
      <c r="C549" s="33"/>
      <c r="D549" s="33"/>
      <c r="Q549" s="33"/>
      <c r="U549" s="33"/>
    </row>
    <row r="550" ht="12.75" customHeight="1">
      <c r="C550" s="33"/>
      <c r="D550" s="33"/>
      <c r="Q550" s="33"/>
      <c r="U550" s="33"/>
    </row>
    <row r="551" ht="12.75" customHeight="1">
      <c r="C551" s="33"/>
      <c r="D551" s="33"/>
      <c r="Q551" s="33"/>
      <c r="U551" s="33"/>
    </row>
    <row r="552" ht="12.75" customHeight="1">
      <c r="C552" s="33"/>
      <c r="D552" s="33"/>
      <c r="Q552" s="33"/>
      <c r="U552" s="33"/>
    </row>
    <row r="553" ht="12.75" customHeight="1">
      <c r="C553" s="33"/>
      <c r="D553" s="33"/>
      <c r="Q553" s="33"/>
      <c r="U553" s="33"/>
    </row>
    <row r="554" ht="12.75" customHeight="1">
      <c r="C554" s="33"/>
      <c r="D554" s="33"/>
      <c r="Q554" s="33"/>
      <c r="U554" s="33"/>
    </row>
    <row r="555" ht="12.75" customHeight="1">
      <c r="C555" s="33"/>
      <c r="D555" s="33"/>
      <c r="Q555" s="33"/>
      <c r="U555" s="33"/>
    </row>
    <row r="556" ht="12.75" customHeight="1">
      <c r="C556" s="33"/>
      <c r="D556" s="33"/>
      <c r="Q556" s="33"/>
      <c r="U556" s="33"/>
    </row>
    <row r="557" ht="12.75" customHeight="1">
      <c r="C557" s="33"/>
      <c r="D557" s="33"/>
      <c r="Q557" s="33"/>
      <c r="U557" s="33"/>
    </row>
    <row r="558" ht="12.75" customHeight="1">
      <c r="C558" s="33"/>
      <c r="D558" s="33"/>
      <c r="Q558" s="33"/>
      <c r="U558" s="33"/>
    </row>
    <row r="559" ht="12.75" customHeight="1">
      <c r="C559" s="33"/>
      <c r="D559" s="33"/>
      <c r="Q559" s="33"/>
      <c r="U559" s="33"/>
    </row>
    <row r="560" ht="12.75" customHeight="1">
      <c r="C560" s="33"/>
      <c r="D560" s="33"/>
      <c r="Q560" s="33"/>
      <c r="U560" s="33"/>
    </row>
    <row r="561" ht="12.75" customHeight="1">
      <c r="C561" s="33"/>
      <c r="D561" s="33"/>
      <c r="Q561" s="33"/>
      <c r="U561" s="33"/>
    </row>
    <row r="562" ht="12.75" customHeight="1">
      <c r="C562" s="33"/>
      <c r="D562" s="33"/>
      <c r="Q562" s="33"/>
      <c r="U562" s="33"/>
    </row>
    <row r="563" ht="12.75" customHeight="1">
      <c r="C563" s="33"/>
      <c r="D563" s="33"/>
      <c r="Q563" s="33"/>
      <c r="U563" s="33"/>
    </row>
    <row r="564" ht="12.75" customHeight="1">
      <c r="C564" s="33"/>
      <c r="D564" s="33"/>
      <c r="Q564" s="33"/>
      <c r="U564" s="33"/>
    </row>
    <row r="565" ht="12.75" customHeight="1">
      <c r="C565" s="33"/>
      <c r="D565" s="33"/>
      <c r="Q565" s="33"/>
      <c r="U565" s="33"/>
    </row>
    <row r="566" ht="12.75" customHeight="1">
      <c r="C566" s="33"/>
      <c r="D566" s="33"/>
      <c r="Q566" s="33"/>
      <c r="U566" s="33"/>
    </row>
    <row r="567" ht="12.75" customHeight="1">
      <c r="C567" s="33"/>
      <c r="D567" s="33"/>
      <c r="Q567" s="33"/>
      <c r="U567" s="33"/>
    </row>
    <row r="568" ht="12.75" customHeight="1">
      <c r="C568" s="33"/>
      <c r="D568" s="33"/>
      <c r="Q568" s="33"/>
      <c r="U568" s="33"/>
    </row>
    <row r="569" ht="12.75" customHeight="1">
      <c r="C569" s="33"/>
      <c r="D569" s="33"/>
      <c r="Q569" s="33"/>
      <c r="U569" s="33"/>
    </row>
    <row r="570" ht="12.75" customHeight="1">
      <c r="C570" s="33"/>
      <c r="D570" s="33"/>
      <c r="Q570" s="33"/>
      <c r="U570" s="33"/>
    </row>
    <row r="571" ht="12.75" customHeight="1">
      <c r="C571" s="33"/>
      <c r="D571" s="33"/>
      <c r="Q571" s="33"/>
      <c r="U571" s="33"/>
    </row>
    <row r="572" ht="12.75" customHeight="1">
      <c r="C572" s="33"/>
      <c r="D572" s="33"/>
      <c r="Q572" s="33"/>
      <c r="U572" s="33"/>
    </row>
    <row r="573" ht="12.75" customHeight="1">
      <c r="C573" s="33"/>
      <c r="D573" s="33"/>
      <c r="Q573" s="33"/>
      <c r="U573" s="33"/>
    </row>
    <row r="574" ht="12.75" customHeight="1">
      <c r="C574" s="33"/>
      <c r="D574" s="33"/>
      <c r="Q574" s="33"/>
      <c r="U574" s="33"/>
    </row>
    <row r="575" ht="12.75" customHeight="1">
      <c r="C575" s="33"/>
      <c r="D575" s="33"/>
      <c r="Q575" s="33"/>
      <c r="U575" s="33"/>
    </row>
    <row r="576" ht="12.75" customHeight="1">
      <c r="C576" s="33"/>
      <c r="D576" s="33"/>
      <c r="Q576" s="33"/>
      <c r="U576" s="33"/>
    </row>
    <row r="577" ht="12.75" customHeight="1">
      <c r="C577" s="33"/>
      <c r="D577" s="33"/>
      <c r="Q577" s="33"/>
      <c r="U577" s="33"/>
    </row>
    <row r="578" ht="12.75" customHeight="1">
      <c r="C578" s="33"/>
      <c r="D578" s="33"/>
      <c r="Q578" s="33"/>
      <c r="U578" s="33"/>
    </row>
    <row r="579" ht="12.75" customHeight="1">
      <c r="C579" s="33"/>
      <c r="D579" s="33"/>
      <c r="Q579" s="33"/>
      <c r="U579" s="33"/>
    </row>
    <row r="580" ht="12.75" customHeight="1">
      <c r="C580" s="33"/>
      <c r="D580" s="33"/>
      <c r="Q580" s="33"/>
      <c r="U580" s="33"/>
    </row>
    <row r="581" ht="12.75" customHeight="1">
      <c r="C581" s="33"/>
      <c r="D581" s="33"/>
      <c r="Q581" s="33"/>
      <c r="U581" s="33"/>
    </row>
    <row r="582" ht="12.75" customHeight="1">
      <c r="C582" s="33"/>
      <c r="D582" s="33"/>
      <c r="Q582" s="33"/>
      <c r="U582" s="33"/>
    </row>
    <row r="583" ht="12.75" customHeight="1">
      <c r="C583" s="33"/>
      <c r="D583" s="33"/>
      <c r="Q583" s="33"/>
      <c r="U583" s="33"/>
    </row>
    <row r="584" ht="12.75" customHeight="1">
      <c r="C584" s="33"/>
      <c r="D584" s="33"/>
      <c r="Q584" s="33"/>
      <c r="U584" s="33"/>
    </row>
    <row r="585" ht="12.75" customHeight="1">
      <c r="C585" s="33"/>
      <c r="D585" s="33"/>
      <c r="Q585" s="33"/>
      <c r="U585" s="33"/>
    </row>
    <row r="586" ht="12.75" customHeight="1">
      <c r="C586" s="33"/>
      <c r="D586" s="33"/>
      <c r="Q586" s="33"/>
      <c r="U586" s="33"/>
    </row>
    <row r="587" ht="12.75" customHeight="1">
      <c r="C587" s="33"/>
      <c r="D587" s="33"/>
      <c r="Q587" s="33"/>
      <c r="U587" s="33"/>
    </row>
    <row r="588" ht="12.75" customHeight="1">
      <c r="C588" s="33"/>
      <c r="D588" s="33"/>
      <c r="Q588" s="33"/>
      <c r="U588" s="33"/>
    </row>
    <row r="589" ht="12.75" customHeight="1">
      <c r="C589" s="33"/>
      <c r="D589" s="33"/>
      <c r="Q589" s="33"/>
      <c r="U589" s="33"/>
    </row>
    <row r="590" ht="12.75" customHeight="1">
      <c r="C590" s="33"/>
      <c r="D590" s="33"/>
      <c r="Q590" s="33"/>
      <c r="U590" s="33"/>
    </row>
    <row r="591" ht="12.75" customHeight="1">
      <c r="C591" s="33"/>
      <c r="D591" s="33"/>
      <c r="Q591" s="33"/>
      <c r="U591" s="33"/>
    </row>
    <row r="592" ht="12.75" customHeight="1">
      <c r="C592" s="33"/>
      <c r="D592" s="33"/>
      <c r="Q592" s="33"/>
      <c r="U592" s="33"/>
    </row>
    <row r="593" ht="12.75" customHeight="1">
      <c r="C593" s="33"/>
      <c r="D593" s="33"/>
      <c r="Q593" s="33"/>
      <c r="U593" s="33"/>
    </row>
    <row r="594" ht="12.75" customHeight="1">
      <c r="C594" s="33"/>
      <c r="D594" s="33"/>
      <c r="Q594" s="33"/>
      <c r="U594" s="33"/>
    </row>
    <row r="595" ht="12.75" customHeight="1">
      <c r="C595" s="33"/>
      <c r="D595" s="33"/>
      <c r="Q595" s="33"/>
      <c r="U595" s="33"/>
    </row>
    <row r="596" ht="12.75" customHeight="1">
      <c r="C596" s="33"/>
      <c r="D596" s="33"/>
      <c r="Q596" s="33"/>
      <c r="U596" s="33"/>
    </row>
    <row r="597" ht="12.75" customHeight="1">
      <c r="C597" s="33"/>
      <c r="D597" s="33"/>
      <c r="Q597" s="33"/>
      <c r="U597" s="33"/>
    </row>
    <row r="598" ht="12.75" customHeight="1">
      <c r="C598" s="33"/>
      <c r="D598" s="33"/>
      <c r="Q598" s="33"/>
      <c r="U598" s="33"/>
    </row>
    <row r="599" ht="12.75" customHeight="1">
      <c r="C599" s="33"/>
      <c r="D599" s="33"/>
      <c r="Q599" s="33"/>
      <c r="U599" s="33"/>
    </row>
    <row r="600" ht="12.75" customHeight="1">
      <c r="C600" s="33"/>
      <c r="D600" s="33"/>
      <c r="Q600" s="33"/>
      <c r="U600" s="33"/>
    </row>
    <row r="601" ht="12.75" customHeight="1">
      <c r="C601" s="33"/>
      <c r="D601" s="33"/>
      <c r="Q601" s="33"/>
      <c r="U601" s="33"/>
    </row>
    <row r="602" ht="12.75" customHeight="1">
      <c r="C602" s="33"/>
      <c r="D602" s="33"/>
      <c r="Q602" s="33"/>
      <c r="U602" s="33"/>
    </row>
    <row r="603" ht="12.75" customHeight="1">
      <c r="C603" s="33"/>
      <c r="D603" s="33"/>
      <c r="Q603" s="33"/>
      <c r="U603" s="33"/>
    </row>
    <row r="604" ht="12.75" customHeight="1">
      <c r="C604" s="33"/>
      <c r="D604" s="33"/>
      <c r="Q604" s="33"/>
      <c r="U604" s="33"/>
    </row>
    <row r="605" ht="12.75" customHeight="1">
      <c r="C605" s="33"/>
      <c r="D605" s="33"/>
      <c r="Q605" s="33"/>
      <c r="U605" s="33"/>
    </row>
    <row r="606" ht="12.75" customHeight="1">
      <c r="C606" s="33"/>
      <c r="D606" s="33"/>
      <c r="Q606" s="33"/>
      <c r="U606" s="33"/>
    </row>
    <row r="607" ht="12.75" customHeight="1">
      <c r="C607" s="33"/>
      <c r="D607" s="33"/>
      <c r="Q607" s="33"/>
      <c r="U607" s="33"/>
    </row>
    <row r="608" ht="12.75" customHeight="1">
      <c r="C608" s="33"/>
      <c r="D608" s="33"/>
      <c r="Q608" s="33"/>
      <c r="U608" s="33"/>
    </row>
    <row r="609" ht="12.75" customHeight="1">
      <c r="C609" s="33"/>
      <c r="D609" s="33"/>
      <c r="Q609" s="33"/>
      <c r="U609" s="33"/>
    </row>
    <row r="610" ht="12.75" customHeight="1">
      <c r="C610" s="33"/>
      <c r="D610" s="33"/>
      <c r="Q610" s="33"/>
      <c r="U610" s="33"/>
    </row>
    <row r="611" ht="12.75" customHeight="1">
      <c r="C611" s="33"/>
      <c r="D611" s="33"/>
      <c r="Q611" s="33"/>
      <c r="U611" s="33"/>
    </row>
    <row r="612" ht="12.75" customHeight="1">
      <c r="C612" s="33"/>
      <c r="D612" s="33"/>
      <c r="Q612" s="33"/>
      <c r="U612" s="33"/>
    </row>
    <row r="613" ht="12.75" customHeight="1">
      <c r="C613" s="33"/>
      <c r="D613" s="33"/>
      <c r="Q613" s="33"/>
      <c r="U613" s="33"/>
    </row>
    <row r="614" ht="12.75" customHeight="1">
      <c r="C614" s="33"/>
      <c r="D614" s="33"/>
      <c r="Q614" s="33"/>
      <c r="U614" s="33"/>
    </row>
    <row r="615" ht="12.75" customHeight="1">
      <c r="C615" s="33"/>
      <c r="D615" s="33"/>
      <c r="Q615" s="33"/>
      <c r="U615" s="33"/>
    </row>
    <row r="616" ht="12.75" customHeight="1">
      <c r="C616" s="33"/>
      <c r="D616" s="33"/>
      <c r="Q616" s="33"/>
      <c r="U616" s="33"/>
    </row>
    <row r="617" ht="12.75" customHeight="1">
      <c r="C617" s="33"/>
      <c r="D617" s="33"/>
      <c r="Q617" s="33"/>
      <c r="U617" s="33"/>
    </row>
    <row r="618" ht="12.75" customHeight="1">
      <c r="C618" s="33"/>
      <c r="D618" s="33"/>
      <c r="Q618" s="33"/>
      <c r="U618" s="33"/>
    </row>
    <row r="619" ht="12.75" customHeight="1">
      <c r="C619" s="33"/>
      <c r="D619" s="33"/>
      <c r="Q619" s="33"/>
      <c r="U619" s="33"/>
    </row>
    <row r="620" ht="12.75" customHeight="1">
      <c r="C620" s="33"/>
      <c r="D620" s="33"/>
      <c r="Q620" s="33"/>
      <c r="U620" s="33"/>
    </row>
    <row r="621" ht="12.75" customHeight="1">
      <c r="C621" s="33"/>
      <c r="D621" s="33"/>
      <c r="Q621" s="33"/>
      <c r="U621" s="33"/>
    </row>
    <row r="622" ht="12.75" customHeight="1">
      <c r="C622" s="33"/>
      <c r="D622" s="33"/>
      <c r="Q622" s="33"/>
      <c r="U622" s="33"/>
    </row>
    <row r="623" ht="12.75" customHeight="1">
      <c r="C623" s="33"/>
      <c r="D623" s="33"/>
      <c r="Q623" s="33"/>
      <c r="U623" s="33"/>
    </row>
    <row r="624" ht="12.75" customHeight="1">
      <c r="C624" s="33"/>
      <c r="D624" s="33"/>
      <c r="Q624" s="33"/>
      <c r="U624" s="33"/>
    </row>
    <row r="625" ht="12.75" customHeight="1">
      <c r="C625" s="33"/>
      <c r="D625" s="33"/>
      <c r="Q625" s="33"/>
      <c r="U625" s="33"/>
    </row>
    <row r="626" ht="12.75" customHeight="1">
      <c r="C626" s="33"/>
      <c r="D626" s="33"/>
      <c r="Q626" s="33"/>
      <c r="U626" s="33"/>
    </row>
    <row r="627" ht="12.75" customHeight="1">
      <c r="C627" s="33"/>
      <c r="D627" s="33"/>
      <c r="Q627" s="33"/>
      <c r="U627" s="33"/>
    </row>
    <row r="628" ht="12.75" customHeight="1">
      <c r="C628" s="33"/>
      <c r="D628" s="33"/>
      <c r="Q628" s="33"/>
      <c r="U628" s="33"/>
    </row>
    <row r="629" ht="12.75" customHeight="1">
      <c r="C629" s="33"/>
      <c r="D629" s="33"/>
      <c r="Q629" s="33"/>
      <c r="U629" s="33"/>
    </row>
    <row r="630" ht="12.75" customHeight="1">
      <c r="C630" s="33"/>
      <c r="D630" s="33"/>
      <c r="Q630" s="33"/>
      <c r="U630" s="33"/>
    </row>
    <row r="631" ht="12.75" customHeight="1">
      <c r="C631" s="33"/>
      <c r="D631" s="33"/>
      <c r="Q631" s="33"/>
      <c r="U631" s="33"/>
    </row>
    <row r="632" ht="12.75" customHeight="1">
      <c r="C632" s="33"/>
      <c r="D632" s="33"/>
      <c r="Q632" s="33"/>
      <c r="U632" s="33"/>
    </row>
    <row r="633" ht="12.75" customHeight="1">
      <c r="C633" s="33"/>
      <c r="D633" s="33"/>
      <c r="Q633" s="33"/>
      <c r="U633" s="33"/>
    </row>
    <row r="634" ht="12.75" customHeight="1">
      <c r="C634" s="33"/>
      <c r="D634" s="33"/>
      <c r="Q634" s="33"/>
      <c r="U634" s="33"/>
    </row>
    <row r="635" ht="12.75" customHeight="1">
      <c r="C635" s="33"/>
      <c r="D635" s="33"/>
      <c r="Q635" s="33"/>
      <c r="U635" s="33"/>
    </row>
    <row r="636" ht="12.75" customHeight="1">
      <c r="C636" s="33"/>
      <c r="D636" s="33"/>
      <c r="Q636" s="33"/>
      <c r="U636" s="33"/>
    </row>
    <row r="637" ht="12.75" customHeight="1">
      <c r="C637" s="33"/>
      <c r="D637" s="33"/>
      <c r="Q637" s="33"/>
      <c r="U637" s="33"/>
    </row>
    <row r="638" ht="12.75" customHeight="1">
      <c r="C638" s="33"/>
      <c r="D638" s="33"/>
      <c r="Q638" s="33"/>
      <c r="U638" s="33"/>
    </row>
    <row r="639" ht="12.75" customHeight="1">
      <c r="C639" s="33"/>
      <c r="D639" s="33"/>
      <c r="Q639" s="33"/>
      <c r="U639" s="33"/>
    </row>
    <row r="640" ht="12.75" customHeight="1">
      <c r="C640" s="33"/>
      <c r="D640" s="33"/>
      <c r="Q640" s="33"/>
      <c r="U640" s="33"/>
    </row>
    <row r="641" ht="12.75" customHeight="1">
      <c r="C641" s="33"/>
      <c r="D641" s="33"/>
      <c r="Q641" s="33"/>
      <c r="U641" s="33"/>
    </row>
    <row r="642" ht="12.75" customHeight="1">
      <c r="C642" s="33"/>
      <c r="D642" s="33"/>
      <c r="Q642" s="33"/>
      <c r="U642" s="33"/>
    </row>
    <row r="643" ht="12.75" customHeight="1">
      <c r="C643" s="33"/>
      <c r="D643" s="33"/>
      <c r="Q643" s="33"/>
      <c r="U643" s="33"/>
    </row>
    <row r="644" ht="12.75" customHeight="1">
      <c r="C644" s="33"/>
      <c r="D644" s="33"/>
      <c r="Q644" s="33"/>
      <c r="U644" s="33"/>
    </row>
    <row r="645" ht="12.75" customHeight="1">
      <c r="C645" s="33"/>
      <c r="D645" s="33"/>
      <c r="Q645" s="33"/>
      <c r="U645" s="33"/>
    </row>
    <row r="646" ht="12.75" customHeight="1">
      <c r="C646" s="33"/>
      <c r="D646" s="33"/>
      <c r="Q646" s="33"/>
      <c r="U646" s="33"/>
    </row>
    <row r="647" ht="12.75" customHeight="1">
      <c r="C647" s="33"/>
      <c r="D647" s="33"/>
      <c r="Q647" s="33"/>
      <c r="U647" s="33"/>
    </row>
    <row r="648" ht="12.75" customHeight="1">
      <c r="C648" s="33"/>
      <c r="D648" s="33"/>
      <c r="Q648" s="33"/>
      <c r="U648" s="33"/>
    </row>
    <row r="649" ht="12.75" customHeight="1">
      <c r="C649" s="33"/>
      <c r="D649" s="33"/>
      <c r="Q649" s="33"/>
      <c r="U649" s="33"/>
    </row>
    <row r="650" ht="12.75" customHeight="1">
      <c r="C650" s="33"/>
      <c r="D650" s="33"/>
      <c r="Q650" s="33"/>
      <c r="U650" s="33"/>
    </row>
    <row r="651" ht="12.75" customHeight="1">
      <c r="C651" s="33"/>
      <c r="D651" s="33"/>
      <c r="Q651" s="33"/>
      <c r="U651" s="33"/>
    </row>
    <row r="652" ht="12.75" customHeight="1">
      <c r="C652" s="33"/>
      <c r="D652" s="33"/>
      <c r="Q652" s="33"/>
      <c r="U652" s="33"/>
    </row>
    <row r="653" ht="12.75" customHeight="1">
      <c r="C653" s="33"/>
      <c r="D653" s="33"/>
      <c r="Q653" s="33"/>
      <c r="U653" s="33"/>
    </row>
    <row r="654" ht="12.75" customHeight="1">
      <c r="C654" s="33"/>
      <c r="D654" s="33"/>
      <c r="Q654" s="33"/>
      <c r="U654" s="33"/>
    </row>
    <row r="655" ht="12.75" customHeight="1">
      <c r="C655" s="33"/>
      <c r="D655" s="33"/>
      <c r="Q655" s="33"/>
      <c r="U655" s="33"/>
    </row>
    <row r="656" ht="12.75" customHeight="1">
      <c r="C656" s="33"/>
      <c r="D656" s="33"/>
      <c r="Q656" s="33"/>
      <c r="U656" s="33"/>
    </row>
    <row r="657" ht="12.75" customHeight="1">
      <c r="C657" s="33"/>
      <c r="D657" s="33"/>
      <c r="Q657" s="33"/>
      <c r="U657" s="33"/>
    </row>
    <row r="658" ht="12.75" customHeight="1">
      <c r="C658" s="33"/>
      <c r="D658" s="33"/>
      <c r="Q658" s="33"/>
      <c r="U658" s="33"/>
    </row>
    <row r="659" ht="12.75" customHeight="1">
      <c r="C659" s="33"/>
      <c r="D659" s="33"/>
      <c r="Q659" s="33"/>
      <c r="U659" s="33"/>
    </row>
    <row r="660" ht="12.75" customHeight="1">
      <c r="C660" s="33"/>
      <c r="D660" s="33"/>
      <c r="Q660" s="33"/>
      <c r="U660" s="33"/>
    </row>
    <row r="661" ht="12.75" customHeight="1">
      <c r="C661" s="33"/>
      <c r="D661" s="33"/>
      <c r="Q661" s="33"/>
      <c r="U661" s="33"/>
    </row>
    <row r="662" ht="12.75" customHeight="1">
      <c r="C662" s="33"/>
      <c r="D662" s="33"/>
      <c r="Q662" s="33"/>
      <c r="U662" s="33"/>
    </row>
    <row r="663" ht="12.75" customHeight="1">
      <c r="C663" s="33"/>
      <c r="D663" s="33"/>
      <c r="Q663" s="33"/>
      <c r="U663" s="33"/>
    </row>
    <row r="664" ht="12.75" customHeight="1">
      <c r="C664" s="33"/>
      <c r="D664" s="33"/>
      <c r="Q664" s="33"/>
      <c r="U664" s="33"/>
    </row>
    <row r="665" ht="12.75" customHeight="1">
      <c r="C665" s="33"/>
      <c r="D665" s="33"/>
      <c r="Q665" s="33"/>
      <c r="U665" s="33"/>
    </row>
    <row r="666" ht="12.75" customHeight="1">
      <c r="C666" s="33"/>
      <c r="D666" s="33"/>
      <c r="Q666" s="33"/>
      <c r="U666" s="33"/>
    </row>
    <row r="667" ht="12.75" customHeight="1">
      <c r="C667" s="33"/>
      <c r="D667" s="33"/>
      <c r="Q667" s="33"/>
      <c r="U667" s="33"/>
    </row>
    <row r="668" ht="12.75" customHeight="1">
      <c r="C668" s="33"/>
      <c r="D668" s="33"/>
      <c r="Q668" s="33"/>
      <c r="U668" s="33"/>
    </row>
    <row r="669" ht="12.75" customHeight="1">
      <c r="C669" s="33"/>
      <c r="D669" s="33"/>
      <c r="Q669" s="33"/>
      <c r="U669" s="33"/>
    </row>
    <row r="670" ht="12.75" customHeight="1">
      <c r="C670" s="33"/>
      <c r="D670" s="33"/>
      <c r="Q670" s="33"/>
      <c r="U670" s="33"/>
    </row>
    <row r="671" ht="12.75" customHeight="1">
      <c r="C671" s="33"/>
      <c r="D671" s="33"/>
      <c r="Q671" s="33"/>
      <c r="U671" s="33"/>
    </row>
    <row r="672" ht="12.75" customHeight="1">
      <c r="C672" s="33"/>
      <c r="D672" s="33"/>
      <c r="Q672" s="33"/>
      <c r="U672" s="33"/>
    </row>
    <row r="673" ht="12.75" customHeight="1">
      <c r="C673" s="33"/>
      <c r="D673" s="33"/>
      <c r="Q673" s="33"/>
      <c r="U673" s="33"/>
    </row>
    <row r="674" ht="12.75" customHeight="1">
      <c r="C674" s="33"/>
      <c r="D674" s="33"/>
      <c r="Q674" s="33"/>
      <c r="U674" s="33"/>
    </row>
    <row r="675" ht="12.75" customHeight="1">
      <c r="C675" s="33"/>
      <c r="D675" s="33"/>
      <c r="Q675" s="33"/>
      <c r="U675" s="33"/>
    </row>
    <row r="676" ht="12.75" customHeight="1">
      <c r="C676" s="33"/>
      <c r="D676" s="33"/>
      <c r="Q676" s="33"/>
      <c r="U676" s="33"/>
    </row>
    <row r="677" ht="12.75" customHeight="1">
      <c r="C677" s="33"/>
      <c r="D677" s="33"/>
      <c r="Q677" s="33"/>
      <c r="U677" s="33"/>
    </row>
    <row r="678" ht="12.75" customHeight="1">
      <c r="C678" s="33"/>
      <c r="D678" s="33"/>
      <c r="Q678" s="33"/>
      <c r="U678" s="33"/>
    </row>
    <row r="679" ht="12.75" customHeight="1">
      <c r="C679" s="33"/>
      <c r="D679" s="33"/>
      <c r="Q679" s="33"/>
      <c r="U679" s="33"/>
    </row>
    <row r="680" ht="12.75" customHeight="1">
      <c r="C680" s="33"/>
      <c r="D680" s="33"/>
      <c r="Q680" s="33"/>
      <c r="U680" s="33"/>
    </row>
    <row r="681" ht="12.75" customHeight="1">
      <c r="C681" s="33"/>
      <c r="D681" s="33"/>
      <c r="Q681" s="33"/>
      <c r="U681" s="33"/>
    </row>
    <row r="682" ht="12.75" customHeight="1">
      <c r="C682" s="33"/>
      <c r="D682" s="33"/>
      <c r="Q682" s="33"/>
      <c r="U682" s="33"/>
    </row>
    <row r="683" ht="12.75" customHeight="1">
      <c r="C683" s="33"/>
      <c r="D683" s="33"/>
      <c r="Q683" s="33"/>
      <c r="U683" s="33"/>
    </row>
    <row r="684" ht="12.75" customHeight="1">
      <c r="C684" s="33"/>
      <c r="D684" s="33"/>
      <c r="Q684" s="33"/>
      <c r="U684" s="33"/>
    </row>
    <row r="685" ht="12.75" customHeight="1">
      <c r="C685" s="33"/>
      <c r="D685" s="33"/>
      <c r="Q685" s="33"/>
      <c r="U685" s="33"/>
    </row>
    <row r="686" ht="12.75" customHeight="1">
      <c r="C686" s="33"/>
      <c r="D686" s="33"/>
      <c r="Q686" s="33"/>
      <c r="U686" s="33"/>
    </row>
    <row r="687" ht="12.75" customHeight="1">
      <c r="C687" s="33"/>
      <c r="D687" s="33"/>
      <c r="Q687" s="33"/>
      <c r="U687" s="33"/>
    </row>
    <row r="688" ht="12.75" customHeight="1">
      <c r="C688" s="33"/>
      <c r="D688" s="33"/>
      <c r="Q688" s="33"/>
      <c r="U688" s="33"/>
    </row>
    <row r="689" ht="12.75" customHeight="1">
      <c r="C689" s="33"/>
      <c r="D689" s="33"/>
      <c r="Q689" s="33"/>
      <c r="U689" s="33"/>
    </row>
    <row r="690" ht="12.75" customHeight="1">
      <c r="C690" s="33"/>
      <c r="D690" s="33"/>
      <c r="Q690" s="33"/>
      <c r="U690" s="33"/>
    </row>
    <row r="691" ht="12.75" customHeight="1">
      <c r="C691" s="33"/>
      <c r="D691" s="33"/>
      <c r="Q691" s="33"/>
      <c r="U691" s="33"/>
    </row>
    <row r="692" ht="12.75" customHeight="1">
      <c r="C692" s="33"/>
      <c r="D692" s="33"/>
      <c r="Q692" s="33"/>
      <c r="U692" s="33"/>
    </row>
    <row r="693" ht="12.75" customHeight="1">
      <c r="C693" s="33"/>
      <c r="D693" s="33"/>
      <c r="Q693" s="33"/>
      <c r="U693" s="33"/>
    </row>
    <row r="694" ht="12.75" customHeight="1">
      <c r="C694" s="33"/>
      <c r="D694" s="33"/>
      <c r="Q694" s="33"/>
      <c r="U694" s="33"/>
    </row>
    <row r="695" ht="12.75" customHeight="1">
      <c r="C695" s="33"/>
      <c r="D695" s="33"/>
      <c r="Q695" s="33"/>
      <c r="U695" s="33"/>
    </row>
    <row r="696" ht="12.75" customHeight="1">
      <c r="C696" s="33"/>
      <c r="D696" s="33"/>
      <c r="Q696" s="33"/>
      <c r="U696" s="33"/>
    </row>
    <row r="697" ht="12.75" customHeight="1">
      <c r="C697" s="33"/>
      <c r="D697" s="33"/>
      <c r="Q697" s="33"/>
      <c r="U697" s="33"/>
    </row>
    <row r="698" ht="12.75" customHeight="1">
      <c r="C698" s="33"/>
      <c r="D698" s="33"/>
      <c r="Q698" s="33"/>
      <c r="U698" s="33"/>
    </row>
    <row r="699" ht="12.75" customHeight="1">
      <c r="C699" s="33"/>
      <c r="D699" s="33"/>
      <c r="Q699" s="33"/>
      <c r="U699" s="33"/>
    </row>
    <row r="700" ht="12.75" customHeight="1">
      <c r="C700" s="33"/>
      <c r="D700" s="33"/>
      <c r="Q700" s="33"/>
      <c r="U700" s="33"/>
    </row>
    <row r="701" ht="12.75" customHeight="1">
      <c r="C701" s="33"/>
      <c r="D701" s="33"/>
      <c r="Q701" s="33"/>
      <c r="U701" s="33"/>
    </row>
    <row r="702" ht="12.75" customHeight="1">
      <c r="C702" s="33"/>
      <c r="D702" s="33"/>
      <c r="Q702" s="33"/>
      <c r="U702" s="33"/>
    </row>
    <row r="703" ht="12.75" customHeight="1">
      <c r="C703" s="33"/>
      <c r="D703" s="33"/>
      <c r="Q703" s="33"/>
      <c r="U703" s="33"/>
    </row>
    <row r="704" ht="12.75" customHeight="1">
      <c r="C704" s="33"/>
      <c r="D704" s="33"/>
      <c r="Q704" s="33"/>
      <c r="U704" s="33"/>
    </row>
    <row r="705" ht="12.75" customHeight="1">
      <c r="C705" s="33"/>
      <c r="D705" s="33"/>
      <c r="Q705" s="33"/>
      <c r="U705" s="33"/>
    </row>
    <row r="706" ht="12.75" customHeight="1">
      <c r="C706" s="33"/>
      <c r="D706" s="33"/>
      <c r="Q706" s="33"/>
      <c r="U706" s="33"/>
    </row>
    <row r="707" ht="12.75" customHeight="1">
      <c r="C707" s="33"/>
      <c r="D707" s="33"/>
      <c r="Q707" s="33"/>
      <c r="U707" s="33"/>
    </row>
    <row r="708" ht="12.75" customHeight="1">
      <c r="C708" s="33"/>
      <c r="D708" s="33"/>
      <c r="Q708" s="33"/>
      <c r="U708" s="33"/>
    </row>
    <row r="709" ht="12.75" customHeight="1">
      <c r="C709" s="33"/>
      <c r="D709" s="33"/>
      <c r="Q709" s="33"/>
      <c r="U709" s="33"/>
    </row>
    <row r="710" ht="12.75" customHeight="1">
      <c r="C710" s="33"/>
      <c r="D710" s="33"/>
      <c r="Q710" s="33"/>
      <c r="U710" s="33"/>
    </row>
    <row r="711" ht="12.75" customHeight="1">
      <c r="C711" s="33"/>
      <c r="D711" s="33"/>
      <c r="Q711" s="33"/>
      <c r="U711" s="33"/>
    </row>
    <row r="712" ht="12.75" customHeight="1">
      <c r="C712" s="33"/>
      <c r="D712" s="33"/>
      <c r="Q712" s="33"/>
      <c r="U712" s="33"/>
    </row>
    <row r="713" ht="12.75" customHeight="1">
      <c r="C713" s="33"/>
      <c r="D713" s="33"/>
      <c r="Q713" s="33"/>
      <c r="U713" s="33"/>
    </row>
    <row r="714" ht="12.75" customHeight="1">
      <c r="C714" s="33"/>
      <c r="D714" s="33"/>
      <c r="Q714" s="33"/>
      <c r="U714" s="33"/>
    </row>
    <row r="715" ht="12.75" customHeight="1">
      <c r="C715" s="33"/>
      <c r="D715" s="33"/>
      <c r="Q715" s="33"/>
      <c r="U715" s="33"/>
    </row>
    <row r="716" ht="12.75" customHeight="1">
      <c r="C716" s="33"/>
      <c r="D716" s="33"/>
      <c r="Q716" s="33"/>
      <c r="U716" s="33"/>
    </row>
    <row r="717" ht="12.75" customHeight="1">
      <c r="C717" s="33"/>
      <c r="D717" s="33"/>
      <c r="Q717" s="33"/>
      <c r="U717" s="33"/>
    </row>
    <row r="718" ht="12.75" customHeight="1">
      <c r="C718" s="33"/>
      <c r="D718" s="33"/>
      <c r="Q718" s="33"/>
      <c r="U718" s="33"/>
    </row>
    <row r="719" ht="12.75" customHeight="1">
      <c r="C719" s="33"/>
      <c r="D719" s="33"/>
      <c r="Q719" s="33"/>
      <c r="U719" s="33"/>
    </row>
    <row r="720" ht="12.75" customHeight="1">
      <c r="C720" s="33"/>
      <c r="D720" s="33"/>
      <c r="Q720" s="33"/>
      <c r="U720" s="33"/>
    </row>
    <row r="721" ht="12.75" customHeight="1">
      <c r="C721" s="33"/>
      <c r="D721" s="33"/>
      <c r="Q721" s="33"/>
      <c r="U721" s="33"/>
    </row>
    <row r="722" ht="12.75" customHeight="1">
      <c r="C722" s="33"/>
      <c r="D722" s="33"/>
      <c r="Q722" s="33"/>
      <c r="U722" s="33"/>
    </row>
    <row r="723" ht="12.75" customHeight="1">
      <c r="C723" s="33"/>
      <c r="D723" s="33"/>
      <c r="Q723" s="33"/>
      <c r="U723" s="33"/>
    </row>
    <row r="724" ht="12.75" customHeight="1">
      <c r="C724" s="33"/>
      <c r="D724" s="33"/>
      <c r="Q724" s="33"/>
      <c r="U724" s="33"/>
    </row>
    <row r="725" ht="12.75" customHeight="1">
      <c r="C725" s="33"/>
      <c r="D725" s="33"/>
      <c r="Q725" s="33"/>
      <c r="U725" s="33"/>
    </row>
    <row r="726" ht="12.75" customHeight="1">
      <c r="C726" s="33"/>
      <c r="D726" s="33"/>
      <c r="Q726" s="33"/>
      <c r="U726" s="33"/>
    </row>
    <row r="727" ht="12.75" customHeight="1">
      <c r="C727" s="33"/>
      <c r="D727" s="33"/>
      <c r="Q727" s="33"/>
      <c r="U727" s="33"/>
    </row>
    <row r="728" ht="12.75" customHeight="1">
      <c r="C728" s="33"/>
      <c r="D728" s="33"/>
      <c r="Q728" s="33"/>
      <c r="U728" s="33"/>
    </row>
    <row r="729" ht="12.75" customHeight="1">
      <c r="C729" s="33"/>
      <c r="D729" s="33"/>
      <c r="Q729" s="33"/>
      <c r="U729" s="33"/>
    </row>
    <row r="730" ht="12.75" customHeight="1">
      <c r="C730" s="33"/>
      <c r="D730" s="33"/>
      <c r="Q730" s="33"/>
      <c r="U730" s="33"/>
    </row>
    <row r="731" ht="12.75" customHeight="1">
      <c r="C731" s="33"/>
      <c r="D731" s="33"/>
      <c r="Q731" s="33"/>
      <c r="U731" s="33"/>
    </row>
    <row r="732" ht="12.75" customHeight="1">
      <c r="C732" s="33"/>
      <c r="D732" s="33"/>
      <c r="Q732" s="33"/>
      <c r="U732" s="33"/>
    </row>
    <row r="733" ht="12.75" customHeight="1">
      <c r="C733" s="33"/>
      <c r="D733" s="33"/>
      <c r="Q733" s="33"/>
      <c r="U733" s="33"/>
    </row>
    <row r="734" ht="12.75" customHeight="1">
      <c r="C734" s="33"/>
      <c r="D734" s="33"/>
      <c r="Q734" s="33"/>
      <c r="U734" s="33"/>
    </row>
    <row r="735" ht="12.75" customHeight="1">
      <c r="C735" s="33"/>
      <c r="D735" s="33"/>
      <c r="Q735" s="33"/>
      <c r="U735" s="33"/>
    </row>
    <row r="736" ht="12.75" customHeight="1">
      <c r="C736" s="33"/>
      <c r="D736" s="33"/>
      <c r="Q736" s="33"/>
      <c r="U736" s="33"/>
    </row>
    <row r="737" ht="12.75" customHeight="1">
      <c r="C737" s="33"/>
      <c r="D737" s="33"/>
      <c r="Q737" s="33"/>
      <c r="U737" s="33"/>
    </row>
    <row r="738" ht="12.75" customHeight="1">
      <c r="C738" s="33"/>
      <c r="D738" s="33"/>
      <c r="Q738" s="33"/>
      <c r="U738" s="33"/>
    </row>
    <row r="739" ht="12.75" customHeight="1">
      <c r="C739" s="33"/>
      <c r="D739" s="33"/>
      <c r="Q739" s="33"/>
      <c r="U739" s="33"/>
    </row>
    <row r="740" ht="12.75" customHeight="1">
      <c r="C740" s="33"/>
      <c r="D740" s="33"/>
      <c r="Q740" s="33"/>
      <c r="U740" s="33"/>
    </row>
    <row r="741" ht="12.75" customHeight="1">
      <c r="C741" s="33"/>
      <c r="D741" s="33"/>
      <c r="Q741" s="33"/>
      <c r="U741" s="33"/>
    </row>
    <row r="742" ht="12.75" customHeight="1">
      <c r="C742" s="33"/>
      <c r="D742" s="33"/>
      <c r="Q742" s="33"/>
      <c r="U742" s="33"/>
    </row>
    <row r="743" ht="12.75" customHeight="1">
      <c r="C743" s="33"/>
      <c r="D743" s="33"/>
      <c r="Q743" s="33"/>
      <c r="U743" s="33"/>
    </row>
    <row r="744" ht="12.75" customHeight="1">
      <c r="C744" s="33"/>
      <c r="D744" s="33"/>
      <c r="Q744" s="33"/>
      <c r="U744" s="33"/>
    </row>
    <row r="745" ht="12.75" customHeight="1">
      <c r="C745" s="33"/>
      <c r="D745" s="33"/>
      <c r="Q745" s="33"/>
      <c r="U745" s="33"/>
    </row>
    <row r="746" ht="12.75" customHeight="1">
      <c r="C746" s="33"/>
      <c r="D746" s="33"/>
      <c r="Q746" s="33"/>
      <c r="U746" s="33"/>
    </row>
    <row r="747" ht="12.75" customHeight="1">
      <c r="C747" s="33"/>
      <c r="D747" s="33"/>
      <c r="Q747" s="33"/>
      <c r="U747" s="33"/>
    </row>
    <row r="748" ht="12.75" customHeight="1">
      <c r="C748" s="33"/>
      <c r="D748" s="33"/>
      <c r="Q748" s="33"/>
      <c r="U748" s="33"/>
    </row>
    <row r="749" ht="12.75" customHeight="1">
      <c r="C749" s="33"/>
      <c r="D749" s="33"/>
      <c r="Q749" s="33"/>
      <c r="U749" s="33"/>
    </row>
    <row r="750" ht="12.75" customHeight="1">
      <c r="C750" s="33"/>
      <c r="D750" s="33"/>
      <c r="Q750" s="33"/>
      <c r="U750" s="33"/>
    </row>
    <row r="751" ht="12.75" customHeight="1">
      <c r="C751" s="33"/>
      <c r="D751" s="33"/>
      <c r="Q751" s="33"/>
      <c r="U751" s="33"/>
    </row>
    <row r="752" ht="12.75" customHeight="1">
      <c r="C752" s="33"/>
      <c r="D752" s="33"/>
      <c r="Q752" s="33"/>
      <c r="U752" s="33"/>
    </row>
    <row r="753" ht="12.75" customHeight="1">
      <c r="C753" s="33"/>
      <c r="D753" s="33"/>
      <c r="Q753" s="33"/>
      <c r="U753" s="33"/>
    </row>
    <row r="754" ht="12.75" customHeight="1">
      <c r="C754" s="33"/>
      <c r="D754" s="33"/>
      <c r="Q754" s="33"/>
      <c r="U754" s="33"/>
    </row>
    <row r="755" ht="12.75" customHeight="1">
      <c r="C755" s="33"/>
      <c r="D755" s="33"/>
      <c r="Q755" s="33"/>
      <c r="U755" s="33"/>
    </row>
    <row r="756" ht="12.75" customHeight="1">
      <c r="C756" s="33"/>
      <c r="D756" s="33"/>
      <c r="Q756" s="33"/>
      <c r="U756" s="33"/>
    </row>
    <row r="757" ht="12.75" customHeight="1">
      <c r="C757" s="33"/>
      <c r="D757" s="33"/>
      <c r="Q757" s="33"/>
      <c r="U757" s="33"/>
    </row>
    <row r="758" ht="12.75" customHeight="1">
      <c r="C758" s="33"/>
      <c r="D758" s="33"/>
      <c r="Q758" s="33"/>
      <c r="U758" s="33"/>
    </row>
    <row r="759" ht="12.75" customHeight="1">
      <c r="C759" s="33"/>
      <c r="D759" s="33"/>
      <c r="Q759" s="33"/>
      <c r="U759" s="33"/>
    </row>
    <row r="760" ht="12.75" customHeight="1">
      <c r="C760" s="33"/>
      <c r="D760" s="33"/>
      <c r="Q760" s="33"/>
      <c r="U760" s="33"/>
    </row>
    <row r="761" ht="12.75" customHeight="1">
      <c r="C761" s="33"/>
      <c r="D761" s="33"/>
      <c r="Q761" s="33"/>
      <c r="U761" s="33"/>
    </row>
    <row r="762" ht="12.75" customHeight="1">
      <c r="C762" s="33"/>
      <c r="D762" s="33"/>
      <c r="Q762" s="33"/>
      <c r="U762" s="33"/>
    </row>
    <row r="763" ht="12.75" customHeight="1">
      <c r="C763" s="33"/>
      <c r="D763" s="33"/>
      <c r="Q763" s="33"/>
      <c r="U763" s="33"/>
    </row>
    <row r="764" ht="12.75" customHeight="1">
      <c r="C764" s="33"/>
      <c r="D764" s="33"/>
      <c r="Q764" s="33"/>
      <c r="U764" s="33"/>
    </row>
    <row r="765" ht="12.75" customHeight="1">
      <c r="C765" s="33"/>
      <c r="D765" s="33"/>
      <c r="Q765" s="33"/>
      <c r="U765" s="33"/>
    </row>
    <row r="766" ht="12.75" customHeight="1">
      <c r="C766" s="33"/>
      <c r="D766" s="33"/>
      <c r="Q766" s="33"/>
      <c r="U766" s="33"/>
    </row>
    <row r="767" ht="12.75" customHeight="1">
      <c r="C767" s="33"/>
      <c r="D767" s="33"/>
      <c r="Q767" s="33"/>
      <c r="U767" s="33"/>
    </row>
    <row r="768" ht="12.75" customHeight="1">
      <c r="C768" s="33"/>
      <c r="D768" s="33"/>
      <c r="Q768" s="33"/>
      <c r="U768" s="33"/>
    </row>
    <row r="769" ht="12.75" customHeight="1">
      <c r="C769" s="33"/>
      <c r="D769" s="33"/>
      <c r="Q769" s="33"/>
      <c r="U769" s="33"/>
    </row>
    <row r="770" ht="12.75" customHeight="1">
      <c r="C770" s="33"/>
      <c r="D770" s="33"/>
      <c r="Q770" s="33"/>
      <c r="U770" s="33"/>
    </row>
    <row r="771" ht="12.75" customHeight="1">
      <c r="C771" s="33"/>
      <c r="D771" s="33"/>
      <c r="Q771" s="33"/>
      <c r="U771" s="33"/>
    </row>
    <row r="772" ht="12.75" customHeight="1">
      <c r="C772" s="33"/>
      <c r="D772" s="33"/>
      <c r="Q772" s="33"/>
      <c r="U772" s="33"/>
    </row>
    <row r="773" ht="12.75" customHeight="1">
      <c r="C773" s="33"/>
      <c r="D773" s="33"/>
      <c r="Q773" s="33"/>
      <c r="U773" s="33"/>
    </row>
    <row r="774" ht="12.75" customHeight="1">
      <c r="C774" s="33"/>
      <c r="D774" s="33"/>
      <c r="Q774" s="33"/>
      <c r="U774" s="33"/>
    </row>
    <row r="775" ht="12.75" customHeight="1">
      <c r="C775" s="33"/>
      <c r="D775" s="33"/>
      <c r="Q775" s="33"/>
      <c r="U775" s="33"/>
    </row>
    <row r="776" ht="12.75" customHeight="1">
      <c r="C776" s="33"/>
      <c r="D776" s="33"/>
      <c r="Q776" s="33"/>
      <c r="U776" s="33"/>
    </row>
    <row r="777" ht="12.75" customHeight="1">
      <c r="C777" s="33"/>
      <c r="D777" s="33"/>
      <c r="Q777" s="33"/>
      <c r="U777" s="33"/>
    </row>
    <row r="778" ht="12.75" customHeight="1">
      <c r="C778" s="33"/>
      <c r="D778" s="33"/>
      <c r="Q778" s="33"/>
      <c r="U778" s="33"/>
    </row>
    <row r="779" ht="12.75" customHeight="1">
      <c r="C779" s="33"/>
      <c r="D779" s="33"/>
      <c r="Q779" s="33"/>
      <c r="U779" s="33"/>
    </row>
    <row r="780" ht="12.75" customHeight="1">
      <c r="C780" s="33"/>
      <c r="D780" s="33"/>
      <c r="Q780" s="33"/>
      <c r="U780" s="33"/>
    </row>
    <row r="781" ht="12.75" customHeight="1">
      <c r="C781" s="33"/>
      <c r="D781" s="33"/>
      <c r="Q781" s="33"/>
      <c r="U781" s="33"/>
    </row>
    <row r="782" ht="12.75" customHeight="1">
      <c r="C782" s="33"/>
      <c r="D782" s="33"/>
      <c r="Q782" s="33"/>
      <c r="U782" s="33"/>
    </row>
    <row r="783" ht="12.75" customHeight="1">
      <c r="C783" s="33"/>
      <c r="D783" s="33"/>
      <c r="Q783" s="33"/>
      <c r="U783" s="33"/>
    </row>
    <row r="784" ht="12.75" customHeight="1">
      <c r="C784" s="33"/>
      <c r="D784" s="33"/>
      <c r="Q784" s="33"/>
      <c r="U784" s="33"/>
    </row>
    <row r="785" ht="12.75" customHeight="1">
      <c r="C785" s="33"/>
      <c r="D785" s="33"/>
      <c r="Q785" s="33"/>
      <c r="U785" s="33"/>
    </row>
    <row r="786" ht="12.75" customHeight="1">
      <c r="C786" s="33"/>
      <c r="D786" s="33"/>
      <c r="Q786" s="33"/>
      <c r="U786" s="33"/>
    </row>
    <row r="787" ht="12.75" customHeight="1">
      <c r="C787" s="33"/>
      <c r="D787" s="33"/>
      <c r="Q787" s="33"/>
      <c r="U787" s="33"/>
    </row>
    <row r="788" ht="12.75" customHeight="1">
      <c r="C788" s="33"/>
      <c r="D788" s="33"/>
      <c r="Q788" s="33"/>
      <c r="U788" s="33"/>
    </row>
    <row r="789" ht="12.75" customHeight="1">
      <c r="C789" s="33"/>
      <c r="D789" s="33"/>
      <c r="Q789" s="33"/>
      <c r="U789" s="33"/>
    </row>
    <row r="790" ht="12.75" customHeight="1">
      <c r="C790" s="33"/>
      <c r="D790" s="33"/>
      <c r="Q790" s="33"/>
      <c r="U790" s="33"/>
    </row>
    <row r="791" ht="12.75" customHeight="1">
      <c r="C791" s="33"/>
      <c r="D791" s="33"/>
      <c r="Q791" s="33"/>
      <c r="U791" s="33"/>
    </row>
    <row r="792" ht="12.75" customHeight="1">
      <c r="C792" s="33"/>
      <c r="D792" s="33"/>
      <c r="Q792" s="33"/>
      <c r="U792" s="33"/>
    </row>
    <row r="793" ht="12.75" customHeight="1">
      <c r="C793" s="33"/>
      <c r="D793" s="33"/>
      <c r="Q793" s="33"/>
      <c r="U793" s="33"/>
    </row>
    <row r="794" ht="12.75" customHeight="1">
      <c r="C794" s="33"/>
      <c r="D794" s="33"/>
      <c r="Q794" s="33"/>
      <c r="U794" s="33"/>
    </row>
    <row r="795" ht="12.75" customHeight="1">
      <c r="C795" s="33"/>
      <c r="D795" s="33"/>
      <c r="Q795" s="33"/>
      <c r="U795" s="33"/>
    </row>
    <row r="796" ht="12.75" customHeight="1">
      <c r="C796" s="33"/>
      <c r="D796" s="33"/>
      <c r="Q796" s="33"/>
      <c r="U796" s="33"/>
    </row>
    <row r="797" ht="12.75" customHeight="1">
      <c r="C797" s="33"/>
      <c r="D797" s="33"/>
      <c r="Q797" s="33"/>
      <c r="U797" s="33"/>
    </row>
    <row r="798" ht="12.75" customHeight="1">
      <c r="C798" s="33"/>
      <c r="D798" s="33"/>
      <c r="Q798" s="33"/>
      <c r="U798" s="33"/>
    </row>
    <row r="799" ht="12.75" customHeight="1">
      <c r="C799" s="33"/>
      <c r="D799" s="33"/>
      <c r="Q799" s="33"/>
      <c r="U799" s="33"/>
    </row>
    <row r="800" ht="12.75" customHeight="1">
      <c r="C800" s="33"/>
      <c r="D800" s="33"/>
      <c r="Q800" s="33"/>
      <c r="U800" s="33"/>
    </row>
    <row r="801" ht="12.75" customHeight="1">
      <c r="C801" s="33"/>
      <c r="D801" s="33"/>
      <c r="Q801" s="33"/>
      <c r="U801" s="33"/>
    </row>
    <row r="802" ht="12.75" customHeight="1">
      <c r="C802" s="33"/>
      <c r="D802" s="33"/>
      <c r="Q802" s="33"/>
      <c r="U802" s="33"/>
    </row>
    <row r="803" ht="12.75" customHeight="1">
      <c r="C803" s="33"/>
      <c r="D803" s="33"/>
      <c r="Q803" s="33"/>
      <c r="U803" s="33"/>
    </row>
    <row r="804" ht="12.75" customHeight="1">
      <c r="C804" s="33"/>
      <c r="D804" s="33"/>
      <c r="Q804" s="33"/>
      <c r="U804" s="33"/>
    </row>
    <row r="805" ht="12.75" customHeight="1">
      <c r="C805" s="33"/>
      <c r="D805" s="33"/>
      <c r="Q805" s="33"/>
      <c r="U805" s="33"/>
    </row>
    <row r="806" ht="12.75" customHeight="1">
      <c r="C806" s="33"/>
      <c r="D806" s="33"/>
      <c r="Q806" s="33"/>
      <c r="U806" s="33"/>
    </row>
    <row r="807" ht="12.75" customHeight="1">
      <c r="C807" s="33"/>
      <c r="D807" s="33"/>
      <c r="Q807" s="33"/>
      <c r="U807" s="33"/>
    </row>
    <row r="808" ht="12.75" customHeight="1">
      <c r="C808" s="33"/>
      <c r="D808" s="33"/>
      <c r="Q808" s="33"/>
      <c r="U808" s="33"/>
    </row>
    <row r="809" ht="12.75" customHeight="1">
      <c r="C809" s="33"/>
      <c r="D809" s="33"/>
      <c r="Q809" s="33"/>
      <c r="U809" s="33"/>
    </row>
    <row r="810" ht="12.75" customHeight="1">
      <c r="C810" s="33"/>
      <c r="D810" s="33"/>
      <c r="Q810" s="33"/>
      <c r="U810" s="33"/>
    </row>
    <row r="811" ht="12.75" customHeight="1">
      <c r="C811" s="33"/>
      <c r="D811" s="33"/>
      <c r="Q811" s="33"/>
      <c r="U811" s="33"/>
    </row>
    <row r="812" ht="12.75" customHeight="1">
      <c r="C812" s="33"/>
      <c r="D812" s="33"/>
      <c r="Q812" s="33"/>
      <c r="U812" s="33"/>
    </row>
    <row r="813" ht="12.75" customHeight="1">
      <c r="C813" s="33"/>
      <c r="D813" s="33"/>
      <c r="Q813" s="33"/>
      <c r="U813" s="33"/>
    </row>
    <row r="814" ht="12.75" customHeight="1">
      <c r="C814" s="33"/>
      <c r="D814" s="33"/>
      <c r="Q814" s="33"/>
      <c r="U814" s="33"/>
    </row>
    <row r="815" ht="12.75" customHeight="1">
      <c r="C815" s="33"/>
      <c r="D815" s="33"/>
      <c r="Q815" s="33"/>
      <c r="U815" s="33"/>
    </row>
    <row r="816" ht="12.75" customHeight="1">
      <c r="C816" s="33"/>
      <c r="D816" s="33"/>
      <c r="Q816" s="33"/>
      <c r="U816" s="33"/>
    </row>
    <row r="817" ht="12.75" customHeight="1">
      <c r="C817" s="33"/>
      <c r="D817" s="33"/>
      <c r="Q817" s="33"/>
      <c r="U817" s="33"/>
    </row>
    <row r="818" ht="12.75" customHeight="1">
      <c r="C818" s="33"/>
      <c r="D818" s="33"/>
      <c r="Q818" s="33"/>
      <c r="U818" s="33"/>
    </row>
    <row r="819" ht="12.75" customHeight="1">
      <c r="C819" s="33"/>
      <c r="D819" s="33"/>
      <c r="Q819" s="33"/>
      <c r="U819" s="33"/>
    </row>
    <row r="820" ht="12.75" customHeight="1">
      <c r="C820" s="33"/>
      <c r="D820" s="33"/>
      <c r="Q820" s="33"/>
      <c r="U820" s="33"/>
    </row>
    <row r="821" ht="12.75" customHeight="1">
      <c r="C821" s="33"/>
      <c r="D821" s="33"/>
      <c r="Q821" s="33"/>
      <c r="U821" s="33"/>
    </row>
    <row r="822" ht="12.75" customHeight="1">
      <c r="C822" s="33"/>
      <c r="D822" s="33"/>
      <c r="Q822" s="33"/>
      <c r="U822" s="33"/>
    </row>
    <row r="823" ht="12.75" customHeight="1">
      <c r="C823" s="33"/>
      <c r="D823" s="33"/>
      <c r="Q823" s="33"/>
      <c r="U823" s="33"/>
    </row>
    <row r="824" ht="12.75" customHeight="1">
      <c r="C824" s="33"/>
      <c r="D824" s="33"/>
      <c r="Q824" s="33"/>
      <c r="U824" s="33"/>
    </row>
    <row r="825" ht="12.75" customHeight="1">
      <c r="C825" s="33"/>
      <c r="D825" s="33"/>
      <c r="Q825" s="33"/>
      <c r="U825" s="33"/>
    </row>
    <row r="826" ht="12.75" customHeight="1">
      <c r="C826" s="33"/>
      <c r="D826" s="33"/>
      <c r="Q826" s="33"/>
      <c r="U826" s="33"/>
    </row>
    <row r="827" ht="12.75" customHeight="1">
      <c r="C827" s="33"/>
      <c r="D827" s="33"/>
      <c r="Q827" s="33"/>
      <c r="U827" s="33"/>
    </row>
    <row r="828" ht="12.75" customHeight="1">
      <c r="C828" s="33"/>
      <c r="D828" s="33"/>
      <c r="Q828" s="33"/>
      <c r="U828" s="33"/>
    </row>
    <row r="829" ht="12.75" customHeight="1">
      <c r="C829" s="33"/>
      <c r="D829" s="33"/>
      <c r="Q829" s="33"/>
      <c r="U829" s="33"/>
    </row>
    <row r="830" ht="12.75" customHeight="1">
      <c r="C830" s="33"/>
      <c r="D830" s="33"/>
      <c r="Q830" s="33"/>
      <c r="U830" s="33"/>
    </row>
    <row r="831" ht="12.75" customHeight="1">
      <c r="C831" s="33"/>
      <c r="D831" s="33"/>
      <c r="Q831" s="33"/>
      <c r="U831" s="33"/>
    </row>
    <row r="832" ht="12.75" customHeight="1">
      <c r="C832" s="33"/>
      <c r="D832" s="33"/>
      <c r="Q832" s="33"/>
      <c r="U832" s="33"/>
    </row>
    <row r="833" ht="12.75" customHeight="1">
      <c r="C833" s="33"/>
      <c r="D833" s="33"/>
      <c r="Q833" s="33"/>
      <c r="U833" s="33"/>
    </row>
    <row r="834" ht="12.75" customHeight="1">
      <c r="C834" s="33"/>
      <c r="D834" s="33"/>
      <c r="Q834" s="33"/>
      <c r="U834" s="33"/>
    </row>
    <row r="835" ht="12.75" customHeight="1">
      <c r="C835" s="33"/>
      <c r="D835" s="33"/>
      <c r="Q835" s="33"/>
      <c r="U835" s="33"/>
    </row>
    <row r="836" ht="12.75" customHeight="1">
      <c r="C836" s="33"/>
      <c r="D836" s="33"/>
      <c r="Q836" s="33"/>
      <c r="U836" s="33"/>
    </row>
    <row r="837" ht="12.75" customHeight="1">
      <c r="C837" s="33"/>
      <c r="D837" s="33"/>
      <c r="Q837" s="33"/>
      <c r="U837" s="33"/>
    </row>
    <row r="838" ht="12.75" customHeight="1">
      <c r="C838" s="33"/>
      <c r="D838" s="33"/>
      <c r="Q838" s="33"/>
      <c r="U838" s="33"/>
    </row>
    <row r="839" ht="12.75" customHeight="1">
      <c r="C839" s="33"/>
      <c r="D839" s="33"/>
      <c r="Q839" s="33"/>
      <c r="U839" s="33"/>
    </row>
    <row r="840" ht="12.75" customHeight="1">
      <c r="C840" s="33"/>
      <c r="D840" s="33"/>
      <c r="Q840" s="33"/>
      <c r="U840" s="33"/>
    </row>
    <row r="841" ht="12.75" customHeight="1">
      <c r="C841" s="33"/>
      <c r="D841" s="33"/>
      <c r="Q841" s="33"/>
      <c r="U841" s="33"/>
    </row>
    <row r="842" ht="12.75" customHeight="1">
      <c r="C842" s="33"/>
      <c r="D842" s="33"/>
      <c r="Q842" s="33"/>
      <c r="U842" s="33"/>
    </row>
    <row r="843" ht="12.75" customHeight="1">
      <c r="C843" s="33"/>
      <c r="D843" s="33"/>
      <c r="Q843" s="33"/>
      <c r="U843" s="33"/>
    </row>
    <row r="844" ht="12.75" customHeight="1">
      <c r="C844" s="33"/>
      <c r="D844" s="33"/>
      <c r="Q844" s="33"/>
      <c r="U844" s="33"/>
    </row>
    <row r="845" ht="12.75" customHeight="1">
      <c r="C845" s="33"/>
      <c r="D845" s="33"/>
      <c r="Q845" s="33"/>
      <c r="U845" s="33"/>
    </row>
    <row r="846" ht="12.75" customHeight="1">
      <c r="C846" s="33"/>
      <c r="D846" s="33"/>
      <c r="Q846" s="33"/>
      <c r="U846" s="33"/>
    </row>
    <row r="847" ht="12.75" customHeight="1">
      <c r="C847" s="33"/>
      <c r="D847" s="33"/>
      <c r="Q847" s="33"/>
      <c r="U847" s="33"/>
    </row>
    <row r="848" ht="12.75" customHeight="1">
      <c r="C848" s="33"/>
      <c r="D848" s="33"/>
      <c r="Q848" s="33"/>
      <c r="U848" s="33"/>
    </row>
    <row r="849" ht="12.75" customHeight="1">
      <c r="C849" s="33"/>
      <c r="D849" s="33"/>
      <c r="Q849" s="33"/>
      <c r="U849" s="33"/>
    </row>
    <row r="850" ht="12.75" customHeight="1">
      <c r="C850" s="33"/>
      <c r="D850" s="33"/>
      <c r="Q850" s="33"/>
      <c r="U850" s="33"/>
    </row>
    <row r="851" ht="12.75" customHeight="1">
      <c r="C851" s="33"/>
      <c r="D851" s="33"/>
      <c r="Q851" s="33"/>
      <c r="U851" s="33"/>
    </row>
    <row r="852" ht="12.75" customHeight="1">
      <c r="C852" s="33"/>
      <c r="D852" s="33"/>
      <c r="Q852" s="33"/>
      <c r="U852" s="33"/>
    </row>
    <row r="853" ht="12.75" customHeight="1">
      <c r="C853" s="33"/>
      <c r="D853" s="33"/>
      <c r="Q853" s="33"/>
      <c r="U853" s="33"/>
    </row>
    <row r="854" ht="12.75" customHeight="1">
      <c r="C854" s="33"/>
      <c r="D854" s="33"/>
      <c r="Q854" s="33"/>
      <c r="U854" s="33"/>
    </row>
    <row r="855" ht="12.75" customHeight="1">
      <c r="C855" s="33"/>
      <c r="D855" s="33"/>
      <c r="Q855" s="33"/>
      <c r="U855" s="33"/>
    </row>
    <row r="856" ht="12.75" customHeight="1">
      <c r="C856" s="33"/>
      <c r="D856" s="33"/>
      <c r="Q856" s="33"/>
      <c r="U856" s="33"/>
    </row>
    <row r="857" ht="12.75" customHeight="1">
      <c r="C857" s="33"/>
      <c r="D857" s="33"/>
      <c r="Q857" s="33"/>
      <c r="U857" s="33"/>
    </row>
    <row r="858" ht="12.75" customHeight="1">
      <c r="C858" s="33"/>
      <c r="D858" s="33"/>
      <c r="Q858" s="33"/>
      <c r="U858" s="33"/>
    </row>
    <row r="859" ht="12.75" customHeight="1">
      <c r="C859" s="33"/>
      <c r="D859" s="33"/>
      <c r="Q859" s="33"/>
      <c r="U859" s="33"/>
    </row>
    <row r="860" ht="12.75" customHeight="1">
      <c r="C860" s="33"/>
      <c r="D860" s="33"/>
      <c r="Q860" s="33"/>
      <c r="U860" s="33"/>
    </row>
    <row r="861" ht="12.75" customHeight="1">
      <c r="C861" s="33"/>
      <c r="D861" s="33"/>
      <c r="Q861" s="33"/>
      <c r="U861" s="33"/>
    </row>
    <row r="862" ht="12.75" customHeight="1">
      <c r="C862" s="33"/>
      <c r="D862" s="33"/>
      <c r="Q862" s="33"/>
      <c r="U862" s="33"/>
    </row>
    <row r="863" ht="12.75" customHeight="1">
      <c r="C863" s="33"/>
      <c r="D863" s="33"/>
      <c r="Q863" s="33"/>
      <c r="U863" s="33"/>
    </row>
    <row r="864" ht="12.75" customHeight="1">
      <c r="C864" s="33"/>
      <c r="D864" s="33"/>
      <c r="Q864" s="33"/>
      <c r="U864" s="33"/>
    </row>
    <row r="865" ht="12.75" customHeight="1">
      <c r="C865" s="33"/>
      <c r="D865" s="33"/>
      <c r="Q865" s="33"/>
      <c r="U865" s="33"/>
    </row>
    <row r="866" ht="12.75" customHeight="1">
      <c r="C866" s="33"/>
      <c r="D866" s="33"/>
      <c r="Q866" s="33"/>
      <c r="U866" s="33"/>
    </row>
    <row r="867" ht="12.75" customHeight="1">
      <c r="C867" s="33"/>
      <c r="D867" s="33"/>
      <c r="Q867" s="33"/>
      <c r="U867" s="33"/>
    </row>
    <row r="868" ht="12.75" customHeight="1">
      <c r="C868" s="33"/>
      <c r="D868" s="33"/>
      <c r="Q868" s="33"/>
      <c r="U868" s="33"/>
    </row>
    <row r="869" ht="12.75" customHeight="1">
      <c r="C869" s="33"/>
      <c r="D869" s="33"/>
      <c r="Q869" s="33"/>
      <c r="U869" s="33"/>
    </row>
    <row r="870" ht="12.75" customHeight="1">
      <c r="C870" s="33"/>
      <c r="D870" s="33"/>
      <c r="Q870" s="33"/>
      <c r="U870" s="33"/>
    </row>
    <row r="871" ht="12.75" customHeight="1">
      <c r="C871" s="33"/>
      <c r="D871" s="33"/>
      <c r="Q871" s="33"/>
      <c r="U871" s="33"/>
    </row>
    <row r="872" ht="12.75" customHeight="1">
      <c r="C872" s="33"/>
      <c r="D872" s="33"/>
      <c r="Q872" s="33"/>
      <c r="U872" s="33"/>
    </row>
    <row r="873" ht="12.75" customHeight="1">
      <c r="C873" s="33"/>
      <c r="D873" s="33"/>
      <c r="Q873" s="33"/>
      <c r="U873" s="33"/>
    </row>
    <row r="874" ht="12.75" customHeight="1">
      <c r="C874" s="33"/>
      <c r="D874" s="33"/>
      <c r="Q874" s="33"/>
      <c r="U874" s="33"/>
    </row>
    <row r="875" ht="12.75" customHeight="1">
      <c r="C875" s="33"/>
      <c r="D875" s="33"/>
      <c r="Q875" s="33"/>
      <c r="U875" s="33"/>
    </row>
    <row r="876" ht="12.75" customHeight="1">
      <c r="C876" s="33"/>
      <c r="D876" s="33"/>
      <c r="Q876" s="33"/>
      <c r="U876" s="33"/>
    </row>
    <row r="877" ht="12.75" customHeight="1">
      <c r="C877" s="33"/>
      <c r="D877" s="33"/>
      <c r="Q877" s="33"/>
      <c r="U877" s="33"/>
    </row>
    <row r="878" ht="12.75" customHeight="1">
      <c r="C878" s="33"/>
      <c r="D878" s="33"/>
      <c r="Q878" s="33"/>
      <c r="U878" s="33"/>
    </row>
    <row r="879" ht="12.75" customHeight="1">
      <c r="C879" s="33"/>
      <c r="D879" s="33"/>
      <c r="Q879" s="33"/>
      <c r="U879" s="33"/>
    </row>
    <row r="880" ht="12.75" customHeight="1">
      <c r="C880" s="33"/>
      <c r="D880" s="33"/>
      <c r="Q880" s="33"/>
      <c r="U880" s="33"/>
    </row>
    <row r="881" ht="12.75" customHeight="1">
      <c r="C881" s="33"/>
      <c r="D881" s="33"/>
      <c r="Q881" s="33"/>
      <c r="U881" s="33"/>
    </row>
    <row r="882" ht="12.75" customHeight="1">
      <c r="C882" s="33"/>
      <c r="D882" s="33"/>
      <c r="Q882" s="33"/>
      <c r="U882" s="33"/>
    </row>
    <row r="883" ht="12.75" customHeight="1">
      <c r="C883" s="33"/>
      <c r="D883" s="33"/>
      <c r="Q883" s="33"/>
      <c r="U883" s="33"/>
    </row>
    <row r="884" ht="12.75" customHeight="1">
      <c r="C884" s="33"/>
      <c r="D884" s="33"/>
      <c r="Q884" s="33"/>
      <c r="U884" s="33"/>
    </row>
    <row r="885" ht="12.75" customHeight="1">
      <c r="C885" s="33"/>
      <c r="D885" s="33"/>
      <c r="Q885" s="33"/>
      <c r="U885" s="33"/>
    </row>
    <row r="886" ht="12.75" customHeight="1">
      <c r="C886" s="33"/>
      <c r="D886" s="33"/>
      <c r="Q886" s="33"/>
      <c r="U886" s="33"/>
    </row>
    <row r="887" ht="12.75" customHeight="1">
      <c r="C887" s="33"/>
      <c r="D887" s="33"/>
      <c r="Q887" s="33"/>
      <c r="U887" s="33"/>
    </row>
    <row r="888" ht="12.75" customHeight="1">
      <c r="C888" s="33"/>
      <c r="D888" s="33"/>
      <c r="Q888" s="33"/>
      <c r="U888" s="33"/>
    </row>
    <row r="889" ht="12.75" customHeight="1">
      <c r="C889" s="33"/>
      <c r="D889" s="33"/>
      <c r="Q889" s="33"/>
      <c r="U889" s="33"/>
    </row>
    <row r="890" ht="12.75" customHeight="1">
      <c r="C890" s="33"/>
      <c r="D890" s="33"/>
      <c r="Q890" s="33"/>
      <c r="U890" s="33"/>
    </row>
    <row r="891" ht="12.75" customHeight="1">
      <c r="C891" s="33"/>
      <c r="D891" s="33"/>
      <c r="Q891" s="33"/>
      <c r="U891" s="33"/>
    </row>
    <row r="892" ht="12.75" customHeight="1">
      <c r="C892" s="33"/>
      <c r="D892" s="33"/>
      <c r="Q892" s="33"/>
      <c r="U892" s="33"/>
    </row>
    <row r="893" ht="12.75" customHeight="1">
      <c r="C893" s="33"/>
      <c r="D893" s="33"/>
      <c r="Q893" s="33"/>
      <c r="U893" s="33"/>
    </row>
    <row r="894" ht="12.75" customHeight="1">
      <c r="C894" s="33"/>
      <c r="D894" s="33"/>
      <c r="Q894" s="33"/>
      <c r="U894" s="33"/>
    </row>
    <row r="895" ht="12.75" customHeight="1">
      <c r="C895" s="33"/>
      <c r="D895" s="33"/>
      <c r="Q895" s="33"/>
      <c r="U895" s="33"/>
    </row>
    <row r="896" ht="12.75" customHeight="1">
      <c r="C896" s="33"/>
      <c r="D896" s="33"/>
      <c r="Q896" s="33"/>
      <c r="U896" s="33"/>
    </row>
    <row r="897" ht="12.75" customHeight="1">
      <c r="C897" s="33"/>
      <c r="D897" s="33"/>
      <c r="Q897" s="33"/>
      <c r="U897" s="33"/>
    </row>
    <row r="898" ht="12.75" customHeight="1">
      <c r="C898" s="33"/>
      <c r="D898" s="33"/>
      <c r="Q898" s="33"/>
      <c r="U898" s="33"/>
    </row>
    <row r="899" ht="12.75" customHeight="1">
      <c r="C899" s="33"/>
      <c r="D899" s="33"/>
      <c r="Q899" s="33"/>
      <c r="U899" s="33"/>
    </row>
    <row r="900" ht="12.75" customHeight="1">
      <c r="C900" s="33"/>
      <c r="D900" s="33"/>
      <c r="Q900" s="33"/>
      <c r="U900" s="33"/>
    </row>
    <row r="901" ht="12.75" customHeight="1">
      <c r="C901" s="33"/>
      <c r="D901" s="33"/>
      <c r="Q901" s="33"/>
      <c r="U901" s="33"/>
    </row>
    <row r="902" ht="12.75" customHeight="1">
      <c r="C902" s="33"/>
      <c r="D902" s="33"/>
      <c r="Q902" s="33"/>
      <c r="U902" s="33"/>
    </row>
    <row r="903" ht="12.75" customHeight="1">
      <c r="C903" s="33"/>
      <c r="D903" s="33"/>
      <c r="Q903" s="33"/>
      <c r="U903" s="33"/>
    </row>
    <row r="904" ht="12.75" customHeight="1">
      <c r="C904" s="33"/>
      <c r="D904" s="33"/>
      <c r="Q904" s="33"/>
      <c r="U904" s="33"/>
    </row>
    <row r="905" ht="12.75" customHeight="1">
      <c r="C905" s="33"/>
      <c r="D905" s="33"/>
      <c r="Q905" s="33"/>
      <c r="U905" s="33"/>
    </row>
    <row r="906" ht="12.75" customHeight="1">
      <c r="C906" s="33"/>
      <c r="D906" s="33"/>
      <c r="Q906" s="33"/>
      <c r="U906" s="33"/>
    </row>
    <row r="907" ht="12.75" customHeight="1">
      <c r="C907" s="33"/>
      <c r="D907" s="33"/>
      <c r="Q907" s="33"/>
      <c r="U907" s="33"/>
    </row>
    <row r="908" ht="12.75" customHeight="1">
      <c r="C908" s="33"/>
      <c r="D908" s="33"/>
      <c r="Q908" s="33"/>
      <c r="U908" s="33"/>
    </row>
    <row r="909" ht="12.75" customHeight="1">
      <c r="C909" s="33"/>
      <c r="D909" s="33"/>
      <c r="Q909" s="33"/>
      <c r="U909" s="33"/>
    </row>
    <row r="910" ht="12.75" customHeight="1">
      <c r="C910" s="33"/>
      <c r="D910" s="33"/>
      <c r="Q910" s="33"/>
      <c r="U910" s="33"/>
    </row>
    <row r="911" ht="12.75" customHeight="1">
      <c r="C911" s="33"/>
      <c r="D911" s="33"/>
      <c r="Q911" s="33"/>
      <c r="U911" s="33"/>
    </row>
    <row r="912" ht="12.75" customHeight="1">
      <c r="C912" s="33"/>
      <c r="D912" s="33"/>
      <c r="Q912" s="33"/>
      <c r="U912" s="33"/>
    </row>
    <row r="913" ht="12.75" customHeight="1">
      <c r="C913" s="33"/>
      <c r="D913" s="33"/>
      <c r="Q913" s="33"/>
      <c r="U913" s="33"/>
    </row>
    <row r="914" ht="12.75" customHeight="1">
      <c r="C914" s="33"/>
      <c r="D914" s="33"/>
      <c r="Q914" s="33"/>
      <c r="U914" s="33"/>
    </row>
    <row r="915" ht="12.75" customHeight="1">
      <c r="C915" s="33"/>
      <c r="D915" s="33"/>
      <c r="Q915" s="33"/>
      <c r="U915" s="33"/>
    </row>
    <row r="916" ht="12.75" customHeight="1">
      <c r="C916" s="33"/>
      <c r="D916" s="33"/>
      <c r="Q916" s="33"/>
      <c r="U916" s="33"/>
    </row>
    <row r="917" ht="12.75" customHeight="1">
      <c r="C917" s="33"/>
      <c r="D917" s="33"/>
      <c r="Q917" s="33"/>
      <c r="U917" s="33"/>
    </row>
    <row r="918" ht="12.75" customHeight="1">
      <c r="C918" s="33"/>
      <c r="D918" s="33"/>
      <c r="Q918" s="33"/>
      <c r="U918" s="33"/>
    </row>
    <row r="919" ht="12.75" customHeight="1">
      <c r="C919" s="33"/>
      <c r="D919" s="33"/>
      <c r="Q919" s="33"/>
      <c r="U919" s="33"/>
    </row>
    <row r="920" ht="12.75" customHeight="1">
      <c r="C920" s="33"/>
      <c r="D920" s="33"/>
      <c r="Q920" s="33"/>
      <c r="U920" s="33"/>
    </row>
    <row r="921" ht="12.75" customHeight="1">
      <c r="C921" s="33"/>
      <c r="D921" s="33"/>
      <c r="Q921" s="33"/>
      <c r="U921" s="33"/>
    </row>
    <row r="922" ht="12.75" customHeight="1">
      <c r="C922" s="33"/>
      <c r="D922" s="33"/>
      <c r="Q922" s="33"/>
      <c r="U922" s="33"/>
    </row>
    <row r="923" ht="12.75" customHeight="1">
      <c r="C923" s="33"/>
      <c r="D923" s="33"/>
      <c r="Q923" s="33"/>
      <c r="U923" s="33"/>
    </row>
    <row r="924" ht="12.75" customHeight="1">
      <c r="C924" s="33"/>
      <c r="D924" s="33"/>
      <c r="Q924" s="33"/>
      <c r="U924" s="33"/>
    </row>
    <row r="925" ht="12.75" customHeight="1">
      <c r="C925" s="33"/>
      <c r="D925" s="33"/>
      <c r="Q925" s="33"/>
      <c r="U925" s="33"/>
    </row>
    <row r="926" ht="12.75" customHeight="1">
      <c r="C926" s="33"/>
      <c r="D926" s="33"/>
      <c r="Q926" s="33"/>
      <c r="U926" s="33"/>
    </row>
    <row r="927" ht="12.75" customHeight="1">
      <c r="C927" s="33"/>
      <c r="D927" s="33"/>
      <c r="Q927" s="33"/>
      <c r="U927" s="33"/>
    </row>
    <row r="928" ht="12.75" customHeight="1">
      <c r="C928" s="33"/>
      <c r="D928" s="33"/>
      <c r="Q928" s="33"/>
      <c r="U928" s="33"/>
    </row>
    <row r="929" ht="12.75" customHeight="1">
      <c r="C929" s="33"/>
      <c r="D929" s="33"/>
      <c r="Q929" s="33"/>
      <c r="U929" s="33"/>
    </row>
    <row r="930" ht="12.75" customHeight="1">
      <c r="C930" s="33"/>
      <c r="D930" s="33"/>
      <c r="Q930" s="33"/>
      <c r="U930" s="33"/>
    </row>
    <row r="931" ht="12.75" customHeight="1">
      <c r="C931" s="33"/>
      <c r="D931" s="33"/>
      <c r="Q931" s="33"/>
      <c r="U931" s="33"/>
    </row>
    <row r="932" ht="12.75" customHeight="1">
      <c r="C932" s="33"/>
      <c r="D932" s="33"/>
      <c r="Q932" s="33"/>
      <c r="U932" s="33"/>
    </row>
    <row r="933" ht="12.75" customHeight="1">
      <c r="C933" s="33"/>
      <c r="D933" s="33"/>
      <c r="Q933" s="33"/>
      <c r="U933" s="33"/>
    </row>
    <row r="934" ht="12.75" customHeight="1">
      <c r="C934" s="33"/>
      <c r="D934" s="33"/>
      <c r="Q934" s="33"/>
      <c r="U934" s="33"/>
    </row>
    <row r="935" ht="12.75" customHeight="1">
      <c r="C935" s="33"/>
      <c r="D935" s="33"/>
      <c r="Q935" s="33"/>
      <c r="U935" s="33"/>
    </row>
    <row r="936" ht="12.75" customHeight="1">
      <c r="C936" s="33"/>
      <c r="D936" s="33"/>
      <c r="Q936" s="33"/>
      <c r="U936" s="33"/>
    </row>
    <row r="937" ht="12.75" customHeight="1">
      <c r="C937" s="33"/>
      <c r="D937" s="33"/>
      <c r="Q937" s="33"/>
      <c r="U937" s="33"/>
    </row>
    <row r="938" ht="12.75" customHeight="1">
      <c r="C938" s="33"/>
      <c r="D938" s="33"/>
      <c r="Q938" s="33"/>
      <c r="U938" s="33"/>
    </row>
    <row r="939" ht="12.75" customHeight="1">
      <c r="C939" s="33"/>
      <c r="D939" s="33"/>
      <c r="Q939" s="33"/>
      <c r="U939" s="33"/>
    </row>
    <row r="940" ht="12.75" customHeight="1">
      <c r="C940" s="33"/>
      <c r="D940" s="33"/>
      <c r="Q940" s="33"/>
      <c r="U940" s="33"/>
    </row>
    <row r="941" ht="12.75" customHeight="1">
      <c r="C941" s="33"/>
      <c r="D941" s="33"/>
      <c r="Q941" s="33"/>
      <c r="U941" s="33"/>
    </row>
    <row r="942" ht="12.75" customHeight="1">
      <c r="C942" s="33"/>
      <c r="D942" s="33"/>
      <c r="Q942" s="33"/>
      <c r="U942" s="33"/>
    </row>
    <row r="943" ht="12.75" customHeight="1">
      <c r="C943" s="33"/>
      <c r="D943" s="33"/>
      <c r="Q943" s="33"/>
      <c r="U943" s="33"/>
    </row>
    <row r="944" ht="12.75" customHeight="1">
      <c r="C944" s="33"/>
      <c r="D944" s="33"/>
      <c r="Q944" s="33"/>
      <c r="U944" s="33"/>
    </row>
    <row r="945" ht="12.75" customHeight="1">
      <c r="C945" s="33"/>
      <c r="D945" s="33"/>
      <c r="Q945" s="33"/>
      <c r="U945" s="33"/>
    </row>
    <row r="946" ht="12.75" customHeight="1">
      <c r="C946" s="33"/>
      <c r="D946" s="33"/>
      <c r="Q946" s="33"/>
      <c r="U946" s="33"/>
    </row>
    <row r="947" ht="12.75" customHeight="1">
      <c r="C947" s="33"/>
      <c r="D947" s="33"/>
      <c r="Q947" s="33"/>
      <c r="U947" s="33"/>
    </row>
    <row r="948" ht="12.75" customHeight="1">
      <c r="C948" s="33"/>
      <c r="D948" s="33"/>
      <c r="Q948" s="33"/>
      <c r="U948" s="33"/>
    </row>
    <row r="949" ht="12.75" customHeight="1">
      <c r="C949" s="33"/>
      <c r="D949" s="33"/>
      <c r="Q949" s="33"/>
      <c r="U949" s="33"/>
    </row>
    <row r="950" ht="12.75" customHeight="1">
      <c r="C950" s="33"/>
      <c r="D950" s="33"/>
      <c r="Q950" s="33"/>
      <c r="U950" s="33"/>
    </row>
    <row r="951" ht="12.75" customHeight="1">
      <c r="C951" s="33"/>
      <c r="D951" s="33"/>
      <c r="Q951" s="33"/>
      <c r="U951" s="33"/>
    </row>
    <row r="952" ht="12.75" customHeight="1">
      <c r="C952" s="33"/>
      <c r="D952" s="33"/>
      <c r="Q952" s="33"/>
      <c r="U952" s="33"/>
    </row>
    <row r="953" ht="12.75" customHeight="1">
      <c r="C953" s="33"/>
      <c r="D953" s="33"/>
      <c r="Q953" s="33"/>
      <c r="U953" s="33"/>
    </row>
    <row r="954" ht="12.75" customHeight="1">
      <c r="C954" s="33"/>
      <c r="D954" s="33"/>
      <c r="Q954" s="33"/>
      <c r="U954" s="33"/>
    </row>
    <row r="955" ht="12.75" customHeight="1">
      <c r="C955" s="33"/>
      <c r="D955" s="33"/>
      <c r="Q955" s="33"/>
      <c r="U955" s="33"/>
    </row>
    <row r="956" ht="12.75" customHeight="1">
      <c r="C956" s="33"/>
      <c r="D956" s="33"/>
      <c r="Q956" s="33"/>
      <c r="U956" s="33"/>
    </row>
    <row r="957" ht="12.75" customHeight="1">
      <c r="C957" s="33"/>
      <c r="D957" s="33"/>
      <c r="Q957" s="33"/>
      <c r="U957" s="33"/>
    </row>
    <row r="958" ht="12.75" customHeight="1">
      <c r="C958" s="33"/>
      <c r="D958" s="33"/>
      <c r="Q958" s="33"/>
      <c r="U958" s="33"/>
    </row>
    <row r="959" ht="12.75" customHeight="1">
      <c r="C959" s="33"/>
      <c r="D959" s="33"/>
      <c r="Q959" s="33"/>
      <c r="U959" s="33"/>
    </row>
    <row r="960" ht="12.75" customHeight="1">
      <c r="C960" s="33"/>
      <c r="D960" s="33"/>
      <c r="Q960" s="33"/>
      <c r="U960" s="33"/>
    </row>
    <row r="961" ht="12.75" customHeight="1">
      <c r="C961" s="33"/>
      <c r="D961" s="33"/>
      <c r="Q961" s="33"/>
      <c r="U961" s="33"/>
    </row>
    <row r="962" ht="12.75" customHeight="1">
      <c r="C962" s="33"/>
      <c r="D962" s="33"/>
      <c r="Q962" s="33"/>
      <c r="U962" s="33"/>
    </row>
    <row r="963" ht="12.75" customHeight="1">
      <c r="C963" s="33"/>
      <c r="D963" s="33"/>
      <c r="Q963" s="33"/>
      <c r="U963" s="33"/>
    </row>
    <row r="964" ht="12.75" customHeight="1">
      <c r="C964" s="33"/>
      <c r="D964" s="33"/>
      <c r="Q964" s="33"/>
      <c r="U964" s="33"/>
    </row>
    <row r="965" ht="12.75" customHeight="1">
      <c r="C965" s="33"/>
      <c r="D965" s="33"/>
      <c r="Q965" s="33"/>
      <c r="U965" s="33"/>
    </row>
    <row r="966" ht="12.75" customHeight="1">
      <c r="C966" s="33"/>
      <c r="D966" s="33"/>
      <c r="Q966" s="33"/>
      <c r="U966" s="33"/>
    </row>
    <row r="967" ht="12.75" customHeight="1">
      <c r="C967" s="33"/>
      <c r="D967" s="33"/>
      <c r="Q967" s="33"/>
      <c r="U967" s="33"/>
    </row>
    <row r="968" ht="12.75" customHeight="1">
      <c r="C968" s="33"/>
      <c r="D968" s="33"/>
      <c r="Q968" s="33"/>
      <c r="U968" s="33"/>
    </row>
    <row r="969" ht="12.75" customHeight="1">
      <c r="C969" s="33"/>
      <c r="D969" s="33"/>
      <c r="Q969" s="33"/>
      <c r="U969" s="33"/>
    </row>
    <row r="970" ht="12.75" customHeight="1">
      <c r="C970" s="33"/>
      <c r="D970" s="33"/>
      <c r="Q970" s="33"/>
      <c r="U970" s="33"/>
    </row>
    <row r="971" ht="12.75" customHeight="1">
      <c r="C971" s="33"/>
      <c r="D971" s="33"/>
      <c r="Q971" s="33"/>
      <c r="U971" s="33"/>
    </row>
    <row r="972" ht="12.75" customHeight="1">
      <c r="C972" s="33"/>
      <c r="D972" s="33"/>
      <c r="Q972" s="33"/>
      <c r="U972" s="33"/>
    </row>
    <row r="973" ht="12.75" customHeight="1">
      <c r="C973" s="33"/>
      <c r="D973" s="33"/>
      <c r="Q973" s="33"/>
      <c r="U973" s="33"/>
    </row>
    <row r="974" ht="12.75" customHeight="1">
      <c r="C974" s="33"/>
      <c r="D974" s="33"/>
      <c r="Q974" s="33"/>
      <c r="U974" s="33"/>
    </row>
    <row r="975" ht="12.75" customHeight="1">
      <c r="C975" s="33"/>
      <c r="D975" s="33"/>
      <c r="Q975" s="33"/>
      <c r="U975" s="33"/>
    </row>
    <row r="976" ht="12.75" customHeight="1">
      <c r="C976" s="33"/>
      <c r="D976" s="33"/>
      <c r="Q976" s="33"/>
      <c r="U976" s="33"/>
    </row>
    <row r="977" ht="12.75" customHeight="1">
      <c r="C977" s="33"/>
      <c r="D977" s="33"/>
      <c r="Q977" s="33"/>
      <c r="U977" s="33"/>
    </row>
    <row r="978" ht="12.75" customHeight="1">
      <c r="C978" s="33"/>
      <c r="D978" s="33"/>
      <c r="Q978" s="33"/>
      <c r="U978" s="33"/>
    </row>
    <row r="979" ht="12.75" customHeight="1">
      <c r="C979" s="33"/>
      <c r="D979" s="33"/>
      <c r="Q979" s="33"/>
      <c r="U979" s="33"/>
    </row>
    <row r="980" ht="12.75" customHeight="1">
      <c r="C980" s="33"/>
      <c r="D980" s="33"/>
      <c r="Q980" s="33"/>
      <c r="U980" s="33"/>
    </row>
    <row r="981" ht="12.75" customHeight="1">
      <c r="C981" s="33"/>
      <c r="D981" s="33"/>
      <c r="Q981" s="33"/>
      <c r="U981" s="33"/>
    </row>
    <row r="982" ht="12.75" customHeight="1">
      <c r="C982" s="33"/>
      <c r="D982" s="33"/>
      <c r="Q982" s="33"/>
      <c r="U982" s="33"/>
    </row>
    <row r="983" ht="12.75" customHeight="1">
      <c r="C983" s="33"/>
      <c r="D983" s="33"/>
      <c r="Q983" s="33"/>
      <c r="U983" s="33"/>
    </row>
    <row r="984" ht="12.75" customHeight="1">
      <c r="C984" s="33"/>
      <c r="D984" s="33"/>
      <c r="Q984" s="33"/>
      <c r="U984" s="33"/>
    </row>
    <row r="985" ht="12.75" customHeight="1">
      <c r="C985" s="33"/>
      <c r="D985" s="33"/>
      <c r="Q985" s="33"/>
      <c r="U985" s="33"/>
    </row>
    <row r="986" ht="12.75" customHeight="1">
      <c r="C986" s="33"/>
      <c r="D986" s="33"/>
      <c r="Q986" s="33"/>
      <c r="U986" s="33"/>
    </row>
    <row r="987" ht="12.75" customHeight="1">
      <c r="C987" s="33"/>
      <c r="D987" s="33"/>
      <c r="Q987" s="33"/>
      <c r="U987" s="33"/>
    </row>
    <row r="988" ht="12.75" customHeight="1">
      <c r="C988" s="33"/>
      <c r="D988" s="33"/>
      <c r="Q988" s="33"/>
      <c r="U988" s="33"/>
    </row>
    <row r="989" ht="12.75" customHeight="1">
      <c r="C989" s="33"/>
      <c r="D989" s="33"/>
      <c r="Q989" s="33"/>
      <c r="U989" s="33"/>
    </row>
    <row r="990" ht="12.75" customHeight="1">
      <c r="C990" s="33"/>
      <c r="D990" s="33"/>
      <c r="Q990" s="33"/>
      <c r="U990" s="33"/>
    </row>
    <row r="991" ht="12.75" customHeight="1">
      <c r="C991" s="33"/>
      <c r="D991" s="33"/>
      <c r="Q991" s="33"/>
      <c r="U991" s="33"/>
    </row>
    <row r="992" ht="12.75" customHeight="1">
      <c r="C992" s="33"/>
      <c r="D992" s="33"/>
      <c r="Q992" s="33"/>
      <c r="U992" s="33"/>
    </row>
    <row r="993" ht="12.75" customHeight="1">
      <c r="C993" s="33"/>
      <c r="D993" s="33"/>
      <c r="Q993" s="33"/>
      <c r="U993" s="33"/>
    </row>
    <row r="994" ht="12.75" customHeight="1">
      <c r="C994" s="33"/>
      <c r="D994" s="33"/>
      <c r="Q994" s="33"/>
      <c r="U994" s="33"/>
    </row>
    <row r="995" ht="12.75" customHeight="1">
      <c r="C995" s="33"/>
      <c r="D995" s="33"/>
      <c r="Q995" s="33"/>
      <c r="U995" s="33"/>
    </row>
    <row r="996" ht="12.75" customHeight="1">
      <c r="C996" s="33"/>
      <c r="D996" s="33"/>
      <c r="Q996" s="33"/>
      <c r="U996" s="33"/>
    </row>
    <row r="997" ht="12.75" customHeight="1">
      <c r="C997" s="33"/>
      <c r="D997" s="33"/>
      <c r="Q997" s="33"/>
      <c r="U997" s="33"/>
    </row>
    <row r="998" ht="12.75" customHeight="1">
      <c r="C998" s="33"/>
      <c r="D998" s="33"/>
      <c r="Q998" s="33"/>
      <c r="U998" s="33"/>
    </row>
  </sheetData>
  <autoFilter ref="$A$1:$Q$77"/>
  <conditionalFormatting sqref="E2:E76">
    <cfRule type="cellIs" dxfId="1" priority="1" operator="lessThan">
      <formula>"27.03.18"</formula>
    </cfRule>
  </conditionalFormatting>
  <conditionalFormatting sqref="H2:N7 H9:N17 H27:N49 H51:N76">
    <cfRule type="cellIs" dxfId="2" priority="2" stopIfTrue="1" operator="equal">
      <formula>1</formula>
    </cfRule>
  </conditionalFormatting>
  <conditionalFormatting sqref="P2:P76 Q2:Q4 Q64">
    <cfRule type="cellIs" dxfId="4" priority="3" stopIfTrue="1" operator="greaterThan">
      <formula>1</formula>
    </cfRule>
  </conditionalFormatting>
  <conditionalFormatting sqref="H18:N26">
    <cfRule type="cellIs" dxfId="2" priority="4" stopIfTrue="1" operator="equal">
      <formula>1</formula>
    </cfRule>
  </conditionalFormatting>
  <conditionalFormatting sqref="H50:N50">
    <cfRule type="cellIs" dxfId="2" priority="5" stopIfTrue="1" operator="equal">
      <formula>1</formula>
    </cfRule>
  </conditionalFormatting>
  <conditionalFormatting sqref="H8:N8">
    <cfRule type="cellIs" dxfId="2" priority="6" stopIfTrue="1" operator="equal">
      <formula>1</formula>
    </cfRule>
  </conditionalFormatting>
  <conditionalFormatting sqref="E1">
    <cfRule type="notContainsBlanks" dxfId="3" priority="7">
      <formula>LEN(TRIM(E1))&gt;0</formula>
    </cfRule>
  </conditionalFormatting>
  <drawing r:id="rId1"/>
</worksheet>
</file>