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435" yWindow="1485" windowWidth="20505" windowHeight="5850" firstSheet="3" activeTab="3"/>
  </bookViews>
  <sheets>
    <sheet name="ОТЧЕТ" sheetId="27" r:id="rId1"/>
    <sheet name="ДИНАМИКА SKU" sheetId="29" r:id="rId2"/>
    <sheet name="ДИНАМИКА ТТ" sheetId="30" r:id="rId3"/>
    <sheet name="Лента" sheetId="13" r:id="rId4"/>
    <sheet name="ОКей" sheetId="2" r:id="rId5"/>
    <sheet name="Карусель" sheetId="15" r:id="rId6"/>
    <sheet name="Ашан" sheetId="22" r:id="rId7"/>
    <sheet name="Призма" sheetId="23" state="hidden" r:id="rId8"/>
    <sheet name="Реалъ" sheetId="24" state="hidden" r:id="rId9"/>
    <sheet name="Любавушка" sheetId="25" state="hidden" r:id="rId10"/>
    <sheet name="Метро" sheetId="31" r:id="rId11"/>
    <sheet name="Перекресток" sheetId="33" r:id="rId12"/>
    <sheet name="Призма " sheetId="34" r:id="rId13"/>
    <sheet name="Реалъ " sheetId="35" r:id="rId14"/>
  </sheets>
  <definedNames>
    <definedName name="_xlnm._FilterDatabase" localSheetId="6" hidden="1">Ашан!$A$2:$M$12</definedName>
    <definedName name="_xlnm._FilterDatabase" localSheetId="5" hidden="1">Карусель!$A$2:$K$16</definedName>
    <definedName name="_xlnm._FilterDatabase" localSheetId="3" hidden="1">Лента!$A$2:$K$30</definedName>
    <definedName name="_xlnm._FilterDatabase" localSheetId="9" hidden="1">Любавушка!$A$2:$M$34</definedName>
    <definedName name="_xlnm._FilterDatabase" localSheetId="4" hidden="1">ОКей!$A$2:$J$50</definedName>
    <definedName name="_xlnm._FilterDatabase" localSheetId="7" hidden="1">Призма!$A$2:$M$20</definedName>
    <definedName name="_xlnm._FilterDatabase" localSheetId="8" hidden="1">Реалъ!$A$2:$M$34</definedName>
  </definedNames>
  <calcPr calcId="125725"/>
</workbook>
</file>

<file path=xl/calcChain.xml><?xml version="1.0" encoding="utf-8"?>
<calcChain xmlns="http://schemas.openxmlformats.org/spreadsheetml/2006/main">
  <c r="Y6" i="13"/>
  <c r="T11" i="33"/>
  <c r="U11" s="1"/>
  <c r="T6"/>
  <c r="U6" s="1"/>
  <c r="T5"/>
  <c r="U5" s="1"/>
  <c r="X3" i="34"/>
  <c r="Y3" s="1"/>
  <c r="T53" i="2"/>
  <c r="X17" i="34"/>
  <c r="Y17" s="1"/>
  <c r="S10" i="2"/>
  <c r="X2" i="34"/>
  <c r="Y2" s="1"/>
  <c r="Y30" i="35"/>
  <c r="Z30" s="1"/>
  <c r="K54"/>
  <c r="K18" i="34"/>
  <c r="X16"/>
  <c r="Y16" s="1"/>
  <c r="X15"/>
  <c r="Y15" s="1"/>
  <c r="X14"/>
  <c r="Y14" s="1"/>
  <c r="X13"/>
  <c r="Y13" s="1"/>
  <c r="X12"/>
  <c r="Y12" s="1"/>
  <c r="X11"/>
  <c r="Y11" s="1"/>
  <c r="X10"/>
  <c r="Y10" s="1"/>
  <c r="X9"/>
  <c r="Y9" s="1"/>
  <c r="X8"/>
  <c r="Y8" s="1"/>
  <c r="X7"/>
  <c r="Y7" s="1"/>
  <c r="X6"/>
  <c r="Y6" s="1"/>
  <c r="X5"/>
  <c r="Y5" s="1"/>
  <c r="X4"/>
  <c r="Y4" s="1"/>
  <c r="Y4" i="35"/>
  <c r="Z4" s="1"/>
  <c r="Y5"/>
  <c r="Z5" s="1"/>
  <c r="Y6"/>
  <c r="Z6" s="1"/>
  <c r="Y7"/>
  <c r="Z7" s="1"/>
  <c r="Y8"/>
  <c r="Z8" s="1"/>
  <c r="Y9"/>
  <c r="Z9" s="1"/>
  <c r="Y10"/>
  <c r="Z10" s="1"/>
  <c r="Y11"/>
  <c r="Z11" s="1"/>
  <c r="Y12"/>
  <c r="Z12" s="1"/>
  <c r="Y13"/>
  <c r="Z13" s="1"/>
  <c r="Y14"/>
  <c r="Z14" s="1"/>
  <c r="Y15"/>
  <c r="Z15" s="1"/>
  <c r="Y16"/>
  <c r="Z16" s="1"/>
  <c r="Y17"/>
  <c r="Z17" s="1"/>
  <c r="Y18"/>
  <c r="Z18" s="1"/>
  <c r="Y19"/>
  <c r="Z19" s="1"/>
  <c r="Y20"/>
  <c r="Z20" s="1"/>
  <c r="Y21"/>
  <c r="Z21" s="1"/>
  <c r="Y22"/>
  <c r="Z22" s="1"/>
  <c r="Y23"/>
  <c r="Z23" s="1"/>
  <c r="Y24"/>
  <c r="Z24" s="1"/>
  <c r="Y25"/>
  <c r="Z25" s="1"/>
  <c r="Y26"/>
  <c r="Z26" s="1"/>
  <c r="Y27"/>
  <c r="Z27" s="1"/>
  <c r="Y28"/>
  <c r="Z28" s="1"/>
  <c r="Y29"/>
  <c r="Z29" s="1"/>
  <c r="Y31"/>
  <c r="Z31" s="1"/>
  <c r="Y32"/>
  <c r="Z32" s="1"/>
  <c r="Y33"/>
  <c r="Z33" s="1"/>
  <c r="Y34"/>
  <c r="Z34" s="1"/>
  <c r="Y35"/>
  <c r="Z35" s="1"/>
  <c r="Y36"/>
  <c r="Z36" s="1"/>
  <c r="Y37"/>
  <c r="Z37" s="1"/>
  <c r="Y38"/>
  <c r="Z38" s="1"/>
  <c r="Y39"/>
  <c r="Z39" s="1"/>
  <c r="Y40"/>
  <c r="Z40" s="1"/>
  <c r="Y41"/>
  <c r="Z41" s="1"/>
  <c r="Y42"/>
  <c r="Z42" s="1"/>
  <c r="Y43"/>
  <c r="Z43" s="1"/>
  <c r="Y44"/>
  <c r="Z44" s="1"/>
  <c r="Y45"/>
  <c r="Z45" s="1"/>
  <c r="Y46"/>
  <c r="Z46" s="1"/>
  <c r="Y47"/>
  <c r="Z47" s="1"/>
  <c r="Y48"/>
  <c r="Z48" s="1"/>
  <c r="Y49"/>
  <c r="Z49" s="1"/>
  <c r="Y50"/>
  <c r="Z50" s="1"/>
  <c r="Y51"/>
  <c r="Z51" s="1"/>
  <c r="Y52"/>
  <c r="Z52" s="1"/>
  <c r="Y53"/>
  <c r="Z53" s="1"/>
  <c r="Y3"/>
  <c r="Z3" s="1"/>
  <c r="T18" i="33"/>
  <c r="U18" s="1"/>
  <c r="J53" i="35"/>
  <c r="H53"/>
  <c r="H52"/>
  <c r="J52" s="1"/>
  <c r="J51"/>
  <c r="H51"/>
  <c r="H50"/>
  <c r="J50" s="1"/>
  <c r="J49"/>
  <c r="H49"/>
  <c r="H48"/>
  <c r="J48" s="1"/>
  <c r="H47"/>
  <c r="J47" s="1"/>
  <c r="H46"/>
  <c r="J46" s="1"/>
  <c r="J45"/>
  <c r="H45"/>
  <c r="H44"/>
  <c r="J44" s="1"/>
  <c r="J43"/>
  <c r="H43"/>
  <c r="H42"/>
  <c r="J42" s="1"/>
  <c r="J41"/>
  <c r="H41"/>
  <c r="H40"/>
  <c r="J40" s="1"/>
  <c r="H39"/>
  <c r="J39" s="1"/>
  <c r="H38"/>
  <c r="J38" s="1"/>
  <c r="J37"/>
  <c r="H37"/>
  <c r="H36"/>
  <c r="J36" s="1"/>
  <c r="J35"/>
  <c r="H35"/>
  <c r="H34"/>
  <c r="J34" s="1"/>
  <c r="J33"/>
  <c r="H33"/>
  <c r="H32"/>
  <c r="J32" s="1"/>
  <c r="H31"/>
  <c r="J31" s="1"/>
  <c r="H30"/>
  <c r="J30" s="1"/>
  <c r="J29"/>
  <c r="H29"/>
  <c r="H28"/>
  <c r="J28" s="1"/>
  <c r="J27"/>
  <c r="H27"/>
  <c r="H26"/>
  <c r="J26" s="1"/>
  <c r="J25"/>
  <c r="H25"/>
  <c r="H24"/>
  <c r="J24" s="1"/>
  <c r="H23"/>
  <c r="J23" s="1"/>
  <c r="H22"/>
  <c r="J22" s="1"/>
  <c r="J21"/>
  <c r="H21"/>
  <c r="H20"/>
  <c r="J20" s="1"/>
  <c r="J19"/>
  <c r="H19"/>
  <c r="H18"/>
  <c r="J18" s="1"/>
  <c r="J17"/>
  <c r="H17"/>
  <c r="H16"/>
  <c r="J16" s="1"/>
  <c r="H15"/>
  <c r="J15" s="1"/>
  <c r="H14"/>
  <c r="J14" s="1"/>
  <c r="J13"/>
  <c r="H13"/>
  <c r="H12"/>
  <c r="J12" s="1"/>
  <c r="J11"/>
  <c r="H11"/>
  <c r="H10"/>
  <c r="J10" s="1"/>
  <c r="J9"/>
  <c r="H9"/>
  <c r="H8"/>
  <c r="J8" s="1"/>
  <c r="H7"/>
  <c r="J7" s="1"/>
  <c r="H6"/>
  <c r="J6" s="1"/>
  <c r="J5"/>
  <c r="H5"/>
  <c r="H4"/>
  <c r="J4" s="1"/>
  <c r="J3"/>
  <c r="H3"/>
  <c r="H17" i="34"/>
  <c r="J17" s="1"/>
  <c r="J16"/>
  <c r="H16"/>
  <c r="H15"/>
  <c r="J15" s="1"/>
  <c r="H14"/>
  <c r="J14" s="1"/>
  <c r="H13"/>
  <c r="J13" s="1"/>
  <c r="H12"/>
  <c r="J12" s="1"/>
  <c r="H11"/>
  <c r="J11" s="1"/>
  <c r="H10"/>
  <c r="J10" s="1"/>
  <c r="H9"/>
  <c r="J9" s="1"/>
  <c r="H8"/>
  <c r="J8" s="1"/>
  <c r="H7"/>
  <c r="J7" s="1"/>
  <c r="H6"/>
  <c r="J6" s="1"/>
  <c r="H5"/>
  <c r="J5" s="1"/>
  <c r="H4"/>
  <c r="J4" s="1"/>
  <c r="H3"/>
  <c r="J3" s="1"/>
  <c r="H2"/>
  <c r="J2" s="1"/>
  <c r="U9" i="33"/>
  <c r="U10"/>
  <c r="T10"/>
  <c r="T13"/>
  <c r="U13" s="1"/>
  <c r="T15"/>
  <c r="U15" s="1"/>
  <c r="T4"/>
  <c r="U4" s="1"/>
  <c r="T7"/>
  <c r="U7" s="1"/>
  <c r="T8"/>
  <c r="U8" s="1"/>
  <c r="U16"/>
  <c r="T12"/>
  <c r="U12" s="1"/>
  <c r="T14"/>
  <c r="U14" s="1"/>
  <c r="T16"/>
  <c r="T17"/>
  <c r="U17" s="1"/>
  <c r="J19"/>
  <c r="G17"/>
  <c r="I17" s="1"/>
  <c r="G18"/>
  <c r="I18"/>
  <c r="G16"/>
  <c r="I16" s="1"/>
  <c r="G15"/>
  <c r="I15" s="1"/>
  <c r="G14"/>
  <c r="I14" s="1"/>
  <c r="G13"/>
  <c r="I13" s="1"/>
  <c r="G12"/>
  <c r="I12" s="1"/>
  <c r="G11"/>
  <c r="I11" s="1"/>
  <c r="G10"/>
  <c r="I10" s="1"/>
  <c r="G9"/>
  <c r="I9" s="1"/>
  <c r="G8"/>
  <c r="I8" s="1"/>
  <c r="G7"/>
  <c r="I7" s="1"/>
  <c r="G6"/>
  <c r="I6" s="1"/>
  <c r="G5"/>
  <c r="I5" s="1"/>
  <c r="G4"/>
  <c r="I4" s="1"/>
  <c r="G3"/>
  <c r="I3" s="1"/>
  <c r="Q3" i="31"/>
  <c r="R3" s="1"/>
  <c r="Q5"/>
  <c r="R5" s="1"/>
  <c r="Q4"/>
  <c r="R4" s="1"/>
  <c r="G5"/>
  <c r="I5" s="1"/>
  <c r="G4"/>
  <c r="I4" s="1"/>
  <c r="I3"/>
  <c r="G3"/>
  <c r="Y54" i="35" l="1"/>
  <c r="Z54" s="1"/>
  <c r="X18" i="34"/>
  <c r="Y18" s="1"/>
  <c r="T19" i="33"/>
  <c r="U19" s="1"/>
  <c r="U3"/>
  <c r="S17" i="2"/>
  <c r="T17" s="1"/>
  <c r="X11" i="22"/>
  <c r="Y4" i="13"/>
  <c r="Z4" s="1"/>
  <c r="Y5"/>
  <c r="Z5" s="1"/>
  <c r="Y7"/>
  <c r="Z7" s="1"/>
  <c r="Y8"/>
  <c r="Z8" s="1"/>
  <c r="Y11"/>
  <c r="Z11" s="1"/>
  <c r="Y15"/>
  <c r="Z15" s="1"/>
  <c r="Y16"/>
  <c r="Z16" s="1"/>
  <c r="Y18"/>
  <c r="Z18" s="1"/>
  <c r="Y19"/>
  <c r="Z19" s="1"/>
  <c r="Y20"/>
  <c r="Z20" s="1"/>
  <c r="Y21"/>
  <c r="Z21" s="1"/>
  <c r="Y22"/>
  <c r="Y23"/>
  <c r="Z23" s="1"/>
  <c r="Y25"/>
  <c r="Z25" s="1"/>
  <c r="Y26"/>
  <c r="Z26" s="1"/>
  <c r="Y27"/>
  <c r="Z27" s="1"/>
  <c r="Y28"/>
  <c r="Z28" s="1"/>
  <c r="Y31"/>
  <c r="Z31" s="1"/>
  <c r="Y33"/>
  <c r="Z33" s="1"/>
  <c r="Y34"/>
  <c r="Z34" s="1"/>
  <c r="Z6"/>
  <c r="Y9"/>
  <c r="Z9" s="1"/>
  <c r="Y10"/>
  <c r="Z10" s="1"/>
  <c r="Y12"/>
  <c r="Z12" s="1"/>
  <c r="Y13"/>
  <c r="Z13" s="1"/>
  <c r="Y14"/>
  <c r="Z14" s="1"/>
  <c r="Y17"/>
  <c r="Z17" s="1"/>
  <c r="Y24"/>
  <c r="Z24" s="1"/>
  <c r="Y29"/>
  <c r="Z29" s="1"/>
  <c r="Y30"/>
  <c r="Z30" s="1"/>
  <c r="Y32"/>
  <c r="Z32" s="1"/>
  <c r="Y3"/>
  <c r="Z3" s="1"/>
  <c r="S52" i="2"/>
  <c r="T52" s="1"/>
  <c r="S51"/>
  <c r="T51" s="1"/>
  <c r="S29"/>
  <c r="T29" s="1"/>
  <c r="S28"/>
  <c r="T28" s="1"/>
  <c r="S27"/>
  <c r="T27" s="1"/>
  <c r="S26"/>
  <c r="T26" s="1"/>
  <c r="S25"/>
  <c r="T25" s="1"/>
  <c r="S24"/>
  <c r="T24" s="1"/>
  <c r="S23"/>
  <c r="T23" s="1"/>
  <c r="S22"/>
  <c r="T22" s="1"/>
  <c r="S21"/>
  <c r="T21" s="1"/>
  <c r="S20"/>
  <c r="T20" s="1"/>
  <c r="S19"/>
  <c r="T19" s="1"/>
  <c r="S18"/>
  <c r="T18" s="1"/>
  <c r="S16"/>
  <c r="T16" s="1"/>
  <c r="S15"/>
  <c r="T15" s="1"/>
  <c r="S14"/>
  <c r="T14"/>
  <c r="S13"/>
  <c r="S12"/>
  <c r="T12" s="1"/>
  <c r="S11"/>
  <c r="T11" s="1"/>
  <c r="T10"/>
  <c r="H52"/>
  <c r="J52"/>
  <c r="H51"/>
  <c r="J51"/>
  <c r="K53"/>
  <c r="K35" i="13"/>
  <c r="H30"/>
  <c r="J30" s="1"/>
  <c r="H31"/>
  <c r="J31" s="1"/>
  <c r="H32"/>
  <c r="J32" s="1"/>
  <c r="H33"/>
  <c r="J33"/>
  <c r="H34"/>
  <c r="J34" s="1"/>
  <c r="W6" i="15"/>
  <c r="X6" s="1"/>
  <c r="M12" i="22"/>
  <c r="W3"/>
  <c r="X3" s="1"/>
  <c r="W8"/>
  <c r="X8" s="1"/>
  <c r="W10"/>
  <c r="X10" s="1"/>
  <c r="W5"/>
  <c r="W4"/>
  <c r="X4" s="1"/>
  <c r="W6"/>
  <c r="X6" s="1"/>
  <c r="W7"/>
  <c r="X7" s="1"/>
  <c r="W9"/>
  <c r="X9" s="1"/>
  <c r="K17" i="15"/>
  <c r="W3"/>
  <c r="X3" s="1"/>
  <c r="W4"/>
  <c r="X4" s="1"/>
  <c r="W5"/>
  <c r="X5" s="1"/>
  <c r="W7"/>
  <c r="X7" s="1"/>
  <c r="W8"/>
  <c r="X8" s="1"/>
  <c r="W9"/>
  <c r="X9" s="1"/>
  <c r="W10"/>
  <c r="X10" s="1"/>
  <c r="W11"/>
  <c r="X11" s="1"/>
  <c r="W12"/>
  <c r="X12" s="1"/>
  <c r="W13"/>
  <c r="W14"/>
  <c r="X14" s="1"/>
  <c r="W15"/>
  <c r="X15" s="1"/>
  <c r="W16"/>
  <c r="X16" s="1"/>
  <c r="S30" i="2"/>
  <c r="H30"/>
  <c r="J30"/>
  <c r="T30"/>
  <c r="H29"/>
  <c r="J29"/>
  <c r="H28"/>
  <c r="J28"/>
  <c r="H26"/>
  <c r="J26"/>
  <c r="H25"/>
  <c r="J25"/>
  <c r="H23"/>
  <c r="J23"/>
  <c r="H22"/>
  <c r="J22"/>
  <c r="H20"/>
  <c r="J20"/>
  <c r="H19"/>
  <c r="J19"/>
  <c r="H18"/>
  <c r="J18"/>
  <c r="H17"/>
  <c r="J17"/>
  <c r="H16"/>
  <c r="J16"/>
  <c r="H15"/>
  <c r="J15"/>
  <c r="H14"/>
  <c r="J14"/>
  <c r="H13"/>
  <c r="J13"/>
  <c r="H12"/>
  <c r="J12"/>
  <c r="H11"/>
  <c r="J11"/>
  <c r="H10"/>
  <c r="J10"/>
  <c r="S9"/>
  <c r="H9"/>
  <c r="J9"/>
  <c r="T9"/>
  <c r="S8"/>
  <c r="H8"/>
  <c r="J8"/>
  <c r="T8"/>
  <c r="S7"/>
  <c r="H7"/>
  <c r="J7"/>
  <c r="T7"/>
  <c r="S6"/>
  <c r="H6"/>
  <c r="J6"/>
  <c r="T6"/>
  <c r="S5"/>
  <c r="H5"/>
  <c r="J5"/>
  <c r="T5"/>
  <c r="S4"/>
  <c r="H4"/>
  <c r="J4"/>
  <c r="T4"/>
  <c r="S3"/>
  <c r="H3"/>
  <c r="J3"/>
  <c r="T3"/>
  <c r="E6" i="27"/>
  <c r="E7"/>
  <c r="E8"/>
  <c r="E9"/>
  <c r="E10"/>
  <c r="E11"/>
  <c r="E12"/>
  <c r="E13"/>
  <c r="E14"/>
  <c r="E15"/>
  <c r="E16"/>
  <c r="E17"/>
  <c r="E18"/>
  <c r="H7"/>
  <c r="H8"/>
  <c r="H9"/>
  <c r="H10"/>
  <c r="H11"/>
  <c r="H12"/>
  <c r="H13"/>
  <c r="H14"/>
  <c r="H15"/>
  <c r="H16"/>
  <c r="H17"/>
  <c r="H26"/>
  <c r="H27"/>
  <c r="H28"/>
  <c r="H29"/>
  <c r="H25"/>
  <c r="H30"/>
  <c r="H31"/>
  <c r="H32"/>
  <c r="H33"/>
  <c r="H34"/>
  <c r="E33"/>
  <c r="E32"/>
  <c r="E31"/>
  <c r="E30"/>
  <c r="E29"/>
  <c r="E28"/>
  <c r="E27"/>
  <c r="E25"/>
  <c r="E26"/>
  <c r="E34"/>
  <c r="H6"/>
  <c r="H21" i="2"/>
  <c r="J21"/>
  <c r="H24"/>
  <c r="J24"/>
  <c r="H27"/>
  <c r="J27"/>
  <c r="H3" i="15"/>
  <c r="J3"/>
  <c r="H4"/>
  <c r="J4"/>
  <c r="H5"/>
  <c r="J5"/>
  <c r="H6"/>
  <c r="J6"/>
  <c r="H7"/>
  <c r="J7"/>
  <c r="H8"/>
  <c r="J8"/>
  <c r="H9"/>
  <c r="J9"/>
  <c r="H10"/>
  <c r="J10"/>
  <c r="H11"/>
  <c r="J11"/>
  <c r="H12"/>
  <c r="J12"/>
  <c r="H13"/>
  <c r="J13"/>
  <c r="H14"/>
  <c r="J14"/>
  <c r="H15"/>
  <c r="J15"/>
  <c r="H16"/>
  <c r="J16"/>
  <c r="H3" i="13"/>
  <c r="J3" s="1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29"/>
  <c r="J29" s="1"/>
  <c r="H3" i="22"/>
  <c r="J3"/>
  <c r="L3"/>
  <c r="H4"/>
  <c r="J4"/>
  <c r="L4"/>
  <c r="H5"/>
  <c r="J5"/>
  <c r="L5"/>
  <c r="H6"/>
  <c r="J6"/>
  <c r="L6"/>
  <c r="H7"/>
  <c r="J7"/>
  <c r="L7"/>
  <c r="H8"/>
  <c r="J8"/>
  <c r="L8"/>
  <c r="H9"/>
  <c r="J9"/>
  <c r="L9"/>
  <c r="H10"/>
  <c r="J10"/>
  <c r="L10"/>
  <c r="H11"/>
  <c r="J11"/>
  <c r="L11"/>
  <c r="L1"/>
  <c r="H3" i="23"/>
  <c r="J3"/>
  <c r="L3"/>
  <c r="H4"/>
  <c r="J4"/>
  <c r="L4"/>
  <c r="H5"/>
  <c r="J5"/>
  <c r="L5"/>
  <c r="H6"/>
  <c r="J6"/>
  <c r="L6"/>
  <c r="H7"/>
  <c r="J7"/>
  <c r="L7"/>
  <c r="H8"/>
  <c r="J8"/>
  <c r="L8"/>
  <c r="H9"/>
  <c r="J9"/>
  <c r="L9"/>
  <c r="H10"/>
  <c r="J10"/>
  <c r="L10"/>
  <c r="H11"/>
  <c r="J11"/>
  <c r="L11"/>
  <c r="H12"/>
  <c r="J12"/>
  <c r="L12"/>
  <c r="H13"/>
  <c r="J13"/>
  <c r="L13"/>
  <c r="H14"/>
  <c r="J14"/>
  <c r="L14"/>
  <c r="H15"/>
  <c r="J15"/>
  <c r="L15"/>
  <c r="H16"/>
  <c r="J16"/>
  <c r="L16"/>
  <c r="H17"/>
  <c r="J17"/>
  <c r="L17"/>
  <c r="H18"/>
  <c r="J18"/>
  <c r="L18"/>
  <c r="H19"/>
  <c r="J19"/>
  <c r="L19"/>
  <c r="H20"/>
  <c r="J20"/>
  <c r="L20"/>
  <c r="L1"/>
  <c r="H3" i="24"/>
  <c r="J3"/>
  <c r="L3"/>
  <c r="H4"/>
  <c r="J4"/>
  <c r="L4"/>
  <c r="H5"/>
  <c r="J5"/>
  <c r="L5"/>
  <c r="H6"/>
  <c r="J6"/>
  <c r="L6"/>
  <c r="H7"/>
  <c r="J7"/>
  <c r="L7"/>
  <c r="H8"/>
  <c r="J8"/>
  <c r="L8"/>
  <c r="H9"/>
  <c r="J9"/>
  <c r="L9"/>
  <c r="H10"/>
  <c r="J10"/>
  <c r="L10"/>
  <c r="H11"/>
  <c r="J11"/>
  <c r="L11"/>
  <c r="H12"/>
  <c r="J12"/>
  <c r="L12"/>
  <c r="H13"/>
  <c r="J13"/>
  <c r="L13"/>
  <c r="H14"/>
  <c r="J14"/>
  <c r="L14"/>
  <c r="H15"/>
  <c r="J15"/>
  <c r="L15"/>
  <c r="H16"/>
  <c r="J16"/>
  <c r="L16"/>
  <c r="H17"/>
  <c r="J17"/>
  <c r="L17"/>
  <c r="H18"/>
  <c r="J18"/>
  <c r="L18"/>
  <c r="H19"/>
  <c r="J19"/>
  <c r="L19"/>
  <c r="H20"/>
  <c r="J20"/>
  <c r="L20"/>
  <c r="H21"/>
  <c r="J21"/>
  <c r="L21"/>
  <c r="H22"/>
  <c r="J22"/>
  <c r="L22"/>
  <c r="H23"/>
  <c r="J23"/>
  <c r="L23"/>
  <c r="H24"/>
  <c r="J24"/>
  <c r="L24"/>
  <c r="H25"/>
  <c r="J25"/>
  <c r="L25"/>
  <c r="H26"/>
  <c r="J26"/>
  <c r="L26"/>
  <c r="H27"/>
  <c r="J27"/>
  <c r="L27"/>
  <c r="H28"/>
  <c r="J28"/>
  <c r="L28"/>
  <c r="H29"/>
  <c r="J29"/>
  <c r="L29"/>
  <c r="H30"/>
  <c r="J30"/>
  <c r="L30"/>
  <c r="H31"/>
  <c r="J31"/>
  <c r="L31"/>
  <c r="H32"/>
  <c r="J32"/>
  <c r="L32"/>
  <c r="H33"/>
  <c r="J33"/>
  <c r="L33"/>
  <c r="H34"/>
  <c r="J34"/>
  <c r="L34"/>
  <c r="H35"/>
  <c r="J35"/>
  <c r="L35"/>
  <c r="H36"/>
  <c r="J36"/>
  <c r="L36"/>
  <c r="H37"/>
  <c r="J37"/>
  <c r="L37"/>
  <c r="H38"/>
  <c r="J38"/>
  <c r="L38"/>
  <c r="H39"/>
  <c r="J39"/>
  <c r="L39"/>
  <c r="H40"/>
  <c r="J40"/>
  <c r="L40"/>
  <c r="H41"/>
  <c r="J41"/>
  <c r="L41"/>
  <c r="H42"/>
  <c r="J42"/>
  <c r="L42"/>
  <c r="H43"/>
  <c r="J43"/>
  <c r="L43"/>
  <c r="H44"/>
  <c r="J44"/>
  <c r="L44"/>
  <c r="H45"/>
  <c r="J45"/>
  <c r="L45"/>
  <c r="H46"/>
  <c r="J46"/>
  <c r="L46"/>
  <c r="H47"/>
  <c r="J47"/>
  <c r="L47"/>
  <c r="H48"/>
  <c r="J48"/>
  <c r="L48"/>
  <c r="H49"/>
  <c r="J49"/>
  <c r="L49"/>
  <c r="H50"/>
  <c r="J50"/>
  <c r="L50"/>
  <c r="H51"/>
  <c r="J51"/>
  <c r="L51"/>
  <c r="H52"/>
  <c r="J52"/>
  <c r="L52"/>
  <c r="H53"/>
  <c r="J53"/>
  <c r="L53"/>
  <c r="L1"/>
  <c r="H3" i="25"/>
  <c r="J3"/>
  <c r="L3"/>
  <c r="H4"/>
  <c r="J4"/>
  <c r="L4"/>
  <c r="H5"/>
  <c r="J5"/>
  <c r="L5"/>
  <c r="H6"/>
  <c r="J6"/>
  <c r="L6"/>
  <c r="H7"/>
  <c r="J7"/>
  <c r="L7"/>
  <c r="H8"/>
  <c r="J8"/>
  <c r="L8"/>
  <c r="H9"/>
  <c r="J9"/>
  <c r="L9"/>
  <c r="H10"/>
  <c r="J10"/>
  <c r="L10"/>
  <c r="H11"/>
  <c r="J11"/>
  <c r="L11"/>
  <c r="H12"/>
  <c r="J12"/>
  <c r="L12"/>
  <c r="H13"/>
  <c r="J13"/>
  <c r="L13"/>
  <c r="H14"/>
  <c r="J14"/>
  <c r="L14"/>
  <c r="H15"/>
  <c r="J15"/>
  <c r="L15"/>
  <c r="H16"/>
  <c r="J16"/>
  <c r="L16"/>
  <c r="H17"/>
  <c r="J17"/>
  <c r="L17"/>
  <c r="H18"/>
  <c r="J18"/>
  <c r="L18"/>
  <c r="H19"/>
  <c r="J19"/>
  <c r="L19"/>
  <c r="H20"/>
  <c r="J20"/>
  <c r="L20"/>
  <c r="H21"/>
  <c r="J21"/>
  <c r="L21"/>
  <c r="H22"/>
  <c r="J22"/>
  <c r="L22"/>
  <c r="H23"/>
  <c r="J23"/>
  <c r="L23"/>
  <c r="H24"/>
  <c r="J24"/>
  <c r="L24"/>
  <c r="H25"/>
  <c r="J25"/>
  <c r="L25"/>
  <c r="H26"/>
  <c r="J26"/>
  <c r="L26"/>
  <c r="H27"/>
  <c r="J27"/>
  <c r="L27"/>
  <c r="H28"/>
  <c r="J28"/>
  <c r="L28"/>
  <c r="H29"/>
  <c r="J29"/>
  <c r="L29"/>
  <c r="H30"/>
  <c r="J30"/>
  <c r="L30"/>
  <c r="H31"/>
  <c r="J31"/>
  <c r="L31"/>
  <c r="H32"/>
  <c r="J32"/>
  <c r="L32"/>
  <c r="H33"/>
  <c r="J33"/>
  <c r="L33"/>
  <c r="H34"/>
  <c r="J34"/>
  <c r="L34"/>
  <c r="H35"/>
  <c r="J35"/>
  <c r="L35"/>
  <c r="H36"/>
  <c r="J36"/>
  <c r="L36"/>
  <c r="H37"/>
  <c r="J37"/>
  <c r="L37"/>
  <c r="H38"/>
  <c r="J38"/>
  <c r="L38"/>
  <c r="H39"/>
  <c r="J39"/>
  <c r="L39"/>
  <c r="H40"/>
  <c r="J40"/>
  <c r="L40"/>
  <c r="H41"/>
  <c r="J41"/>
  <c r="L41"/>
  <c r="H42"/>
  <c r="J42"/>
  <c r="L42"/>
  <c r="H43"/>
  <c r="J43"/>
  <c r="L43"/>
  <c r="H44"/>
  <c r="J44"/>
  <c r="L44"/>
  <c r="H45"/>
  <c r="J45"/>
  <c r="L45"/>
  <c r="H46"/>
  <c r="J46"/>
  <c r="L46"/>
  <c r="H47"/>
  <c r="J47"/>
  <c r="L47"/>
  <c r="H48"/>
  <c r="J48"/>
  <c r="L48"/>
  <c r="H49"/>
  <c r="J49"/>
  <c r="L49"/>
  <c r="H50"/>
  <c r="J50"/>
  <c r="L50"/>
  <c r="H51"/>
  <c r="J51"/>
  <c r="L51"/>
  <c r="H52"/>
  <c r="J52"/>
  <c r="L52"/>
  <c r="H53"/>
  <c r="J53"/>
  <c r="L53"/>
  <c r="H54"/>
  <c r="J54"/>
  <c r="L54"/>
  <c r="H55"/>
  <c r="J55"/>
  <c r="L55"/>
  <c r="H56"/>
  <c r="J56"/>
  <c r="L56"/>
  <c r="H57"/>
  <c r="J57"/>
  <c r="L57"/>
  <c r="H58"/>
  <c r="J58"/>
  <c r="L58"/>
  <c r="H59"/>
  <c r="J59"/>
  <c r="L59"/>
  <c r="H60"/>
  <c r="J60"/>
  <c r="L60"/>
  <c r="H61"/>
  <c r="J61"/>
  <c r="L61"/>
  <c r="H62"/>
  <c r="J62"/>
  <c r="L62"/>
  <c r="H63"/>
  <c r="J63"/>
  <c r="L63"/>
  <c r="H64"/>
  <c r="J64"/>
  <c r="L64"/>
  <c r="H65"/>
  <c r="J65"/>
  <c r="L65"/>
  <c r="H66"/>
  <c r="J66"/>
  <c r="L66"/>
  <c r="H67"/>
  <c r="J67"/>
  <c r="L67"/>
  <c r="H68"/>
  <c r="J68"/>
  <c r="L68"/>
  <c r="H69"/>
  <c r="J69"/>
  <c r="L69"/>
  <c r="H70"/>
  <c r="J70"/>
  <c r="L70"/>
  <c r="H71"/>
  <c r="J71"/>
  <c r="L71"/>
  <c r="H72"/>
  <c r="J72"/>
  <c r="L72"/>
  <c r="H73"/>
  <c r="J73"/>
  <c r="L73"/>
  <c r="H74"/>
  <c r="J74"/>
  <c r="L74"/>
  <c r="H75"/>
  <c r="J75"/>
  <c r="L75"/>
  <c r="H76"/>
  <c r="J76"/>
  <c r="L76"/>
  <c r="H77"/>
  <c r="J77"/>
  <c r="L77"/>
  <c r="H78"/>
  <c r="J78"/>
  <c r="L78"/>
  <c r="H79"/>
  <c r="J79"/>
  <c r="L79"/>
  <c r="H80"/>
  <c r="J80"/>
  <c r="L80"/>
  <c r="H81"/>
  <c r="J81"/>
  <c r="L81"/>
  <c r="H82"/>
  <c r="J82"/>
  <c r="L82"/>
  <c r="H83"/>
  <c r="J83"/>
  <c r="L83"/>
  <c r="H84"/>
  <c r="J84"/>
  <c r="L84"/>
  <c r="H85"/>
  <c r="J85"/>
  <c r="L85"/>
  <c r="H86"/>
  <c r="J86"/>
  <c r="L86"/>
  <c r="H87"/>
  <c r="J87"/>
  <c r="L87"/>
  <c r="H88"/>
  <c r="J88"/>
  <c r="L88"/>
  <c r="H89"/>
  <c r="J89"/>
  <c r="L89"/>
  <c r="H90"/>
  <c r="J90"/>
  <c r="L90"/>
  <c r="H91"/>
  <c r="J91"/>
  <c r="L91"/>
  <c r="H92"/>
  <c r="J92"/>
  <c r="L92"/>
  <c r="H93"/>
  <c r="J93"/>
  <c r="L93"/>
  <c r="H94"/>
  <c r="J94"/>
  <c r="L94"/>
  <c r="H95"/>
  <c r="J95"/>
  <c r="L95"/>
  <c r="H96"/>
  <c r="J96"/>
  <c r="L96"/>
  <c r="H97"/>
  <c r="J97"/>
  <c r="L97"/>
  <c r="H98"/>
  <c r="J98"/>
  <c r="L98"/>
  <c r="H99"/>
  <c r="J99"/>
  <c r="L99"/>
  <c r="H100"/>
  <c r="J100"/>
  <c r="L100"/>
  <c r="H101"/>
  <c r="J101"/>
  <c r="L101"/>
  <c r="H102"/>
  <c r="J102"/>
  <c r="L102"/>
  <c r="H103"/>
  <c r="J103"/>
  <c r="L103"/>
  <c r="H104"/>
  <c r="J104"/>
  <c r="L104"/>
  <c r="H105"/>
  <c r="J105"/>
  <c r="L105"/>
  <c r="H106"/>
  <c r="J106"/>
  <c r="L106"/>
  <c r="H107"/>
  <c r="J107"/>
  <c r="L107"/>
  <c r="H108"/>
  <c r="J108"/>
  <c r="L108"/>
  <c r="H109"/>
  <c r="J109"/>
  <c r="L109"/>
  <c r="H110"/>
  <c r="J110"/>
  <c r="L110"/>
  <c r="H111"/>
  <c r="J111"/>
  <c r="L111"/>
  <c r="H112"/>
  <c r="J112"/>
  <c r="L112"/>
  <c r="H113"/>
  <c r="J113"/>
  <c r="L113"/>
  <c r="H114"/>
  <c r="J114"/>
  <c r="L114"/>
  <c r="H115"/>
  <c r="J115"/>
  <c r="L115"/>
  <c r="H116"/>
  <c r="J116"/>
  <c r="L116"/>
  <c r="H117"/>
  <c r="J117"/>
  <c r="L117"/>
  <c r="H118"/>
  <c r="J118"/>
  <c r="L118"/>
  <c r="H119"/>
  <c r="J119"/>
  <c r="L119"/>
  <c r="H120"/>
  <c r="J120"/>
  <c r="L120"/>
  <c r="H121"/>
  <c r="J121"/>
  <c r="L121"/>
  <c r="H122"/>
  <c r="J122"/>
  <c r="L122"/>
  <c r="H123"/>
  <c r="J123"/>
  <c r="L123"/>
  <c r="H124"/>
  <c r="J124"/>
  <c r="L124"/>
  <c r="H125"/>
  <c r="J125"/>
  <c r="L125"/>
  <c r="H126"/>
  <c r="J126"/>
  <c r="L126"/>
  <c r="H127"/>
  <c r="J127"/>
  <c r="L127"/>
  <c r="H128"/>
  <c r="J128"/>
  <c r="L128"/>
  <c r="H129"/>
  <c r="J129"/>
  <c r="L129"/>
  <c r="H130"/>
  <c r="J130"/>
  <c r="L130"/>
  <c r="H131"/>
  <c r="J131"/>
  <c r="L131"/>
  <c r="H132"/>
  <c r="J132"/>
  <c r="L132"/>
  <c r="H133"/>
  <c r="J133"/>
  <c r="L133"/>
  <c r="H134"/>
  <c r="J134"/>
  <c r="L134"/>
  <c r="H135"/>
  <c r="J135"/>
  <c r="L135"/>
  <c r="H136"/>
  <c r="J136"/>
  <c r="L136"/>
  <c r="H137"/>
  <c r="J137"/>
  <c r="L137"/>
  <c r="H138"/>
  <c r="J138"/>
  <c r="L138"/>
  <c r="H139"/>
  <c r="J139"/>
  <c r="L139"/>
  <c r="H140"/>
  <c r="J140"/>
  <c r="L140"/>
  <c r="H141"/>
  <c r="J141"/>
  <c r="L141"/>
  <c r="H142"/>
  <c r="J142"/>
  <c r="L142"/>
  <c r="H143"/>
  <c r="J143"/>
  <c r="L143"/>
  <c r="H144"/>
  <c r="J144"/>
  <c r="L144"/>
  <c r="H145"/>
  <c r="J145"/>
  <c r="L145"/>
  <c r="H146"/>
  <c r="J146"/>
  <c r="L146"/>
  <c r="H147"/>
  <c r="J147"/>
  <c r="L147"/>
  <c r="H148"/>
  <c r="J148"/>
  <c r="L148"/>
  <c r="H149"/>
  <c r="J149"/>
  <c r="L149"/>
  <c r="H150"/>
  <c r="J150"/>
  <c r="L150"/>
  <c r="H151"/>
  <c r="J151"/>
  <c r="L151"/>
  <c r="H152"/>
  <c r="J152"/>
  <c r="L152"/>
  <c r="L1"/>
  <c r="H18" i="27"/>
  <c r="A4" i="13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L54" i="24"/>
  <c r="L21" i="23"/>
  <c r="L153" i="25"/>
  <c r="H31" i="2"/>
  <c r="J31"/>
  <c r="H32"/>
  <c r="J32"/>
  <c r="H33"/>
  <c r="J33"/>
  <c r="H34"/>
  <c r="J34"/>
  <c r="H35"/>
  <c r="J35"/>
  <c r="H36"/>
  <c r="J36"/>
  <c r="H37"/>
  <c r="J37"/>
  <c r="H38"/>
  <c r="J38"/>
  <c r="H39"/>
  <c r="J39"/>
  <c r="H40"/>
  <c r="J40"/>
  <c r="H41"/>
  <c r="J41"/>
  <c r="H42"/>
  <c r="J42"/>
  <c r="H43"/>
  <c r="J43"/>
  <c r="H44"/>
  <c r="J44"/>
  <c r="H45"/>
  <c r="J45"/>
  <c r="H46"/>
  <c r="J46"/>
  <c r="H47"/>
  <c r="J47"/>
  <c r="H48"/>
  <c r="J48"/>
  <c r="H49"/>
  <c r="J49"/>
  <c r="L12" i="22"/>
  <c r="S31" i="2" l="1"/>
  <c r="W12" i="22"/>
  <c r="X12" s="1"/>
  <c r="X5"/>
  <c r="W17" i="15"/>
  <c r="X17" s="1"/>
  <c r="X13"/>
  <c r="Y35" i="13"/>
  <c r="Z35" s="1"/>
  <c r="T13" i="2"/>
  <c r="T31" s="1"/>
  <c r="Z22" i="13"/>
</calcChain>
</file>

<file path=xl/sharedStrings.xml><?xml version="1.0" encoding="utf-8"?>
<sst xmlns="http://schemas.openxmlformats.org/spreadsheetml/2006/main" count="1780" uniqueCount="452">
  <si>
    <t>Санкт-Петербург</t>
  </si>
  <si>
    <t>Москва</t>
  </si>
  <si>
    <t>Адрес</t>
  </si>
  <si>
    <t>СПБ Бабушкина ул. 125</t>
  </si>
  <si>
    <t>СПб  пр. Энергетиков, д 16</t>
  </si>
  <si>
    <t>СПб  ул.Савушкина, д.112</t>
  </si>
  <si>
    <t>СПб ул. Шереметьевская, д. 11</t>
  </si>
  <si>
    <t>СПб ул. Бухарестская, д. 69</t>
  </si>
  <si>
    <t>СПб Выборгское шоссе, д.11</t>
  </si>
  <si>
    <t>СПб Таллинское шоссе, дом 159</t>
  </si>
  <si>
    <t>СПб Дальневосточный пр-кт д.16</t>
  </si>
  <si>
    <t>СПб Московское шоссе, д.16.</t>
  </si>
  <si>
    <t xml:space="preserve">СПб ул. Уральская, д.29    </t>
  </si>
  <si>
    <t>СПб наб.Обводного кан., д.118 кор.7</t>
  </si>
  <si>
    <t xml:space="preserve">СПб ул. Руставели, д.61  </t>
  </si>
  <si>
    <t>СПб ул.Хасанская, д.17 корп.1</t>
  </si>
  <si>
    <t>СПб Приморский р-н Вербная ул. д. 21 А</t>
  </si>
  <si>
    <t>СПб Парголово, Выборгское шоссе, 216/1</t>
  </si>
  <si>
    <t>СПб Петергофское шоссе, 98</t>
  </si>
  <si>
    <t>СПб Обуховской обороны пр. 305 лит. А</t>
  </si>
  <si>
    <t xml:space="preserve">СПб Колпино поселок Тельмана 2 лит. </t>
  </si>
  <si>
    <t>Продолжительность 1 выкладки, часов</t>
  </si>
  <si>
    <t>Кол-во выкладок в день, раз</t>
  </si>
  <si>
    <t>Объем работ в день, часов</t>
  </si>
  <si>
    <t>Кол-во SKU, SKU</t>
  </si>
  <si>
    <t>Итого продолжитель-ность в месяц, часов</t>
  </si>
  <si>
    <t>Тариф за 1 час без НДС, руб</t>
  </si>
  <si>
    <t>Итого за месяц без НДС, руб</t>
  </si>
  <si>
    <t>Кол-во рабочих дней в месяце, дней</t>
  </si>
  <si>
    <t>СПб</t>
  </si>
  <si>
    <t>№</t>
  </si>
  <si>
    <t>Регион</t>
  </si>
  <si>
    <t>Формат</t>
  </si>
  <si>
    <t>ГМ</t>
  </si>
  <si>
    <t>СМ</t>
  </si>
  <si>
    <t>О’КЕЙ «Рио» </t>
  </si>
  <si>
    <t>О’КЕЙ «Савушкина» </t>
  </si>
  <si>
    <t>О’КЕЙ «Большевиков» </t>
  </si>
  <si>
    <t>О’КЕЙ «Выборгское» </t>
  </si>
  <si>
    <t>О’КЕЙ «Типанова» </t>
  </si>
  <si>
    <t>О’КЕЙ «Гатчина Ленинградское» </t>
  </si>
  <si>
    <t>О’КЕЙ «Балканская» </t>
  </si>
  <si>
    <t>О’КЕЙ «Ленэкспо» </t>
  </si>
  <si>
    <t>О’КЕЙ «Ладожская» </t>
  </si>
  <si>
    <t>О’КЕЙ «Таллинское шоссе» </t>
  </si>
  <si>
    <t>О’КЕЙ «Богатырский» </t>
  </si>
  <si>
    <t>О’КЕЙ «Электросила» </t>
  </si>
  <si>
    <t>О’КЕЙ «Озерки» </t>
  </si>
  <si>
    <t>О’КЕЙ «Жукова» </t>
  </si>
  <si>
    <t>О’КЕЙ «Пулковское» </t>
  </si>
  <si>
    <t>О’КЕЙ «Гранд-Каньон» </t>
  </si>
  <si>
    <t>О’КЕЙ «Богатырский Яхтенная» </t>
  </si>
  <si>
    <t>О’КЕЙ «Колпино» </t>
  </si>
  <si>
    <t>О’КЕЙ «Академическая» </t>
  </si>
  <si>
    <t>О’КЕЙ «Индустриальный» </t>
  </si>
  <si>
    <t>О'КЕЙ «Электросталь Ялагина» </t>
  </si>
  <si>
    <t>О’КЕЙ «Люберцы Гренада» </t>
  </si>
  <si>
    <t>О’КЕЙ «Лобня Краснополянский» </t>
  </si>
  <si>
    <t>О’КЕЙ «Зеленоград Панфиловский» </t>
  </si>
  <si>
    <t>О’КЕЙ «Варшавское Сомбреро» </t>
  </si>
  <si>
    <t>О’КЕЙ «Веневская» </t>
  </si>
  <si>
    <t>О'КЕЙ «Москва Ленинский» </t>
  </si>
  <si>
    <t>О’КЕЙ «Лахтинский» </t>
  </si>
  <si>
    <t>О’КЕЙ «Парашютная» </t>
  </si>
  <si>
    <t>О’КЕЙ «Планерная» </t>
  </si>
  <si>
    <t>О’КЕЙ «Ленская» </t>
  </si>
  <si>
    <t>О’КЕЙ «Колпино Тверская» </t>
  </si>
  <si>
    <t>О’КЕЙ «Рыбацкое» </t>
  </si>
  <si>
    <t>О’КЕЙ «Крыленко» </t>
  </si>
  <si>
    <t>О’КЕЙ «Щербакова» </t>
  </si>
  <si>
    <t>О’КЕЙ «Солидарности» </t>
  </si>
  <si>
    <t>О’КЕЙ «Сизова» </t>
  </si>
  <si>
    <t>О’КЕЙ «Сестрорецк Володарского» </t>
  </si>
  <si>
    <t>О’КЕЙ «Галерея» </t>
  </si>
  <si>
    <t>О’КЕЙ «Зеленогорск Вокзальная» </t>
  </si>
  <si>
    <t>О’КЕЙ «Колпино Трудящихся» </t>
  </si>
  <si>
    <t>О’КЕЙ «Ленинский» </t>
  </si>
  <si>
    <t>О’КЕЙ «Искровский» </t>
  </si>
  <si>
    <t>О’КЕЙ «Кингисепп Октябрьская» </t>
  </si>
  <si>
    <t>О’КЕЙ «Красное село Стрельнинское» </t>
  </si>
  <si>
    <t>О’КЕЙ «Наставников» </t>
  </si>
  <si>
    <t>пр.Большевиков,32</t>
  </si>
  <si>
    <t>пр Просвещения,74</t>
  </si>
  <si>
    <t>ул. Карбышева,9</t>
  </si>
  <si>
    <t>ул. Савушкина,116</t>
  </si>
  <si>
    <t>ул. Коллонтай,3</t>
  </si>
  <si>
    <t>ул.Партизана Германа,47</t>
  </si>
  <si>
    <t>ул.Бухарестская,89</t>
  </si>
  <si>
    <t>пр.М Блюхера,41</t>
  </si>
  <si>
    <t>ул.Кузнецовская,31</t>
  </si>
  <si>
    <t>Ленинский пр.,100</t>
  </si>
  <si>
    <t>Индустриальный пр.,24</t>
  </si>
  <si>
    <t>Коломяжский пр.,17</t>
  </si>
  <si>
    <t>ул. Руставелли,43</t>
  </si>
  <si>
    <t>Ленинградская область, Всеволожский район, Мурманское шоссе, 12 км, ТЦ "Мега"</t>
  </si>
  <si>
    <t>Ленинградская область, Всеволожский район, пересечение КАД и автодороги Санкт-Петербург-Скотное, ТЦ "Мега"</t>
  </si>
  <si>
    <t>ул.Боровая, 47</t>
  </si>
  <si>
    <t xml:space="preserve"> Торфяная дорога, д. 7</t>
  </si>
  <si>
    <t>Пулковское шоссе,25 ТЦ "Лето"</t>
  </si>
  <si>
    <t>пр.Культуры,41</t>
  </si>
  <si>
    <t xml:space="preserve"> ул. Седова, д. 11 А</t>
  </si>
  <si>
    <t>пр. Космонавтов,14</t>
  </si>
  <si>
    <t>пр.Коломяжский,19/2</t>
  </si>
  <si>
    <t>197022, Санкт-Петербург г, Академика Павлова ул, дом № 5</t>
  </si>
  <si>
    <t>191317, Санкт-Петербург г, Александра Невского пл, дом № 2</t>
  </si>
  <si>
    <t>196158, Санкт-Петербург г, Звездная ул, дом № 1</t>
  </si>
  <si>
    <t>196191, Санкт-Петербург г, Конституции пл, дом № 7</t>
  </si>
  <si>
    <t>188661, Ленинградская обл, Всеволожский р-н, Новое Девяткино д, дом № 101</t>
  </si>
  <si>
    <t>194362, Санкт-Петербург г, Парголово п, Выборгское ш, дом № 503, корпус 1</t>
  </si>
  <si>
    <t>192007, Санкт-Петербург г, Лиговский пр-кт, дом № 153</t>
  </si>
  <si>
    <t>190005, Санкт-Петербург г, Обводного Канала наб, дом № 118</t>
  </si>
  <si>
    <t>190000, Санкт-Петербург г, Белы Куна ул, дом № 3</t>
  </si>
  <si>
    <t>197374, Санкт-Петербург г, Савушкина ул, дом № 126</t>
  </si>
  <si>
    <t>190000, Санкт-Петербург г, Бухарестская ул, дом № 32</t>
  </si>
  <si>
    <t>192281, Санкт-Петербург г, Малая Балканская ул, дом № 17</t>
  </si>
  <si>
    <t>194358, Санкт-Петербург г, Энгельса пр-кт, дом № 154</t>
  </si>
  <si>
    <t>198206, Санкт-Петербург г, Петергофское ш, дом № 51</t>
  </si>
  <si>
    <t>199106, Санкт-Петербург г, Большой В.О. пр-кт, дом № 68</t>
  </si>
  <si>
    <t>197373, Санкт-Петербург г, Долгоозерная ул, дом № 14</t>
  </si>
  <si>
    <t>197373, Санкт-Петербург г, Планерная ул, дом № 59</t>
  </si>
  <si>
    <t>190000, Санкт-Петербург г, Полюстровский пр-кт, дом № 84А</t>
  </si>
  <si>
    <t>ул. Боткинская, д.15/1</t>
  </si>
  <si>
    <t>ул. Варшавская, д. 6</t>
  </si>
  <si>
    <t>пр. Владимирский, 13/15</t>
  </si>
  <si>
    <t>пр. Вознесенский, д. 30</t>
  </si>
  <si>
    <t>пр. Каменноостровский, д. 59</t>
  </si>
  <si>
    <t>пер. Конюшенный, д.1</t>
  </si>
  <si>
    <t>пр. Комендантcкий, д. 17</t>
  </si>
  <si>
    <t>пр. Королева д.34/2</t>
  </si>
  <si>
    <t>пр. Лесной д. 32</t>
  </si>
  <si>
    <t>ул. Полозова, д. 2</t>
  </si>
  <si>
    <t>ул. Садовая, д. 100</t>
  </si>
  <si>
    <t>пр. Среднеохтинский, 18</t>
  </si>
  <si>
    <t>пр. Ленинский, д. 106/3</t>
  </si>
  <si>
    <t>пр. Вeтеранов, д. 114, к. 1</t>
  </si>
  <si>
    <t>ул. Большая Морская, д. 28</t>
  </si>
  <si>
    <t>ул. Гатчинская, д. 18</t>
  </si>
  <si>
    <t>ул. Ушинского, д. 4, корп.3</t>
  </si>
  <si>
    <t>ул. Мытнинская, д. 4/48</t>
  </si>
  <si>
    <t>пр. Суворовский, д. 3/5</t>
  </si>
  <si>
    <t>ул. Коллонтай, д. 24</t>
  </si>
  <si>
    <t>пр. Большой В.О., д. 62</t>
  </si>
  <si>
    <t>ул. Кирочная, д.18</t>
  </si>
  <si>
    <t>5-й Предпортовый проезд, д.1</t>
  </si>
  <si>
    <t>ул. Большая Конюшенная, д. 4-6-8</t>
  </si>
  <si>
    <t>ул. Коммуны, д. 63</t>
  </si>
  <si>
    <t>пр. Космонавтов д.65, корп. 2</t>
  </si>
  <si>
    <t>ул. Латышских Стрелков, д. 1</t>
  </si>
  <si>
    <t>ул. Садовая, д. 39-41</t>
  </si>
  <si>
    <t>пр. Народного Ополчения, д. 10</t>
  </si>
  <si>
    <t>пр. Загородный, д. 25/16</t>
  </si>
  <si>
    <t>пр. Московский, д. 70</t>
  </si>
  <si>
    <t>ул. Турку, д. 11/2</t>
  </si>
  <si>
    <t>ул. Димитрова, д. 1</t>
  </si>
  <si>
    <t>пр. Маршала Блюхера, д. 40</t>
  </si>
  <si>
    <t>пр. Константиновский, д. 20 А</t>
  </si>
  <si>
    <t>пр. Ю. Гагарина, д. 24</t>
  </si>
  <si>
    <t>ул. Савушкина, д. 37</t>
  </si>
  <si>
    <t>г. Коммунар, ул. Советская д.8</t>
  </si>
  <si>
    <t>г. Сестрорецк, ул. Воскова, д.10</t>
  </si>
  <si>
    <t>г. Ломоносов, ул. Ж.Антоненко 6/1</t>
  </si>
  <si>
    <t>г. Петергоф, Ропшинское ш., д. 1А</t>
  </si>
  <si>
    <t>г. Павловск, ул. Слуцкая, д.15</t>
  </si>
  <si>
    <t>г. Пушкин, ул. Арх. Данини, д.5</t>
  </si>
  <si>
    <t>г. Пушкин, Петербургское шоссе, 15</t>
  </si>
  <si>
    <t>п. Мурино, бул. Менделеева, 7/2</t>
  </si>
  <si>
    <t>пос. Понтонный, ул. Заводская, д.18</t>
  </si>
  <si>
    <t>пос. им. Свердлова, Западный проезд, д.15 к.1</t>
  </si>
  <si>
    <t>д. Кудрово, ул. Венская, д.4/2</t>
  </si>
  <si>
    <t>д. Кудрово, пр. Европейский, д.9 к.2</t>
  </si>
  <si>
    <t>д. Янино-1, ул. Кольцевая д.7</t>
  </si>
  <si>
    <t>ул. Кременчугская, 9/1</t>
  </si>
  <si>
    <t>Дачный пр., д. 27/1</t>
  </si>
  <si>
    <t>ул. Энергетиков, д. 50</t>
  </si>
  <si>
    <t>ул. П.Германа, д. 22/А</t>
  </si>
  <si>
    <t>ул. Седова, д. 99</t>
  </si>
  <si>
    <t>Новочеркасский пр., д. 52 а</t>
  </si>
  <si>
    <t>пр. Художников, д. 15</t>
  </si>
  <si>
    <t>ул. Рылеева, д.15/39</t>
  </si>
  <si>
    <t>ул. Наличная, д. 44</t>
  </si>
  <si>
    <t>Гражданский пр., д. 89</t>
  </si>
  <si>
    <t>ул. Б.Пушкарская, д. 44</t>
  </si>
  <si>
    <t>В.О., Малый пр, д 25</t>
  </si>
  <si>
    <t>ул. Будапештская, д. 8/5</t>
  </si>
  <si>
    <t>пр., Энергетиков, д. 70/1</t>
  </si>
  <si>
    <t>ул. Малая Посадская, д. 13</t>
  </si>
  <si>
    <t>ул. Народная, д.98</t>
  </si>
  <si>
    <t>ул. Гаванская д.19</t>
  </si>
  <si>
    <t>пр. Ударников д.47</t>
  </si>
  <si>
    <t>ул. Счастливая, д.13</t>
  </si>
  <si>
    <t>Ириновский пр., д.27/1</t>
  </si>
  <si>
    <t>Мясная ул., 19/21</t>
  </si>
  <si>
    <t>Наука, 44А</t>
  </si>
  <si>
    <t>ул. Будапештская, д. 53</t>
  </si>
  <si>
    <t>пр. Ветеранов, д.16, к.2</t>
  </si>
  <si>
    <t>г.Сестрорецк, Володарского, д.9, лит.А</t>
  </si>
  <si>
    <t>г.СПб,ул.Бабушкина, д.131, к.2, Литер А, пом.1-Н</t>
  </si>
  <si>
    <t>г. СПб, Лиговский пр., д.203-207, Литер А, пом.4Н</t>
  </si>
  <si>
    <t>г.СПб, Индустриальный пр., д.38, к.3, Литера Б, пом., 2-Н</t>
  </si>
  <si>
    <t>г.СПб, пр.Народного ополчения, д.115, Литера Б</t>
  </si>
  <si>
    <t>Среднегаванский пр., д.9, ;   тел.:  334-09-90</t>
  </si>
  <si>
    <t>СПб, Удельный пр., д.27, литера А, пом 7-Н</t>
  </si>
  <si>
    <t>СПб, пр. Обуховской Обороны, д. 221</t>
  </si>
  <si>
    <t>Светлановский пр., д.36, к.3, литера А</t>
  </si>
  <si>
    <t>СПб, Авиаконструкторов, д.38, корп.1, лит.А</t>
  </si>
  <si>
    <t>СПб, Альпийский пер., д.30 (1 этап)</t>
  </si>
  <si>
    <t>г.СПб, Лермонтовский пр., д.55.</t>
  </si>
  <si>
    <t>СПб, пр.Луначарского, д.64</t>
  </si>
  <si>
    <t>СПб, Ланское шоссе, д.55, лит.А</t>
  </si>
  <si>
    <t>СПб, Российский пр., д.14, лит.А</t>
  </si>
  <si>
    <t>СПб, ул. Ушинского, д.5, корп.1, лит.А</t>
  </si>
  <si>
    <t>СПб, Красное село, пр.Ленина ,75, лит.А</t>
  </si>
  <si>
    <t>г. СПб, ул. Варшавская, д.58, Лит.А</t>
  </si>
  <si>
    <t>г.СПб, ул. Софийская, д.47</t>
  </si>
  <si>
    <t>г.СПб, ул.Вавиловых, д.13, к.1</t>
  </si>
  <si>
    <t xml:space="preserve"> г.СПб, ул.Правды, д. 7</t>
  </si>
  <si>
    <t>г. СПб, Среднеохтинский пр., д.4</t>
  </si>
  <si>
    <t>г.СПб, МАРАТА, 65</t>
  </si>
  <si>
    <t>СПб, Гражданский пр., 116</t>
  </si>
  <si>
    <t>г.СПб, пр.Испытателей, д. 35</t>
  </si>
  <si>
    <t>г.СПб, Ржевская пл., 1</t>
  </si>
  <si>
    <t>СПб, бульвар Новаторов, 67 дробь 2</t>
  </si>
  <si>
    <t>г.СПб, ул.Бабушкина, д.17</t>
  </si>
  <si>
    <t>г. СПб, Невский пр., д.146</t>
  </si>
  <si>
    <t xml:space="preserve"> г.СПб, Новочеркасский пр., д.12</t>
  </si>
  <si>
    <t>г.СПб, ул.Бабушкина, д.38</t>
  </si>
  <si>
    <t xml:space="preserve"> г. СПб, ул.  К.Заслонова, д.11, к.2</t>
  </si>
  <si>
    <t xml:space="preserve"> СПБ Замшина,20</t>
  </si>
  <si>
    <t>СПб, ул.Торжковская, д.11</t>
  </si>
  <si>
    <t>СПб, ул.Купчинская, д.1, дробь 5</t>
  </si>
  <si>
    <t xml:space="preserve"> г.СПб, ул. Некрасова, д.40, лит.А</t>
  </si>
  <si>
    <t>г.СПб,Литейный пр.,9</t>
  </si>
  <si>
    <t>г.СПб, ул.Зенитчиков, д.3</t>
  </si>
  <si>
    <t>г.СПб, наб.кан.Грибоедова, д.104</t>
  </si>
  <si>
    <t xml:space="preserve">п. Мга, ул. Дзержинского дом 1 </t>
  </si>
  <si>
    <t>СПб, Авиаконструкторов</t>
  </si>
  <si>
    <t xml:space="preserve"> г. СПб, ул.Восстания, д.16</t>
  </si>
  <si>
    <t xml:space="preserve">Загородный пр,43 </t>
  </si>
  <si>
    <t>г.СПб, Загородный пр., д. 13</t>
  </si>
  <si>
    <t>г. СПб, Марата,7/Стремянная ул, 21/5, , А, часть 1Н</t>
  </si>
  <si>
    <t>С-Пб ул. Костюшко, 68</t>
  </si>
  <si>
    <t>г.СПб, ул.Казанская, д.34</t>
  </si>
  <si>
    <t xml:space="preserve"> г.СПб, ул.Типанова, д.27 дробь 39, ТК Космос</t>
  </si>
  <si>
    <t>г.СПб, ул. Стрельбищенская, д.16</t>
  </si>
  <si>
    <t>г.СПб, ул.Седова, д.126</t>
  </si>
  <si>
    <t>г.СПб, ул.Пестеля, д.14</t>
  </si>
  <si>
    <t>C-Пб ул.Народная,55</t>
  </si>
  <si>
    <t>Богатырский пр.,10</t>
  </si>
  <si>
    <t>Левашовский пр.,13а</t>
  </si>
  <si>
    <t>СПб пр.Энгельса,133к.1, лит. А</t>
  </si>
  <si>
    <t>г.СПб, ул.Дибуновская, д.37</t>
  </si>
  <si>
    <t xml:space="preserve"> г.СПб, ул.Народная, д.33</t>
  </si>
  <si>
    <t>г.СПб, ул.Дыбенко, д.13</t>
  </si>
  <si>
    <t>СПб пр.Испытателей,13</t>
  </si>
  <si>
    <t>г.СПб, ул. Киевская, д.24-22</t>
  </si>
  <si>
    <t>г.СПб, Красногвардейская пл., д.5</t>
  </si>
  <si>
    <t>г. Пушкин, Московское шоссе, д.4</t>
  </si>
  <si>
    <t>д.Новое Девяткино, ул.Арсенальная, д.6</t>
  </si>
  <si>
    <t>г.СПб, ул.Двинская, д.15</t>
  </si>
  <si>
    <t>СПб Бульвар Кр.Зорь,5</t>
  </si>
  <si>
    <t>г.СПб, ул. Маршала Тухачевского, д.41</t>
  </si>
  <si>
    <t xml:space="preserve"> г.СПб, ул. Рашетова, д.3</t>
  </si>
  <si>
    <t>г.СПб, Коломяжский пр., д. 1-61</t>
  </si>
  <si>
    <t>СПб ул.Школьная,д3</t>
  </si>
  <si>
    <t xml:space="preserve"> г.СПб, пр.Энгельса, д.66</t>
  </si>
  <si>
    <t xml:space="preserve"> г. СПб, Среднегаванский пр., д.1</t>
  </si>
  <si>
    <t xml:space="preserve"> г.СПб, Заневский пр., д.45</t>
  </si>
  <si>
    <t>СПб ул.Белградская,40 к.1лит.А</t>
  </si>
  <si>
    <t>г.СПб ул.Зины Портновой,36</t>
  </si>
  <si>
    <t>СПб пр.Косыгина,30</t>
  </si>
  <si>
    <t xml:space="preserve"> г.СПб, ул.Разъезжая, д.16</t>
  </si>
  <si>
    <t>пр.Авиаконструкторов, д.7</t>
  </si>
  <si>
    <t>СПб ул.Ткачей,15</t>
  </si>
  <si>
    <t>Колпинское ш.40 ЖК Славянка</t>
  </si>
  <si>
    <t xml:space="preserve">С-Пб., Рижский пр. д.54 </t>
  </si>
  <si>
    <t xml:space="preserve"> г.СПб, ул.Запорожская, д.23</t>
  </si>
  <si>
    <t>Тимуровская ул., д.8</t>
  </si>
  <si>
    <t>г.СПб, пр.Просвещения, д.53</t>
  </si>
  <si>
    <t>2-ой Рабфаковский пер.,22</t>
  </si>
  <si>
    <t>ЛО, Всеволожский р-н,п. Бугры, ул.Полевая д.7</t>
  </si>
  <si>
    <t>г.СПб, ул.Будапештская, д.11</t>
  </si>
  <si>
    <t xml:space="preserve"> г.СПб, Петергофское ш., д.45</t>
  </si>
  <si>
    <t xml:space="preserve"> г.СПб, ул.П.Горькавого, д.33</t>
  </si>
  <si>
    <t xml:space="preserve"> г.СПб, Среднеохтинский пр., д.3 лит.1</t>
  </si>
  <si>
    <t>г.СПб, ул.Бассейная, д.7</t>
  </si>
  <si>
    <t xml:space="preserve">ул.Маяковского,34 </t>
  </si>
  <si>
    <t>Славянка, ул.Ростовская, д.14-16, лит.А</t>
  </si>
  <si>
    <t xml:space="preserve"> г.СПб, ул.Взлетная, д.7</t>
  </si>
  <si>
    <t>г.СПб, ул.Смолячкова, д.12</t>
  </si>
  <si>
    <t>С-Пб., Софийская ул., д. 29, корп.2</t>
  </si>
  <si>
    <t xml:space="preserve">СПб Чкаловский пр.,д15 лит.А корп.6  </t>
  </si>
  <si>
    <t>ЛО, г.Всеволожск, ул.Малиновского, д.6</t>
  </si>
  <si>
    <t xml:space="preserve">ЛО Всеволожский р-н п.Мурино ул.Вокзальная,19 </t>
  </si>
  <si>
    <t>С-Пб., Гороховая 32</t>
  </si>
  <si>
    <t>г. Всеволожск, Пожвинская ул., д.6</t>
  </si>
  <si>
    <t>пр. Юрия Гагарина, д.42</t>
  </si>
  <si>
    <t>г.СПб, ул.Шевченко, д.17</t>
  </si>
  <si>
    <t>СПБ Кирочная ул.,24</t>
  </si>
  <si>
    <t>г.СПб, ул.Савушкина, д.139</t>
  </si>
  <si>
    <t xml:space="preserve"> г.СПб, ул.Народная, д.39</t>
  </si>
  <si>
    <t>СПб ул.Верейская,33</t>
  </si>
  <si>
    <t>г. С-Пб., Невский пр., д. 85/Полтавский проезд,2</t>
  </si>
  <si>
    <t xml:space="preserve">г.Пушкин ул.Железнодорожная,24 лит.А </t>
  </si>
  <si>
    <t>г. Санкт-Петербург, Коломенская, 35-37, лит.А</t>
  </si>
  <si>
    <t>ул.Ефимова,5</t>
  </si>
  <si>
    <t xml:space="preserve"> ул. Гороховая, д. 51</t>
  </si>
  <si>
    <t>Каменноостровский пр., д. 11</t>
  </si>
  <si>
    <t>пр.Богатырский,51</t>
  </si>
  <si>
    <t>г.СПб, ул.Декабристов, д. 14</t>
  </si>
  <si>
    <t>ул. Мира, д. 1</t>
  </si>
  <si>
    <t>ул. Кирочная, д. 17</t>
  </si>
  <si>
    <t>ул. Большая морская,23/12</t>
  </si>
  <si>
    <t>ул. Рубинштейна, д. 9</t>
  </si>
  <si>
    <t>пр.Лениниский,104</t>
  </si>
  <si>
    <t>г.СПб, ул.Ленсовета,10</t>
  </si>
  <si>
    <t>СПб, пер. Саперный, д. 16/36, Литера А</t>
  </si>
  <si>
    <t xml:space="preserve"> г.СПб, пр.Космонавтов, д. 28</t>
  </si>
  <si>
    <t>п.Мурино, ул.Шувалова, д.3</t>
  </si>
  <si>
    <t>СПб, Пулковское ш., 14, Лит Г</t>
  </si>
  <si>
    <t>СПб, Средний проспект В.О.,61</t>
  </si>
  <si>
    <t>пос. Парголово, ул. Фёдора Абрамова д.4</t>
  </si>
  <si>
    <t xml:space="preserve">ул. Даниила Хармса , д. 4.  </t>
  </si>
  <si>
    <t>Урхов пер.,7,лит.А</t>
  </si>
  <si>
    <t>Шуваловский пр.,д.45</t>
  </si>
  <si>
    <t>Пискаревский пр.,59</t>
  </si>
  <si>
    <t>Планерная ул.,17</t>
  </si>
  <si>
    <t>Лен.Обл.,г.Всеволожск,шоссеДорога Жизни,д.12</t>
  </si>
  <si>
    <t>Парашютная ул., д.60</t>
  </si>
  <si>
    <t>г.Петергоф,Гостилицкое шоссе,д.58</t>
  </si>
  <si>
    <t>Симонова ул.д.13/2,лит.А</t>
  </si>
  <si>
    <t>Гм</t>
  </si>
  <si>
    <t>Лента</t>
  </si>
  <si>
    <t>Карусель</t>
  </si>
  <si>
    <t>Верный</t>
  </si>
  <si>
    <t>Билла</t>
  </si>
  <si>
    <t>Атак</t>
  </si>
  <si>
    <t>Ашан</t>
  </si>
  <si>
    <t>Призма</t>
  </si>
  <si>
    <t xml:space="preserve">Сеть </t>
  </si>
  <si>
    <t>%</t>
  </si>
  <si>
    <t>Пятерочка</t>
  </si>
  <si>
    <t>Экспресс-Ритейл</t>
  </si>
  <si>
    <t>Дикси</t>
  </si>
  <si>
    <t>Виктория</t>
  </si>
  <si>
    <t>ГиперГлобус</t>
  </si>
  <si>
    <t>Окей</t>
  </si>
  <si>
    <t>Перекресток</t>
  </si>
  <si>
    <t>Дата:</t>
  </si>
  <si>
    <t>Количество магазинов в ОБСЛУЖИВАНИИ</t>
  </si>
  <si>
    <t>Количество магазинов              ВСЕГО</t>
  </si>
  <si>
    <t>Количество магазинов         ВСЕГО</t>
  </si>
  <si>
    <t>неделя</t>
  </si>
  <si>
    <t xml:space="preserve">Ашан </t>
  </si>
  <si>
    <t>Реалъ</t>
  </si>
  <si>
    <t>средние</t>
  </si>
  <si>
    <t>среднее:</t>
  </si>
  <si>
    <t>ДИНАМИКА SKU</t>
  </si>
  <si>
    <t>ДИНАМИКА ТТ</t>
  </si>
  <si>
    <t>Дата</t>
  </si>
  <si>
    <t>Сумма      план SKU</t>
  </si>
  <si>
    <t xml:space="preserve"> Сумма   факт  SKU</t>
  </si>
  <si>
    <t>Кол-во SKU ПЛАН, шт</t>
  </si>
  <si>
    <t>Кол-во SKU ФАКТ, шт</t>
  </si>
  <si>
    <t>Нектар ТЕДИ морковь, персик, яблоко0.75L</t>
  </si>
  <si>
    <t>Напиток ТЕДИ морковь малина яблоко 0.75L</t>
  </si>
  <si>
    <t>Нектар ТЕДИ морковный 0.75L</t>
  </si>
  <si>
    <t>Нектар ТЕДИ морковь 0.3L</t>
  </si>
  <si>
    <t>Напиток ТЕДИ морковь-малина-яблоко 0,3л</t>
  </si>
  <si>
    <t>Нектар ТЕДИ морковь-персик-яблоко 0.3L</t>
  </si>
  <si>
    <t>Напиток сокосод ТЕДИ РАДУЖ МоркКиви0.3L</t>
  </si>
  <si>
    <t>Напиток сокосод ТЕДИ РАДУЖ МоркКлубн0.3L</t>
  </si>
  <si>
    <t>Какао-напиток LA FESTA горячий шоколад растворимый карамель(Россия)10*22г.</t>
  </si>
  <si>
    <t>Напиток ТЕДИ морковь банан яблоко 0.75L</t>
  </si>
  <si>
    <t>Напиток сокосод ТЕДИ мультифрукт - нектар 0.3L</t>
  </si>
  <si>
    <t>LA FESTA "Cappuccino" напиток растворимый с натуральным кофе _"Maximo"_27г*10шт</t>
  </si>
  <si>
    <t>LA FESTA "Cappuccino" напиток растворимый с натуральным кофе_Сливочный_12,5г*10шт</t>
  </si>
  <si>
    <t>Юрия Гагарина пр.,д.34,к.2,лит.Б</t>
  </si>
  <si>
    <t xml:space="preserve"> </t>
  </si>
  <si>
    <t>Примечание</t>
  </si>
  <si>
    <t>Теди 0,3_морковь - нектар</t>
  </si>
  <si>
    <t xml:space="preserve">Теди 0,3_морковь-малина-яблоко - напиток сокосодержащий </t>
  </si>
  <si>
    <t xml:space="preserve">Теди 0,3_морковь-персик-яблоко - нектар </t>
  </si>
  <si>
    <t>Теди 0,3_РАДУЖНЫЙ морковь-яблоко-банан-КЛУБНИКА</t>
  </si>
  <si>
    <t xml:space="preserve">Теди 0,3_РАДУЖНЫЙ морковь- банан -яблоко- КИВИ </t>
  </si>
  <si>
    <t>Теди 0,75_морковь - нектар</t>
  </si>
  <si>
    <t xml:space="preserve">Теди 0,75_морковь-малина-яблоко - напиток сокосодержащий </t>
  </si>
  <si>
    <t>Теди 0,75_морковь-персик-яблоко - нектар</t>
  </si>
  <si>
    <t>Теди 0,3_МОНО Яблоко - нектар</t>
  </si>
  <si>
    <t xml:space="preserve">Теди 0,3_МОНО Вишня - нектар </t>
  </si>
  <si>
    <t xml:space="preserve">Теди 0,3_МОНО Томат с морской солью - сок </t>
  </si>
  <si>
    <t xml:space="preserve">Nutti 700 г_шоколадно-молочная паста орех. с доб.какао </t>
  </si>
  <si>
    <t>Nutti 330 г_шоколадно-молочная паста орех. с доб.какао</t>
  </si>
  <si>
    <t>LA FESTA "Горячий шоколад" 22г*10 шт_напиток раствор. с какао_Классический "Classico"</t>
  </si>
  <si>
    <t>Пр. Просвещения 60</t>
  </si>
  <si>
    <t>Брантовская дорога, д. 3</t>
  </si>
  <si>
    <t>7-й км Дороги Жизни (Всеволожск)</t>
  </si>
  <si>
    <t>Лиговский пр., д. 283 А</t>
  </si>
  <si>
    <t>Строителей пр., стр. 7 (Кудрово)</t>
  </si>
  <si>
    <t>Южная ул., стр. 5 (Бугры)</t>
  </si>
  <si>
    <t>О’КЕЙ "Партизана Германа "</t>
  </si>
  <si>
    <t>О’КЕЙ "RIVER HOUSE "</t>
  </si>
  <si>
    <t>Какао Ван 200 г.</t>
  </si>
  <si>
    <t>товар продан, заказ сделан</t>
  </si>
  <si>
    <t>формат магазина</t>
  </si>
  <si>
    <t>Итого за месяц</t>
  </si>
  <si>
    <t>Комендантский проспект 3, лит. А</t>
  </si>
  <si>
    <t>Косыгина 4, лит. А</t>
  </si>
  <si>
    <t>Пулковское шоссе 23, лит. A</t>
  </si>
  <si>
    <t>Богатырский пр-т 7</t>
  </si>
  <si>
    <t>Заневский пр-т 67, корп. 2</t>
  </si>
  <si>
    <t>Марата ул. 86А</t>
  </si>
  <si>
    <t>Просвещения пр-т 37А</t>
  </si>
  <si>
    <t>Революции ш. 41/39</t>
  </si>
  <si>
    <t>Пражская ул. 48/50А</t>
  </si>
  <si>
    <t>Энгельса пр-т 27</t>
  </si>
  <si>
    <t>Морская Набережная 35, корп. 1, лит. А</t>
  </si>
  <si>
    <t>Савушкина ул. 141А</t>
  </si>
  <si>
    <t>Стачек пл. 7А</t>
  </si>
  <si>
    <t>Тверская ул. 58/6А</t>
  </si>
  <si>
    <t>Пятилеток пр-кт 2</t>
  </si>
  <si>
    <t>Камышовая ул. 17</t>
  </si>
  <si>
    <t>ст.Рыбацкое,уч.ж.д."ул.Юннатов – ст.Рыбацкое", лит. Е</t>
  </si>
  <si>
    <t>Львовская ул 27А</t>
  </si>
  <si>
    <t>товар продан, ждут поставки</t>
  </si>
  <si>
    <t>Комендантский 33</t>
  </si>
  <si>
    <t>Нектар ТЕДИ морковь-банан-яблоко-киви 0.3L</t>
  </si>
  <si>
    <t>Напиток сокосод ТЕДИ яблочный 0.3L</t>
  </si>
  <si>
    <t>Напиток сокосод ТЕДИ вишневый 0.3L</t>
  </si>
  <si>
    <t>Напиток сокосод ТЕДИ апельсиновый - нектар 0.3L</t>
  </si>
  <si>
    <t>Nutti шоколадно-молочная Duo паста орех.330 г</t>
  </si>
  <si>
    <t>Шок-мол. Паста Дуо "Мультимикс" 200 г</t>
  </si>
  <si>
    <t>Хрен столовый Krakus 190 г</t>
  </si>
  <si>
    <t>Огурцы маринованные Krakus 670 г</t>
  </si>
  <si>
    <t>Огурцы соленые Krakus 630 г</t>
  </si>
  <si>
    <t>Нектар ТЕДИ морковь-банан-яблоко 0.3L</t>
  </si>
  <si>
    <t>Тымбарк Фруктовое путешествие Яблоко-Лайм-Кактус</t>
  </si>
  <si>
    <t>Тымбарк Вишня-Яблоко 0.25</t>
  </si>
  <si>
    <t>Тымбарк Лимон-Мята 0.25</t>
  </si>
  <si>
    <t>Нектар ТЕДИ морковь-яблоко-банан-клубника 0.3L</t>
  </si>
  <si>
    <t>Нектар ТЕДИ морковь-яблоко-банан-киви 0.3L</t>
  </si>
  <si>
    <t>формат магазина, товар продан, заказ сделан</t>
  </si>
  <si>
    <t xml:space="preserve"> товар продан, заказ сделан</t>
  </si>
  <si>
    <t>ул.Адмирала Черокова 18/1</t>
  </si>
  <si>
    <t>ул. Димитрова, д. 3</t>
  </si>
  <si>
    <t>ул.Бухарестская 10/1</t>
  </si>
  <si>
    <t>ул.Заставская, д.44</t>
  </si>
  <si>
    <t>пр. Кондратьевский 18</t>
  </si>
  <si>
    <t>пр. Кондратьевский 23</t>
  </si>
  <si>
    <t>ул. Красуцкого, д.3</t>
  </si>
  <si>
    <t>ул.Федора Абрамова 4</t>
  </si>
  <si>
    <t>пр. Ленинский, д.87</t>
  </si>
  <si>
    <t>пр. Московский, д. 73/4</t>
  </si>
</sst>
</file>

<file path=xl/styles.xml><?xml version="1.0" encoding="utf-8"?>
<styleSheet xmlns="http://schemas.openxmlformats.org/spreadsheetml/2006/main">
  <numFmts count="3">
    <numFmt numFmtId="164" formatCode="[$-419]General"/>
    <numFmt numFmtId="165" formatCode="0.0%"/>
    <numFmt numFmtId="166" formatCode="dd/mm/yy;@"/>
  </numFmts>
  <fonts count="25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38"/>
    </font>
    <font>
      <b/>
      <i/>
      <sz val="12"/>
      <name val="Arial"/>
      <family val="2"/>
      <charset val="238"/>
    </font>
    <font>
      <b/>
      <sz val="14"/>
      <name val="Arial Cyr"/>
      <charset val="204"/>
    </font>
    <font>
      <sz val="10"/>
      <name val="Arial"/>
      <family val="2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Helvetica"/>
    </font>
    <font>
      <sz val="12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u/>
      <sz val="11"/>
      <color theme="3" tint="0.39997558519241921"/>
      <name val="Calibri"/>
      <family val="2"/>
      <charset val="204"/>
      <scheme val="minor"/>
    </font>
    <font>
      <i/>
      <sz val="12"/>
      <color theme="0"/>
      <name val="Arial"/>
      <family val="2"/>
      <charset val="238"/>
    </font>
    <font>
      <sz val="12"/>
      <color theme="0"/>
      <name val="Arial"/>
      <family val="2"/>
      <charset val="238"/>
    </font>
    <font>
      <b/>
      <sz val="2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indexed="8"/>
      <name val="Calibri"/>
      <family val="2"/>
      <charset val="13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5" fillId="0" borderId="0"/>
    <xf numFmtId="0" fontId="1" fillId="0" borderId="0"/>
    <xf numFmtId="0" fontId="5" fillId="0" borderId="0"/>
    <xf numFmtId="0" fontId="6" fillId="0" borderId="0"/>
    <xf numFmtId="0" fontId="1" fillId="0" borderId="0"/>
    <xf numFmtId="164" fontId="1" fillId="0" borderId="0"/>
    <xf numFmtId="0" fontId="7" fillId="0" borderId="0"/>
    <xf numFmtId="0" fontId="7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1" fillId="0" borderId="0" applyFont="0" applyFill="0" applyBorder="0" applyAlignment="0" applyProtection="0"/>
    <xf numFmtId="0" fontId="8" fillId="0" borderId="0"/>
    <xf numFmtId="0" fontId="9" fillId="0" borderId="0"/>
  </cellStyleXfs>
  <cellXfs count="94">
    <xf numFmtId="0" fontId="0" fillId="0" borderId="0" xfId="0"/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3" fontId="12" fillId="3" borderId="1" xfId="0" applyNumberFormat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/>
    </xf>
    <xf numFmtId="2" fontId="13" fillId="2" borderId="1" xfId="2" applyNumberFormat="1" applyFont="1" applyFill="1" applyBorder="1" applyAlignment="1">
      <alignment horizontal="center" vertical="center"/>
    </xf>
    <xf numFmtId="4" fontId="13" fillId="3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0" fontId="0" fillId="2" borderId="2" xfId="0" applyFill="1" applyBorder="1" applyAlignment="1">
      <alignment horizontal="center"/>
    </xf>
    <xf numFmtId="0" fontId="14" fillId="0" borderId="0" xfId="0" applyFont="1" applyAlignment="1">
      <alignment horizontal="left"/>
    </xf>
    <xf numFmtId="0" fontId="15" fillId="4" borderId="0" xfId="0" applyFont="1" applyFill="1"/>
    <xf numFmtId="0" fontId="1" fillId="0" borderId="1" xfId="19" applyBorder="1" applyAlignment="1">
      <alignment horizontal="center" vertical="center"/>
    </xf>
    <xf numFmtId="9" fontId="1" fillId="0" borderId="1" xfId="19" applyNumberFormat="1" applyBorder="1" applyAlignment="1">
      <alignment horizontal="center" vertical="center"/>
    </xf>
    <xf numFmtId="0" fontId="1" fillId="3" borderId="1" xfId="19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5" borderId="1" xfId="19" applyNumberFormat="1" applyFont="1" applyFill="1" applyBorder="1" applyAlignment="1">
      <alignment horizontal="center" vertical="center" wrapText="1"/>
    </xf>
    <xf numFmtId="0" fontId="1" fillId="3" borderId="3" xfId="19" applyFont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9" fontId="0" fillId="0" borderId="0" xfId="0" applyNumberFormat="1"/>
    <xf numFmtId="0" fontId="15" fillId="4" borderId="0" xfId="9" applyFont="1" applyFill="1" applyAlignment="1">
      <alignment horizontal="right"/>
    </xf>
    <xf numFmtId="0" fontId="11" fillId="0" borderId="0" xfId="9"/>
    <xf numFmtId="0" fontId="15" fillId="4" borderId="0" xfId="9" applyFont="1" applyFill="1"/>
    <xf numFmtId="9" fontId="11" fillId="0" borderId="0" xfId="9" applyNumberFormat="1"/>
    <xf numFmtId="9" fontId="0" fillId="0" borderId="0" xfId="24" applyFont="1"/>
    <xf numFmtId="0" fontId="16" fillId="4" borderId="0" xfId="9" applyFont="1" applyFill="1" applyAlignment="1">
      <alignment horizontal="center" vertical="center"/>
    </xf>
    <xf numFmtId="165" fontId="11" fillId="0" borderId="0" xfId="9" applyNumberFormat="1"/>
    <xf numFmtId="0" fontId="16" fillId="4" borderId="0" xfId="9" applyFont="1" applyFill="1"/>
    <xf numFmtId="10" fontId="11" fillId="0" borderId="0" xfId="9" applyNumberFormat="1"/>
    <xf numFmtId="0" fontId="16" fillId="4" borderId="0" xfId="9" applyFont="1" applyFill="1" applyAlignment="1">
      <alignment horizontal="left" vertical="top"/>
    </xf>
    <xf numFmtId="166" fontId="11" fillId="0" borderId="0" xfId="9" applyNumberFormat="1" applyAlignment="1">
      <alignment wrapText="1"/>
    </xf>
    <xf numFmtId="0" fontId="0" fillId="0" borderId="0" xfId="0" applyAlignment="1">
      <alignment horizontal="right"/>
    </xf>
    <xf numFmtId="0" fontId="17" fillId="0" borderId="0" xfId="9" applyFont="1"/>
    <xf numFmtId="12" fontId="18" fillId="6" borderId="1" xfId="0" applyNumberFormat="1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1" fontId="0" fillId="0" borderId="1" xfId="0" applyNumberFormat="1" applyBorder="1"/>
    <xf numFmtId="9" fontId="19" fillId="8" borderId="1" xfId="0" applyNumberFormat="1" applyFont="1" applyFill="1" applyBorder="1" applyAlignment="1">
      <alignment horizontal="center" vertical="center"/>
    </xf>
    <xf numFmtId="2" fontId="10" fillId="6" borderId="4" xfId="0" applyNumberFormat="1" applyFont="1" applyFill="1" applyBorder="1" applyAlignment="1">
      <alignment vertical="center" wrapText="1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19" fillId="8" borderId="3" xfId="0" applyNumberFormat="1" applyFont="1" applyFill="1" applyBorder="1" applyAlignment="1">
      <alignment horizontal="center" vertical="center"/>
    </xf>
    <xf numFmtId="3" fontId="0" fillId="3" borderId="0" xfId="0" applyNumberFormat="1" applyFill="1" applyBorder="1" applyAlignment="1">
      <alignment horizontal="center"/>
    </xf>
    <xf numFmtId="1" fontId="0" fillId="0" borderId="3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9" fontId="19" fillId="0" borderId="0" xfId="0" applyNumberFormat="1" applyFont="1" applyFill="1" applyBorder="1" applyAlignment="1">
      <alignment horizontal="center" vertical="center"/>
    </xf>
    <xf numFmtId="0" fontId="20" fillId="0" borderId="1" xfId="0" applyFont="1" applyBorder="1"/>
    <xf numFmtId="0" fontId="21" fillId="0" borderId="0" xfId="0" applyFont="1" applyFill="1" applyBorder="1" applyAlignment="1">
      <alignment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wrapText="1"/>
    </xf>
    <xf numFmtId="12" fontId="18" fillId="6" borderId="4" xfId="0" applyNumberFormat="1" applyFont="1" applyFill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>
      <alignment horizontal="center"/>
    </xf>
    <xf numFmtId="0" fontId="22" fillId="9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3" fontId="22" fillId="9" borderId="5" xfId="0" applyNumberFormat="1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/>
    </xf>
    <xf numFmtId="0" fontId="23" fillId="0" borderId="7" xfId="0" applyFont="1" applyBorder="1" applyAlignment="1"/>
    <xf numFmtId="0" fontId="13" fillId="3" borderId="8" xfId="2" applyFont="1" applyFill="1" applyBorder="1" applyAlignment="1">
      <alignment horizontal="center" vertical="center"/>
    </xf>
    <xf numFmtId="2" fontId="13" fillId="2" borderId="8" xfId="2" applyNumberFormat="1" applyFont="1" applyFill="1" applyBorder="1" applyAlignment="1">
      <alignment horizontal="center" vertical="center"/>
    </xf>
    <xf numFmtId="0" fontId="24" fillId="11" borderId="5" xfId="2" applyFont="1" applyFill="1" applyBorder="1" applyAlignment="1">
      <alignment horizontal="center" vertical="center"/>
    </xf>
    <xf numFmtId="4" fontId="24" fillId="9" borderId="5" xfId="2" applyNumberFormat="1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/>
    </xf>
    <xf numFmtId="3" fontId="23" fillId="9" borderId="5" xfId="0" applyNumberFormat="1" applyFont="1" applyFill="1" applyBorder="1" applyAlignment="1">
      <alignment horizontal="center"/>
    </xf>
    <xf numFmtId="3" fontId="23" fillId="9" borderId="7" xfId="0" applyNumberFormat="1" applyFont="1" applyFill="1" applyBorder="1" applyAlignment="1"/>
    <xf numFmtId="0" fontId="7" fillId="0" borderId="8" xfId="0" applyFont="1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12" fillId="3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3" borderId="8" xfId="0" applyNumberFormat="1" applyFont="1" applyFill="1" applyBorder="1" applyAlignment="1">
      <alignment horizontal="center" vertical="center" wrapText="1"/>
    </xf>
    <xf numFmtId="4" fontId="13" fillId="3" borderId="8" xfId="2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9" fontId="0" fillId="0" borderId="8" xfId="0" applyNumberFormat="1" applyBorder="1"/>
    <xf numFmtId="9" fontId="0" fillId="0" borderId="3" xfId="0" applyNumberFormat="1" applyFill="1" applyBorder="1"/>
    <xf numFmtId="0" fontId="0" fillId="0" borderId="3" xfId="0" applyFill="1" applyBorder="1"/>
    <xf numFmtId="0" fontId="0" fillId="7" borderId="8" xfId="0" applyFill="1" applyBorder="1"/>
    <xf numFmtId="0" fontId="16" fillId="4" borderId="0" xfId="9" applyFont="1" applyFill="1" applyAlignment="1">
      <alignment horizontal="center" wrapText="1"/>
    </xf>
  </cellXfs>
  <cellStyles count="27">
    <cellStyle name="0,0_x000a__x000a_NA_x000a__x000a_" xfId="1"/>
    <cellStyle name="0,0_x000d__x000a_NA_x000d__x000a_" xfId="2"/>
    <cellStyle name="0,0_x000d__x000d_NA_x000d__x000d_" xfId="3"/>
    <cellStyle name="Excel Built-in Normal 2" xfId="4"/>
    <cellStyle name="Обычный" xfId="0" builtinId="0"/>
    <cellStyle name="Обычный 10" xfId="5"/>
    <cellStyle name="Обычный 10 10" xfId="6"/>
    <cellStyle name="Обычный 12_МЕРЧАНДАЙЗИНГ 2010. НОВЫЙ_Смета_Доктор Оеткер_АСМ_БМ_май(1)" xfId="7"/>
    <cellStyle name="Обычный 13_МЕРЧАНДАЙЗИНГ 2010. НОВЫЙ_Смета_Доктор Оеткер_АСМ_БМ_май(1)" xfId="8"/>
    <cellStyle name="Обычный 2" xfId="9"/>
    <cellStyle name="Обычный 2 11" xfId="10"/>
    <cellStyle name="Обычный 2 2" xfId="11"/>
    <cellStyle name="Обычный 2 2 2" xfId="12"/>
    <cellStyle name="Обычный 2 2 2 2" xfId="13"/>
    <cellStyle name="Обычный 2 7" xfId="14"/>
    <cellStyle name="Обычный 2_АСМ ГЛ отчет  Энерджайзер" xfId="15"/>
    <cellStyle name="Обычный 28" xfId="16"/>
    <cellStyle name="Обычный 28 3" xfId="17"/>
    <cellStyle name="Обычный 3" xfId="18"/>
    <cellStyle name="Обычный 4" xfId="19"/>
    <cellStyle name="Обычный 5" xfId="20"/>
    <cellStyle name="Обычный 6_МЕРЧАНДАЙЗИНГ 2010. НОВЫЙ_Смета_Доктор Оеткер_АСМ_БМ_май(1)" xfId="21"/>
    <cellStyle name="Обычный 7" xfId="22"/>
    <cellStyle name="Обычный 8" xfId="23"/>
    <cellStyle name="Процентный 2" xfId="24"/>
    <cellStyle name="Стиль 1" xfId="25"/>
    <cellStyle name="Стиль 1 2" xfId="26"/>
  </cellStyles>
  <dxfs count="11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4.9655713292483722E-2"/>
          <c:y val="5.5858979772638831E-2"/>
          <c:w val="0.85327189214991006"/>
          <c:h val="0.83708288829826849"/>
        </c:manualLayout>
      </c:layout>
      <c:lineChart>
        <c:grouping val="standard"/>
        <c:ser>
          <c:idx val="0"/>
          <c:order val="0"/>
          <c:tx>
            <c:strRef>
              <c:f>'ДИНАМИКА SKU'!$A$5</c:f>
              <c:strCache>
                <c:ptCount val="1"/>
                <c:pt idx="0">
                  <c:v>Москва</c:v>
                </c:pt>
              </c:strCache>
            </c:strRef>
          </c:tx>
          <c:marker>
            <c:symbol val="none"/>
          </c:marker>
          <c:cat>
            <c:numRef>
              <c:f>'ДИНАМИКА SKU'!$B$4:$AJ$4</c:f>
              <c:numCache>
                <c:formatCode>dd/mm/yy;@</c:formatCode>
                <c:ptCount val="35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</c:numCache>
            </c:numRef>
          </c:cat>
          <c:val>
            <c:numRef>
              <c:f>'ДИНАМИКА SKU'!$B$5:$AJ$5</c:f>
              <c:numCache>
                <c:formatCode>0%</c:formatCode>
                <c:ptCount val="35"/>
                <c:pt idx="0">
                  <c:v>0.86</c:v>
                </c:pt>
                <c:pt idx="1">
                  <c:v>0.87</c:v>
                </c:pt>
              </c:numCache>
            </c:numRef>
          </c:val>
        </c:ser>
        <c:ser>
          <c:idx val="1"/>
          <c:order val="1"/>
          <c:tx>
            <c:strRef>
              <c:f>'ДИНАМИКА SKU'!$A$6</c:f>
              <c:strCache>
                <c:ptCount val="1"/>
                <c:pt idx="0">
                  <c:v>СПб</c:v>
                </c:pt>
              </c:strCache>
            </c:strRef>
          </c:tx>
          <c:marker>
            <c:symbol val="none"/>
          </c:marker>
          <c:cat>
            <c:numRef>
              <c:f>'ДИНАМИКА SKU'!$B$4:$AJ$4</c:f>
              <c:numCache>
                <c:formatCode>dd/mm/yy;@</c:formatCode>
                <c:ptCount val="35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</c:numCache>
            </c:numRef>
          </c:cat>
          <c:val>
            <c:numRef>
              <c:f>'ДИНАМИКА SKU'!$B$6:$AJ$6</c:f>
              <c:numCache>
                <c:formatCode>0%</c:formatCode>
                <c:ptCount val="35"/>
                <c:pt idx="0">
                  <c:v>0.85</c:v>
                </c:pt>
                <c:pt idx="1">
                  <c:v>0.89</c:v>
                </c:pt>
              </c:numCache>
            </c:numRef>
          </c:val>
        </c:ser>
        <c:marker val="1"/>
        <c:axId val="70154880"/>
        <c:axId val="70164864"/>
      </c:lineChart>
      <c:dateAx>
        <c:axId val="70154880"/>
        <c:scaling>
          <c:orientation val="minMax"/>
        </c:scaling>
        <c:axPos val="b"/>
        <c:numFmt formatCode="dd/mm/yy;@" sourceLinked="0"/>
        <c:tickLblPos val="nextTo"/>
        <c:crossAx val="70164864"/>
        <c:crosses val="autoZero"/>
        <c:auto val="1"/>
        <c:lblOffset val="100"/>
        <c:baseTimeUnit val="days"/>
      </c:dateAx>
      <c:valAx>
        <c:axId val="70164864"/>
        <c:scaling>
          <c:orientation val="minMax"/>
        </c:scaling>
        <c:axPos val="l"/>
        <c:majorGridlines/>
        <c:numFmt formatCode="0%" sourceLinked="1"/>
        <c:tickLblPos val="nextTo"/>
        <c:crossAx val="701548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'ДИНАМИКА SKU'!$B$63</c:f>
              <c:strCache>
                <c:ptCount val="1"/>
                <c:pt idx="0">
                  <c:v>01.02.17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SKU'!$B$64:$B$72</c:f>
              <c:numCache>
                <c:formatCode>0%</c:formatCode>
                <c:ptCount val="9"/>
                <c:pt idx="0">
                  <c:v>0.96388888888888891</c:v>
                </c:pt>
                <c:pt idx="1">
                  <c:v>0.96638655462184875</c:v>
                </c:pt>
                <c:pt idx="2">
                  <c:v>0.95866666666666667</c:v>
                </c:pt>
                <c:pt idx="3">
                  <c:v>0.94615384615384612</c:v>
                </c:pt>
                <c:pt idx="4">
                  <c:v>0.94886363636363635</c:v>
                </c:pt>
                <c:pt idx="5">
                  <c:v>0.96511627906976749</c:v>
                </c:pt>
                <c:pt idx="6">
                  <c:v>0.96309523809523812</c:v>
                </c:pt>
                <c:pt idx="8">
                  <c:v>0.9098360655737705</c:v>
                </c:pt>
              </c:numCache>
            </c:numRef>
          </c:val>
        </c:ser>
        <c:ser>
          <c:idx val="1"/>
          <c:order val="1"/>
          <c:tx>
            <c:strRef>
              <c:f>'ДИНАМИКА SKU'!$C$63</c:f>
              <c:strCache>
                <c:ptCount val="1"/>
                <c:pt idx="0">
                  <c:v>02.02.17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SKU'!$C$64:$C$72</c:f>
              <c:numCache>
                <c:formatCode>0%</c:formatCode>
                <c:ptCount val="9"/>
                <c:pt idx="0">
                  <c:v>0.9555555555555556</c:v>
                </c:pt>
                <c:pt idx="1">
                  <c:v>0.95798319327731096</c:v>
                </c:pt>
                <c:pt idx="2">
                  <c:v>0.95599999999999996</c:v>
                </c:pt>
                <c:pt idx="3">
                  <c:v>0.94230769230769229</c:v>
                </c:pt>
                <c:pt idx="4">
                  <c:v>0.94318181818181823</c:v>
                </c:pt>
                <c:pt idx="5">
                  <c:v>0.95348837209302328</c:v>
                </c:pt>
                <c:pt idx="6">
                  <c:v>0.9642857142857143</c:v>
                </c:pt>
                <c:pt idx="8">
                  <c:v>0.94262295081967218</c:v>
                </c:pt>
              </c:numCache>
            </c:numRef>
          </c:val>
        </c:ser>
        <c:ser>
          <c:idx val="2"/>
          <c:order val="2"/>
          <c:tx>
            <c:strRef>
              <c:f>'ДИНАМИКА SKU'!$D$63</c:f>
              <c:strCache>
                <c:ptCount val="1"/>
                <c:pt idx="0">
                  <c:v>03.02.17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SKU'!$D$64:$D$72</c:f>
              <c:numCache>
                <c:formatCode>0%</c:formatCode>
                <c:ptCount val="9"/>
                <c:pt idx="0">
                  <c:v>0.95</c:v>
                </c:pt>
                <c:pt idx="1">
                  <c:v>0.96638655462184875</c:v>
                </c:pt>
                <c:pt idx="2">
                  <c:v>0.95333333333333337</c:v>
                </c:pt>
                <c:pt idx="3">
                  <c:v>0.95769230769230773</c:v>
                </c:pt>
                <c:pt idx="4">
                  <c:v>0.97159090909090906</c:v>
                </c:pt>
                <c:pt idx="5">
                  <c:v>0.95348837209302328</c:v>
                </c:pt>
                <c:pt idx="6">
                  <c:v>0.96309523809523812</c:v>
                </c:pt>
                <c:pt idx="8">
                  <c:v>0.95901639344262291</c:v>
                </c:pt>
              </c:numCache>
            </c:numRef>
          </c:val>
        </c:ser>
        <c:ser>
          <c:idx val="3"/>
          <c:order val="3"/>
          <c:tx>
            <c:strRef>
              <c:f>'ДИНАМИКА SKU'!$E$63</c:f>
              <c:strCache>
                <c:ptCount val="1"/>
                <c:pt idx="0">
                  <c:v>04.02.17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SKU'!$E$64:$E$72</c:f>
              <c:numCache>
                <c:formatCode>0%</c:formatCode>
                <c:ptCount val="9"/>
              </c:numCache>
            </c:numRef>
          </c:val>
        </c:ser>
        <c:ser>
          <c:idx val="4"/>
          <c:order val="4"/>
          <c:tx>
            <c:strRef>
              <c:f>'ДИНАМИКА SKU'!$F$63</c:f>
              <c:strCache>
                <c:ptCount val="1"/>
                <c:pt idx="0">
                  <c:v>05.02.17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SKU'!$F$64:$F$72</c:f>
              <c:numCache>
                <c:formatCode>0%</c:formatCode>
                <c:ptCount val="9"/>
              </c:numCache>
            </c:numRef>
          </c:val>
        </c:ser>
        <c:ser>
          <c:idx val="5"/>
          <c:order val="5"/>
          <c:tx>
            <c:strRef>
              <c:f>'ДИНАМИКА SKU'!$G$63</c:f>
              <c:strCache>
                <c:ptCount val="1"/>
                <c:pt idx="0">
                  <c:v>06.02.17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SKU'!$G$64:$G$72</c:f>
              <c:numCache>
                <c:formatCode>0%</c:formatCode>
                <c:ptCount val="9"/>
              </c:numCache>
            </c:numRef>
          </c:val>
        </c:ser>
        <c:ser>
          <c:idx val="6"/>
          <c:order val="6"/>
          <c:tx>
            <c:strRef>
              <c:f>'ДИНАМИКА SKU'!$H$63</c:f>
              <c:strCache>
                <c:ptCount val="1"/>
                <c:pt idx="0">
                  <c:v>07.02.17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SKU'!$H$64:$H$72</c:f>
              <c:numCache>
                <c:formatCode>0%</c:formatCode>
                <c:ptCount val="9"/>
              </c:numCache>
            </c:numRef>
          </c:val>
        </c:ser>
        <c:ser>
          <c:idx val="7"/>
          <c:order val="7"/>
          <c:tx>
            <c:strRef>
              <c:f>'ДИНАМИКА SKU'!$I$63</c:f>
              <c:strCache>
                <c:ptCount val="1"/>
                <c:pt idx="0">
                  <c:v>08.02.17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SKU'!$I$64:$I$72</c:f>
              <c:numCache>
                <c:formatCode>0%</c:formatCode>
                <c:ptCount val="9"/>
              </c:numCache>
            </c:numRef>
          </c:val>
        </c:ser>
        <c:ser>
          <c:idx val="8"/>
          <c:order val="8"/>
          <c:tx>
            <c:strRef>
              <c:f>'ДИНАМИКА SKU'!$J$63</c:f>
              <c:strCache>
                <c:ptCount val="1"/>
                <c:pt idx="0">
                  <c:v>09.02.17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SKU'!$J$64:$J$72</c:f>
              <c:numCache>
                <c:formatCode>0%</c:formatCode>
                <c:ptCount val="9"/>
              </c:numCache>
            </c:numRef>
          </c:val>
        </c:ser>
        <c:ser>
          <c:idx val="9"/>
          <c:order val="9"/>
          <c:tx>
            <c:strRef>
              <c:f>'ДИНАМИКА SKU'!$K$63</c:f>
              <c:strCache>
                <c:ptCount val="1"/>
                <c:pt idx="0">
                  <c:v>10.02.17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SKU'!$K$64:$K$72</c:f>
              <c:numCache>
                <c:formatCode>0%</c:formatCode>
                <c:ptCount val="9"/>
              </c:numCache>
            </c:numRef>
          </c:val>
        </c:ser>
        <c:ser>
          <c:idx val="10"/>
          <c:order val="10"/>
          <c:tx>
            <c:strRef>
              <c:f>'ДИНАМИКА SKU'!$L$63</c:f>
              <c:strCache>
                <c:ptCount val="1"/>
                <c:pt idx="0">
                  <c:v>11.02.17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SKU'!$L$64:$L$72</c:f>
              <c:numCache>
                <c:formatCode>0%</c:formatCode>
                <c:ptCount val="9"/>
              </c:numCache>
            </c:numRef>
          </c:val>
        </c:ser>
        <c:ser>
          <c:idx val="11"/>
          <c:order val="11"/>
          <c:tx>
            <c:strRef>
              <c:f>'ДИНАМИКА SKU'!$M$63</c:f>
              <c:strCache>
                <c:ptCount val="1"/>
                <c:pt idx="0">
                  <c:v>12.02.17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SKU'!$M$64:$M$72</c:f>
              <c:numCache>
                <c:formatCode>0%</c:formatCode>
                <c:ptCount val="9"/>
              </c:numCache>
            </c:numRef>
          </c:val>
        </c:ser>
        <c:ser>
          <c:idx val="12"/>
          <c:order val="12"/>
          <c:tx>
            <c:strRef>
              <c:f>'ДИНАМИКА SKU'!$N$63</c:f>
              <c:strCache>
                <c:ptCount val="1"/>
                <c:pt idx="0">
                  <c:v>13.02.17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SKU'!$N$64:$N$72</c:f>
              <c:numCache>
                <c:formatCode>0%</c:formatCode>
                <c:ptCount val="9"/>
              </c:numCache>
            </c:numRef>
          </c:val>
        </c:ser>
        <c:ser>
          <c:idx val="13"/>
          <c:order val="13"/>
          <c:tx>
            <c:strRef>
              <c:f>'ДИНАМИКА SKU'!$O$63</c:f>
              <c:strCache>
                <c:ptCount val="1"/>
                <c:pt idx="0">
                  <c:v>14.02.17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SKU'!$O$64:$O$72</c:f>
              <c:numCache>
                <c:formatCode>0%</c:formatCode>
                <c:ptCount val="9"/>
              </c:numCache>
            </c:numRef>
          </c:val>
        </c:ser>
        <c:ser>
          <c:idx val="14"/>
          <c:order val="14"/>
          <c:tx>
            <c:strRef>
              <c:f>'ДИНАМИКА SKU'!$P$63</c:f>
              <c:strCache>
                <c:ptCount val="1"/>
                <c:pt idx="0">
                  <c:v>15.02.17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SKU'!$P$64:$P$72</c:f>
              <c:numCache>
                <c:formatCode>0%</c:formatCode>
                <c:ptCount val="9"/>
              </c:numCache>
            </c:numRef>
          </c:val>
        </c:ser>
        <c:ser>
          <c:idx val="15"/>
          <c:order val="15"/>
          <c:tx>
            <c:strRef>
              <c:f>'ДИНАМИКА SKU'!$Q$63</c:f>
              <c:strCache>
                <c:ptCount val="1"/>
                <c:pt idx="0">
                  <c:v>16.02.17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SKU'!$Q$64:$Q$72</c:f>
              <c:numCache>
                <c:formatCode>0%</c:formatCode>
                <c:ptCount val="9"/>
              </c:numCache>
            </c:numRef>
          </c:val>
        </c:ser>
        <c:ser>
          <c:idx val="16"/>
          <c:order val="16"/>
          <c:tx>
            <c:strRef>
              <c:f>'ДИНАМИКА SKU'!$R$63</c:f>
              <c:strCache>
                <c:ptCount val="1"/>
                <c:pt idx="0">
                  <c:v>17.02.17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SKU'!$R$64:$R$72</c:f>
              <c:numCache>
                <c:formatCode>0%</c:formatCode>
                <c:ptCount val="9"/>
              </c:numCache>
            </c:numRef>
          </c:val>
        </c:ser>
        <c:ser>
          <c:idx val="17"/>
          <c:order val="17"/>
          <c:tx>
            <c:strRef>
              <c:f>'ДИНАМИКА SKU'!$S$63</c:f>
              <c:strCache>
                <c:ptCount val="1"/>
                <c:pt idx="0">
                  <c:v>18.02.17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SKU'!$S$64:$S$72</c:f>
              <c:numCache>
                <c:formatCode>0%</c:formatCode>
                <c:ptCount val="9"/>
              </c:numCache>
            </c:numRef>
          </c:val>
        </c:ser>
        <c:ser>
          <c:idx val="18"/>
          <c:order val="18"/>
          <c:tx>
            <c:strRef>
              <c:f>'ДИНАМИКА SKU'!$T$63</c:f>
              <c:strCache>
                <c:ptCount val="1"/>
                <c:pt idx="0">
                  <c:v>19.02.17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SKU'!$T$64:$T$72</c:f>
              <c:numCache>
                <c:formatCode>0%</c:formatCode>
                <c:ptCount val="9"/>
              </c:numCache>
            </c:numRef>
          </c:val>
        </c:ser>
        <c:ser>
          <c:idx val="19"/>
          <c:order val="19"/>
          <c:tx>
            <c:strRef>
              <c:f>'ДИНАМИКА SKU'!$U$63</c:f>
              <c:strCache>
                <c:ptCount val="1"/>
                <c:pt idx="0">
                  <c:v>20.02.17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SKU'!$U$64:$U$72</c:f>
              <c:numCache>
                <c:formatCode>0%</c:formatCode>
                <c:ptCount val="9"/>
              </c:numCache>
            </c:numRef>
          </c:val>
        </c:ser>
        <c:ser>
          <c:idx val="20"/>
          <c:order val="20"/>
          <c:tx>
            <c:strRef>
              <c:f>'ДИНАМИКА SKU'!$V$63</c:f>
              <c:strCache>
                <c:ptCount val="1"/>
                <c:pt idx="0">
                  <c:v>21.02.17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SKU'!$V$64:$V$72</c:f>
              <c:numCache>
                <c:formatCode>0%</c:formatCode>
                <c:ptCount val="9"/>
              </c:numCache>
            </c:numRef>
          </c:val>
        </c:ser>
        <c:ser>
          <c:idx val="21"/>
          <c:order val="21"/>
          <c:tx>
            <c:strRef>
              <c:f>'ДИНАМИКА SKU'!$W$63</c:f>
              <c:strCache>
                <c:ptCount val="1"/>
                <c:pt idx="0">
                  <c:v>22.02.17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SKU'!$W$64:$W$72</c:f>
              <c:numCache>
                <c:formatCode>0%</c:formatCode>
                <c:ptCount val="9"/>
              </c:numCache>
            </c:numRef>
          </c:val>
        </c:ser>
        <c:ser>
          <c:idx val="22"/>
          <c:order val="22"/>
          <c:tx>
            <c:strRef>
              <c:f>'ДИНАМИКА SKU'!$X$63</c:f>
              <c:strCache>
                <c:ptCount val="1"/>
                <c:pt idx="0">
                  <c:v>23.02.17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SKU'!$X$64:$X$72</c:f>
              <c:numCache>
                <c:formatCode>0%</c:formatCode>
                <c:ptCount val="9"/>
              </c:numCache>
            </c:numRef>
          </c:val>
        </c:ser>
        <c:ser>
          <c:idx val="23"/>
          <c:order val="23"/>
          <c:tx>
            <c:strRef>
              <c:f>'ДИНАМИКА SKU'!$Y$63</c:f>
              <c:strCache>
                <c:ptCount val="1"/>
                <c:pt idx="0">
                  <c:v>24.02.17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SKU'!$Y$64:$Y$72</c:f>
              <c:numCache>
                <c:formatCode>0%</c:formatCode>
                <c:ptCount val="9"/>
              </c:numCache>
            </c:numRef>
          </c:val>
        </c:ser>
        <c:ser>
          <c:idx val="24"/>
          <c:order val="24"/>
          <c:tx>
            <c:strRef>
              <c:f>'ДИНАМИКА SKU'!$Z$63</c:f>
              <c:strCache>
                <c:ptCount val="1"/>
                <c:pt idx="0">
                  <c:v>25.02.17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SKU'!$Z$64:$Z$72</c:f>
              <c:numCache>
                <c:formatCode>0%</c:formatCode>
                <c:ptCount val="9"/>
              </c:numCache>
            </c:numRef>
          </c:val>
        </c:ser>
        <c:ser>
          <c:idx val="25"/>
          <c:order val="25"/>
          <c:tx>
            <c:strRef>
              <c:f>'ДИНАМИКА SKU'!$AA$63</c:f>
              <c:strCache>
                <c:ptCount val="1"/>
                <c:pt idx="0">
                  <c:v>26.02.17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SKU'!$AA$64:$AA$72</c:f>
              <c:numCache>
                <c:formatCode>0%</c:formatCode>
                <c:ptCount val="9"/>
              </c:numCache>
            </c:numRef>
          </c:val>
        </c:ser>
        <c:ser>
          <c:idx val="26"/>
          <c:order val="26"/>
          <c:tx>
            <c:strRef>
              <c:f>'ДИНАМИКА SKU'!$AB$63</c:f>
              <c:strCache>
                <c:ptCount val="1"/>
                <c:pt idx="0">
                  <c:v>27.02.17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SKU'!$AB$64:$AB$72</c:f>
              <c:numCache>
                <c:formatCode>0%</c:formatCode>
                <c:ptCount val="9"/>
              </c:numCache>
            </c:numRef>
          </c:val>
        </c:ser>
        <c:ser>
          <c:idx val="27"/>
          <c:order val="27"/>
          <c:tx>
            <c:strRef>
              <c:f>'ДИНАМИКА SKU'!$AC$63</c:f>
              <c:strCache>
                <c:ptCount val="1"/>
                <c:pt idx="0">
                  <c:v>28.02.17</c:v>
                </c:pt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SKU'!$AC$64:$AC$72</c:f>
              <c:numCache>
                <c:formatCode>0%</c:formatCode>
                <c:ptCount val="9"/>
              </c:numCache>
            </c:numRef>
          </c:val>
        </c:ser>
        <c:ser>
          <c:idx val="28"/>
          <c:order val="28"/>
          <c:tx>
            <c:strRef>
              <c:f>'ДИНАМИКА SKU'!$AD$63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SKU'!$AD$64:$AD$72</c:f>
              <c:numCache>
                <c:formatCode>0%</c:formatCode>
                <c:ptCount val="9"/>
              </c:numCache>
            </c:numRef>
          </c:val>
        </c:ser>
        <c:ser>
          <c:idx val="29"/>
          <c:order val="29"/>
          <c:tx>
            <c:strRef>
              <c:f>'ДИНАМИКА SKU'!$AE$63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SKU'!$AE$64:$AE$72</c:f>
              <c:numCache>
                <c:formatCode>0%</c:formatCode>
                <c:ptCount val="9"/>
              </c:numCache>
            </c:numRef>
          </c:val>
        </c:ser>
        <c:ser>
          <c:idx val="30"/>
          <c:order val="30"/>
          <c:tx>
            <c:strRef>
              <c:f>'ДИНАМИКА SKU'!$AF$63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SKU'!$AF$64:$AF$72</c:f>
              <c:numCache>
                <c:formatCode>0%</c:formatCode>
                <c:ptCount val="9"/>
              </c:numCache>
            </c:numRef>
          </c:val>
        </c:ser>
        <c:ser>
          <c:idx val="31"/>
          <c:order val="31"/>
          <c:tx>
            <c:strRef>
              <c:f>'ДИНАМИКА SKU'!$AG$63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SKU'!$AG$64:$AG$72</c:f>
              <c:numCache>
                <c:formatCode>0%</c:formatCode>
                <c:ptCount val="9"/>
              </c:numCache>
            </c:numRef>
          </c:val>
        </c:ser>
        <c:ser>
          <c:idx val="32"/>
          <c:order val="32"/>
          <c:tx>
            <c:strRef>
              <c:f>'ДИНАМИКА SKU'!$AH$63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SKU'!$AH$64:$AH$72</c:f>
              <c:numCache>
                <c:formatCode>0%</c:formatCode>
                <c:ptCount val="9"/>
              </c:numCache>
            </c:numRef>
          </c:val>
        </c:ser>
        <c:ser>
          <c:idx val="33"/>
          <c:order val="33"/>
          <c:tx>
            <c:strRef>
              <c:f>'ДИНАМИКА SKU'!$AI$63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SKU'!$AI$64:$AI$72</c:f>
              <c:numCache>
                <c:formatCode>0%</c:formatCode>
                <c:ptCount val="9"/>
              </c:numCache>
            </c:numRef>
          </c:val>
        </c:ser>
        <c:ser>
          <c:idx val="34"/>
          <c:order val="34"/>
          <c:tx>
            <c:strRef>
              <c:f>'ДИНАМИКА SKU'!$AJ$63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SKU'!$AJ$64:$AJ$72</c:f>
              <c:numCache>
                <c:formatCode>0%</c:formatCode>
                <c:ptCount val="9"/>
              </c:numCache>
            </c:numRef>
          </c:val>
        </c:ser>
        <c:ser>
          <c:idx val="35"/>
          <c:order val="35"/>
          <c:tx>
            <c:strRef>
              <c:f>'ДИНАМИКА SKU'!$AK$63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SKU'!$AK$64:$AK$72</c:f>
              <c:numCache>
                <c:formatCode>0%</c:formatCode>
                <c:ptCount val="9"/>
              </c:numCache>
            </c:numRef>
          </c:val>
        </c:ser>
        <c:ser>
          <c:idx val="36"/>
          <c:order val="36"/>
          <c:tx>
            <c:strRef>
              <c:f>'ДИНАМИКА SKU'!$AL$63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SKU'!$AL$64:$AL$72</c:f>
              <c:numCache>
                <c:formatCode>0%</c:formatCode>
                <c:ptCount val="9"/>
              </c:numCache>
            </c:numRef>
          </c:val>
        </c:ser>
        <c:ser>
          <c:idx val="37"/>
          <c:order val="37"/>
          <c:tx>
            <c:strRef>
              <c:f>'ДИНАМИКА SKU'!$AM$63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SKU'!$AM$64:$AM$72</c:f>
              <c:numCache>
                <c:formatCode>0%</c:formatCode>
                <c:ptCount val="9"/>
              </c:numCache>
            </c:numRef>
          </c:val>
        </c:ser>
        <c:ser>
          <c:idx val="38"/>
          <c:order val="38"/>
          <c:tx>
            <c:strRef>
              <c:f>'ДИНАМИКА SKU'!$AN$63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SKU'!$AN$64:$AN$72</c:f>
              <c:numCache>
                <c:formatCode>0%</c:formatCode>
                <c:ptCount val="9"/>
              </c:numCache>
            </c:numRef>
          </c:val>
        </c:ser>
        <c:ser>
          <c:idx val="39"/>
          <c:order val="39"/>
          <c:tx>
            <c:strRef>
              <c:f>'ДИНАМИКА SKU'!$AO$63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SKU'!$AO$64:$AO$72</c:f>
              <c:numCache>
                <c:formatCode>0%</c:formatCode>
                <c:ptCount val="9"/>
              </c:numCache>
            </c:numRef>
          </c:val>
        </c:ser>
        <c:ser>
          <c:idx val="40"/>
          <c:order val="40"/>
          <c:tx>
            <c:strRef>
              <c:f>'ДИНАМИКА SKU'!$AP$63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SKU'!$AP$64:$AP$72</c:f>
              <c:numCache>
                <c:formatCode>0%</c:formatCode>
                <c:ptCount val="9"/>
              </c:numCache>
            </c:numRef>
          </c:val>
        </c:ser>
        <c:ser>
          <c:idx val="41"/>
          <c:order val="41"/>
          <c:tx>
            <c:strRef>
              <c:f>'ДИНАМИКА SKU'!$AQ$63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SKU'!$AQ$64:$AQ$72</c:f>
              <c:numCache>
                <c:formatCode>0%</c:formatCode>
                <c:ptCount val="9"/>
              </c:numCache>
            </c:numRef>
          </c:val>
        </c:ser>
        <c:ser>
          <c:idx val="42"/>
          <c:order val="42"/>
          <c:tx>
            <c:strRef>
              <c:f>'ДИНАМИКА SKU'!$AR$63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SKU'!$AR$64:$AR$72</c:f>
              <c:numCache>
                <c:formatCode>0%</c:formatCode>
                <c:ptCount val="9"/>
              </c:numCache>
            </c:numRef>
          </c:val>
        </c:ser>
        <c:ser>
          <c:idx val="43"/>
          <c:order val="43"/>
          <c:tx>
            <c:strRef>
              <c:f>'ДИНАМИКА SKU'!$AS$63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SKU'!$AS$64:$AS$72</c:f>
              <c:numCache>
                <c:formatCode>0%</c:formatCode>
                <c:ptCount val="9"/>
              </c:numCache>
            </c:numRef>
          </c:val>
        </c:ser>
        <c:ser>
          <c:idx val="44"/>
          <c:order val="44"/>
          <c:tx>
            <c:strRef>
              <c:f>'ДИНАМИКА SKU'!$AT$63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SKU'!$AT$64:$AT$72</c:f>
              <c:numCache>
                <c:formatCode>0%</c:formatCode>
                <c:ptCount val="9"/>
              </c:numCache>
            </c:numRef>
          </c:val>
        </c:ser>
        <c:ser>
          <c:idx val="45"/>
          <c:order val="45"/>
          <c:tx>
            <c:strRef>
              <c:f>'ДИНАМИКА SKU'!$AU$63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SKU'!$AU$64:$AU$72</c:f>
              <c:numCache>
                <c:formatCode>0%</c:formatCode>
                <c:ptCount val="9"/>
              </c:numCache>
            </c:numRef>
          </c:val>
        </c:ser>
        <c:ser>
          <c:idx val="46"/>
          <c:order val="46"/>
          <c:tx>
            <c:strRef>
              <c:f>'ДИНАМИКА SKU'!$AV$63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SKU'!$AV$64:$AV$72</c:f>
              <c:numCache>
                <c:formatCode>0%</c:formatCode>
                <c:ptCount val="9"/>
              </c:numCache>
            </c:numRef>
          </c:val>
        </c:ser>
        <c:ser>
          <c:idx val="47"/>
          <c:order val="47"/>
          <c:tx>
            <c:strRef>
              <c:f>'ДИНАМИКА SKU'!$AW$63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SKU'!$AW$64:$AW$72</c:f>
              <c:numCache>
                <c:formatCode>0%</c:formatCode>
                <c:ptCount val="9"/>
              </c:numCache>
            </c:numRef>
          </c:val>
        </c:ser>
        <c:ser>
          <c:idx val="48"/>
          <c:order val="48"/>
          <c:tx>
            <c:strRef>
              <c:f>'ДИНАМИКА SKU'!$AX$63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SKU'!$AX$64:$AX$72</c:f>
              <c:numCache>
                <c:formatCode>0%</c:formatCode>
                <c:ptCount val="9"/>
              </c:numCache>
            </c:numRef>
          </c:val>
        </c:ser>
        <c:ser>
          <c:idx val="49"/>
          <c:order val="49"/>
          <c:tx>
            <c:strRef>
              <c:f>'ДИНАМИКА SKU'!$AY$63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SKU'!$AY$64:$AY$72</c:f>
              <c:numCache>
                <c:formatCode>0%</c:formatCode>
                <c:ptCount val="9"/>
              </c:numCache>
            </c:numRef>
          </c:val>
        </c:ser>
        <c:ser>
          <c:idx val="50"/>
          <c:order val="50"/>
          <c:tx>
            <c:strRef>
              <c:f>'ДИНАМИКА SKU'!$AZ$63</c:f>
              <c:strCache>
                <c:ptCount val="1"/>
              </c:strCache>
            </c:strRef>
          </c:tx>
          <c:cat>
            <c:strRef>
              <c:f>'ДИНАМИКА SKU'!$A$64:$A$72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SKU'!$AZ$64:$AZ$72</c:f>
              <c:numCache>
                <c:formatCode>0%</c:formatCode>
                <c:ptCount val="9"/>
              </c:numCache>
            </c:numRef>
          </c:val>
        </c:ser>
        <c:axId val="72445312"/>
        <c:axId val="72451200"/>
      </c:barChart>
      <c:catAx>
        <c:axId val="72445312"/>
        <c:scaling>
          <c:orientation val="minMax"/>
        </c:scaling>
        <c:axPos val="b"/>
        <c:numFmt formatCode="General" sourceLinked="1"/>
        <c:tickLblPos val="nextTo"/>
        <c:crossAx val="72451200"/>
        <c:crosses val="autoZero"/>
        <c:auto val="1"/>
        <c:lblAlgn val="ctr"/>
        <c:lblOffset val="100"/>
      </c:catAx>
      <c:valAx>
        <c:axId val="72451200"/>
        <c:scaling>
          <c:orientation val="minMax"/>
        </c:scaling>
        <c:axPos val="l"/>
        <c:majorGridlines/>
        <c:numFmt formatCode="0%" sourceLinked="1"/>
        <c:tickLblPos val="nextTo"/>
        <c:crossAx val="724453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'ДИНАМИКА SKU'!$B$26</c:f>
              <c:strCache>
                <c:ptCount val="1"/>
                <c:pt idx="0">
                  <c:v>01.02.17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SKU'!$B$27:$B$38</c:f>
              <c:numCache>
                <c:formatCode>0%</c:formatCode>
                <c:ptCount val="12"/>
                <c:pt idx="0">
                  <c:v>0.94129063561377968</c:v>
                </c:pt>
                <c:pt idx="1">
                  <c:v>0.91428571428571426</c:v>
                </c:pt>
                <c:pt idx="2">
                  <c:v>0.92083333333333328</c:v>
                </c:pt>
                <c:pt idx="3">
                  <c:v>0.90370370370370368</c:v>
                </c:pt>
                <c:pt idx="5">
                  <c:v>0.94990723562152135</c:v>
                </c:pt>
                <c:pt idx="6">
                  <c:v>0.9285714285714286</c:v>
                </c:pt>
                <c:pt idx="8">
                  <c:v>0.90625</c:v>
                </c:pt>
                <c:pt idx="9">
                  <c:v>0.9107142857142857</c:v>
                </c:pt>
                <c:pt idx="10">
                  <c:v>0.9147286821705426</c:v>
                </c:pt>
                <c:pt idx="11">
                  <c:v>0.94797687861271673</c:v>
                </c:pt>
              </c:numCache>
            </c:numRef>
          </c:val>
        </c:ser>
        <c:ser>
          <c:idx val="1"/>
          <c:order val="1"/>
          <c:tx>
            <c:strRef>
              <c:f>'ДИНАМИКА SKU'!$C$26</c:f>
              <c:strCache>
                <c:ptCount val="1"/>
                <c:pt idx="0">
                  <c:v>02.02.17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SKU'!$C$27:$C$38</c:f>
              <c:numCache>
                <c:formatCode>0%</c:formatCode>
                <c:ptCount val="12"/>
                <c:pt idx="0">
                  <c:v>0.96254863813229574</c:v>
                </c:pt>
                <c:pt idx="1">
                  <c:v>0.94285714285714284</c:v>
                </c:pt>
                <c:pt idx="2">
                  <c:v>0.95</c:v>
                </c:pt>
                <c:pt idx="3">
                  <c:v>0.94074074074074077</c:v>
                </c:pt>
                <c:pt idx="5">
                  <c:v>0.95779816513761473</c:v>
                </c:pt>
                <c:pt idx="6">
                  <c:v>0.96071428571428574</c:v>
                </c:pt>
                <c:pt idx="8">
                  <c:v>0.9375</c:v>
                </c:pt>
                <c:pt idx="9">
                  <c:v>0.9642857142857143</c:v>
                </c:pt>
                <c:pt idx="10">
                  <c:v>0.94401378122308355</c:v>
                </c:pt>
                <c:pt idx="11">
                  <c:v>0.94797687861271673</c:v>
                </c:pt>
              </c:numCache>
            </c:numRef>
          </c:val>
        </c:ser>
        <c:ser>
          <c:idx val="2"/>
          <c:order val="2"/>
          <c:tx>
            <c:strRef>
              <c:f>'ДИНАМИКА SKU'!$D$26</c:f>
              <c:strCache>
                <c:ptCount val="1"/>
                <c:pt idx="0">
                  <c:v>03.02.17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SKU'!$D$27:$D$38</c:f>
              <c:numCache>
                <c:formatCode>0%</c:formatCode>
                <c:ptCount val="12"/>
                <c:pt idx="0">
                  <c:v>0.94995140913508258</c:v>
                </c:pt>
                <c:pt idx="1">
                  <c:v>0.9642857142857143</c:v>
                </c:pt>
                <c:pt idx="2">
                  <c:v>0.95833333333333337</c:v>
                </c:pt>
                <c:pt idx="3">
                  <c:v>0.92592592592592593</c:v>
                </c:pt>
                <c:pt idx="5">
                  <c:v>0.93761467889908257</c:v>
                </c:pt>
                <c:pt idx="6">
                  <c:v>0.95</c:v>
                </c:pt>
                <c:pt idx="8">
                  <c:v>0.9375</c:v>
                </c:pt>
                <c:pt idx="9">
                  <c:v>0.9285714285714286</c:v>
                </c:pt>
                <c:pt idx="10">
                  <c:v>0.95607235142118863</c:v>
                </c:pt>
                <c:pt idx="11">
                  <c:v>0.93641618497109824</c:v>
                </c:pt>
              </c:numCache>
            </c:numRef>
          </c:val>
        </c:ser>
        <c:ser>
          <c:idx val="3"/>
          <c:order val="3"/>
          <c:tx>
            <c:strRef>
              <c:f>'ДИНАМИКА SKU'!$E$26</c:f>
              <c:strCache>
                <c:ptCount val="1"/>
                <c:pt idx="0">
                  <c:v>04.02.17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SKU'!$E$27:$E$38</c:f>
              <c:numCache>
                <c:formatCode>0%</c:formatCode>
                <c:ptCount val="12"/>
                <c:pt idx="0">
                  <c:v>0.94509232264334309</c:v>
                </c:pt>
                <c:pt idx="1">
                  <c:v>0.94285714285714284</c:v>
                </c:pt>
                <c:pt idx="2">
                  <c:v>0.94791666666666663</c:v>
                </c:pt>
                <c:pt idx="3">
                  <c:v>0.94074074074074077</c:v>
                </c:pt>
                <c:pt idx="5">
                  <c:v>0.95045871559633033</c:v>
                </c:pt>
                <c:pt idx="6">
                  <c:v>0.9285714285714286</c:v>
                </c:pt>
                <c:pt idx="8">
                  <c:v>0.9375</c:v>
                </c:pt>
                <c:pt idx="9">
                  <c:v>0.9464285714285714</c:v>
                </c:pt>
                <c:pt idx="10">
                  <c:v>0.94573643410852715</c:v>
                </c:pt>
                <c:pt idx="11">
                  <c:v>0.95375722543352603</c:v>
                </c:pt>
              </c:numCache>
            </c:numRef>
          </c:val>
        </c:ser>
        <c:ser>
          <c:idx val="4"/>
          <c:order val="4"/>
          <c:tx>
            <c:strRef>
              <c:f>'ДИНАМИКА SKU'!$F$26</c:f>
              <c:strCache>
                <c:ptCount val="1"/>
                <c:pt idx="0">
                  <c:v>05.02.17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SKU'!$F$27:$F$38</c:f>
              <c:numCache>
                <c:formatCode>0%</c:formatCode>
                <c:ptCount val="12"/>
              </c:numCache>
            </c:numRef>
          </c:val>
        </c:ser>
        <c:ser>
          <c:idx val="5"/>
          <c:order val="5"/>
          <c:tx>
            <c:strRef>
              <c:f>'ДИНАМИКА SKU'!$G$26</c:f>
              <c:strCache>
                <c:ptCount val="1"/>
                <c:pt idx="0">
                  <c:v>06.02.17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SKU'!$G$27:$G$38</c:f>
              <c:numCache>
                <c:formatCode>0%</c:formatCode>
                <c:ptCount val="12"/>
              </c:numCache>
            </c:numRef>
          </c:val>
        </c:ser>
        <c:ser>
          <c:idx val="6"/>
          <c:order val="6"/>
          <c:tx>
            <c:strRef>
              <c:f>'ДИНАМИКА SKU'!$H$26</c:f>
              <c:strCache>
                <c:ptCount val="1"/>
                <c:pt idx="0">
                  <c:v>07.02.17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SKU'!$H$27:$H$38</c:f>
              <c:numCache>
                <c:formatCode>0%</c:formatCode>
                <c:ptCount val="12"/>
              </c:numCache>
            </c:numRef>
          </c:val>
        </c:ser>
        <c:ser>
          <c:idx val="7"/>
          <c:order val="7"/>
          <c:tx>
            <c:strRef>
              <c:f>'ДИНАМИКА SKU'!$I$26</c:f>
              <c:strCache>
                <c:ptCount val="1"/>
                <c:pt idx="0">
                  <c:v>08.02.17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SKU'!$I$27:$I$38</c:f>
              <c:numCache>
                <c:formatCode>0%</c:formatCode>
                <c:ptCount val="12"/>
              </c:numCache>
            </c:numRef>
          </c:val>
        </c:ser>
        <c:ser>
          <c:idx val="8"/>
          <c:order val="8"/>
          <c:tx>
            <c:strRef>
              <c:f>'ДИНАМИКА SKU'!$J$26</c:f>
              <c:strCache>
                <c:ptCount val="1"/>
                <c:pt idx="0">
                  <c:v>09.02.17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SKU'!$J$27:$J$38</c:f>
              <c:numCache>
                <c:formatCode>0%</c:formatCode>
                <c:ptCount val="12"/>
              </c:numCache>
            </c:numRef>
          </c:val>
        </c:ser>
        <c:ser>
          <c:idx val="9"/>
          <c:order val="9"/>
          <c:tx>
            <c:strRef>
              <c:f>'ДИНАМИКА SKU'!$K$26</c:f>
              <c:strCache>
                <c:ptCount val="1"/>
                <c:pt idx="0">
                  <c:v>10.02.17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SKU'!$K$27:$K$38</c:f>
              <c:numCache>
                <c:formatCode>0%</c:formatCode>
                <c:ptCount val="12"/>
              </c:numCache>
            </c:numRef>
          </c:val>
        </c:ser>
        <c:ser>
          <c:idx val="10"/>
          <c:order val="10"/>
          <c:tx>
            <c:strRef>
              <c:f>'ДИНАМИКА SKU'!$L$26</c:f>
              <c:strCache>
                <c:ptCount val="1"/>
                <c:pt idx="0">
                  <c:v>11.02.17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SKU'!$L$27:$L$38</c:f>
              <c:numCache>
                <c:formatCode>0%</c:formatCode>
                <c:ptCount val="12"/>
              </c:numCache>
            </c:numRef>
          </c:val>
        </c:ser>
        <c:ser>
          <c:idx val="11"/>
          <c:order val="11"/>
          <c:tx>
            <c:strRef>
              <c:f>'ДИНАМИКА SKU'!$M$26</c:f>
              <c:strCache>
                <c:ptCount val="1"/>
                <c:pt idx="0">
                  <c:v>12.02.17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SKU'!$M$27:$M$38</c:f>
              <c:numCache>
                <c:formatCode>0%</c:formatCode>
                <c:ptCount val="12"/>
              </c:numCache>
            </c:numRef>
          </c:val>
        </c:ser>
        <c:ser>
          <c:idx val="12"/>
          <c:order val="12"/>
          <c:tx>
            <c:strRef>
              <c:f>'ДИНАМИКА SKU'!$N$26</c:f>
              <c:strCache>
                <c:ptCount val="1"/>
                <c:pt idx="0">
                  <c:v>13.02.17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SKU'!$N$27:$N$38</c:f>
              <c:numCache>
                <c:formatCode>0%</c:formatCode>
                <c:ptCount val="12"/>
              </c:numCache>
            </c:numRef>
          </c:val>
        </c:ser>
        <c:ser>
          <c:idx val="13"/>
          <c:order val="13"/>
          <c:tx>
            <c:strRef>
              <c:f>'ДИНАМИКА SKU'!$O$26</c:f>
              <c:strCache>
                <c:ptCount val="1"/>
                <c:pt idx="0">
                  <c:v>14.02.17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SKU'!$O$27:$O$38</c:f>
              <c:numCache>
                <c:formatCode>0%</c:formatCode>
                <c:ptCount val="12"/>
              </c:numCache>
            </c:numRef>
          </c:val>
        </c:ser>
        <c:ser>
          <c:idx val="14"/>
          <c:order val="14"/>
          <c:tx>
            <c:strRef>
              <c:f>'ДИНАМИКА SKU'!$P$26</c:f>
              <c:strCache>
                <c:ptCount val="1"/>
                <c:pt idx="0">
                  <c:v>15.02.17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SKU'!$P$27:$P$38</c:f>
              <c:numCache>
                <c:formatCode>0%</c:formatCode>
                <c:ptCount val="12"/>
              </c:numCache>
            </c:numRef>
          </c:val>
        </c:ser>
        <c:ser>
          <c:idx val="15"/>
          <c:order val="15"/>
          <c:tx>
            <c:strRef>
              <c:f>'ДИНАМИКА SKU'!$Q$26</c:f>
              <c:strCache>
                <c:ptCount val="1"/>
                <c:pt idx="0">
                  <c:v>16.02.17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SKU'!$Q$27:$Q$38</c:f>
              <c:numCache>
                <c:formatCode>0%</c:formatCode>
                <c:ptCount val="12"/>
              </c:numCache>
            </c:numRef>
          </c:val>
        </c:ser>
        <c:ser>
          <c:idx val="16"/>
          <c:order val="16"/>
          <c:tx>
            <c:strRef>
              <c:f>'ДИНАМИКА SKU'!$R$26</c:f>
              <c:strCache>
                <c:ptCount val="1"/>
                <c:pt idx="0">
                  <c:v>17.02.17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SKU'!$R$27:$R$38</c:f>
              <c:numCache>
                <c:formatCode>0%</c:formatCode>
                <c:ptCount val="12"/>
              </c:numCache>
            </c:numRef>
          </c:val>
        </c:ser>
        <c:ser>
          <c:idx val="17"/>
          <c:order val="17"/>
          <c:tx>
            <c:strRef>
              <c:f>'ДИНАМИКА SKU'!$S$26</c:f>
              <c:strCache>
                <c:ptCount val="1"/>
                <c:pt idx="0">
                  <c:v>18.02.17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SKU'!$S$27:$S$38</c:f>
              <c:numCache>
                <c:formatCode>0%</c:formatCode>
                <c:ptCount val="12"/>
              </c:numCache>
            </c:numRef>
          </c:val>
        </c:ser>
        <c:ser>
          <c:idx val="18"/>
          <c:order val="18"/>
          <c:tx>
            <c:strRef>
              <c:f>'ДИНАМИКА SKU'!$T$26</c:f>
              <c:strCache>
                <c:ptCount val="1"/>
                <c:pt idx="0">
                  <c:v>19.02.17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SKU'!$T$27:$T$38</c:f>
              <c:numCache>
                <c:formatCode>0%</c:formatCode>
                <c:ptCount val="12"/>
              </c:numCache>
            </c:numRef>
          </c:val>
        </c:ser>
        <c:ser>
          <c:idx val="19"/>
          <c:order val="19"/>
          <c:tx>
            <c:strRef>
              <c:f>'ДИНАМИКА SKU'!$U$26</c:f>
              <c:strCache>
                <c:ptCount val="1"/>
                <c:pt idx="0">
                  <c:v>20.02.17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SKU'!$U$27:$U$38</c:f>
              <c:numCache>
                <c:formatCode>0%</c:formatCode>
                <c:ptCount val="12"/>
              </c:numCache>
            </c:numRef>
          </c:val>
        </c:ser>
        <c:ser>
          <c:idx val="20"/>
          <c:order val="20"/>
          <c:tx>
            <c:strRef>
              <c:f>'ДИНАМИКА SKU'!$V$26</c:f>
              <c:strCache>
                <c:ptCount val="1"/>
                <c:pt idx="0">
                  <c:v>21.02.17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SKU'!$V$27:$V$38</c:f>
              <c:numCache>
                <c:formatCode>0%</c:formatCode>
                <c:ptCount val="12"/>
              </c:numCache>
            </c:numRef>
          </c:val>
        </c:ser>
        <c:ser>
          <c:idx val="21"/>
          <c:order val="21"/>
          <c:tx>
            <c:strRef>
              <c:f>'ДИНАМИКА SKU'!$W$26</c:f>
              <c:strCache>
                <c:ptCount val="1"/>
                <c:pt idx="0">
                  <c:v>22.02.17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SKU'!$W$27:$W$38</c:f>
              <c:numCache>
                <c:formatCode>0%</c:formatCode>
                <c:ptCount val="12"/>
              </c:numCache>
            </c:numRef>
          </c:val>
        </c:ser>
        <c:ser>
          <c:idx val="22"/>
          <c:order val="22"/>
          <c:tx>
            <c:strRef>
              <c:f>'ДИНАМИКА SKU'!$X$26</c:f>
              <c:strCache>
                <c:ptCount val="1"/>
                <c:pt idx="0">
                  <c:v>23.02.17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SKU'!$X$27:$X$38</c:f>
              <c:numCache>
                <c:formatCode>0%</c:formatCode>
                <c:ptCount val="12"/>
              </c:numCache>
            </c:numRef>
          </c:val>
        </c:ser>
        <c:ser>
          <c:idx val="23"/>
          <c:order val="23"/>
          <c:tx>
            <c:strRef>
              <c:f>'ДИНАМИКА SKU'!$Y$26</c:f>
              <c:strCache>
                <c:ptCount val="1"/>
                <c:pt idx="0">
                  <c:v>24.02.17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SKU'!$Y$27:$Y$38</c:f>
              <c:numCache>
                <c:formatCode>0%</c:formatCode>
                <c:ptCount val="12"/>
              </c:numCache>
            </c:numRef>
          </c:val>
        </c:ser>
        <c:ser>
          <c:idx val="24"/>
          <c:order val="24"/>
          <c:tx>
            <c:strRef>
              <c:f>'ДИНАМИКА SKU'!$Z$26</c:f>
              <c:strCache>
                <c:ptCount val="1"/>
                <c:pt idx="0">
                  <c:v>25.02.17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SKU'!$Z$27:$Z$38</c:f>
              <c:numCache>
                <c:formatCode>0%</c:formatCode>
                <c:ptCount val="12"/>
              </c:numCache>
            </c:numRef>
          </c:val>
        </c:ser>
        <c:ser>
          <c:idx val="25"/>
          <c:order val="25"/>
          <c:tx>
            <c:strRef>
              <c:f>'ДИНАМИКА SKU'!$AA$26</c:f>
              <c:strCache>
                <c:ptCount val="1"/>
                <c:pt idx="0">
                  <c:v>26.02.17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SKU'!$AA$27:$AA$38</c:f>
              <c:numCache>
                <c:formatCode>0%</c:formatCode>
                <c:ptCount val="12"/>
              </c:numCache>
            </c:numRef>
          </c:val>
        </c:ser>
        <c:ser>
          <c:idx val="26"/>
          <c:order val="26"/>
          <c:tx>
            <c:strRef>
              <c:f>'ДИНАМИКА SKU'!$AB$26</c:f>
              <c:strCache>
                <c:ptCount val="1"/>
                <c:pt idx="0">
                  <c:v>27.02.17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SKU'!$AB$27:$AB$38</c:f>
              <c:numCache>
                <c:formatCode>0%</c:formatCode>
                <c:ptCount val="12"/>
              </c:numCache>
            </c:numRef>
          </c:val>
        </c:ser>
        <c:ser>
          <c:idx val="27"/>
          <c:order val="27"/>
          <c:tx>
            <c:strRef>
              <c:f>'ДИНАМИКА SKU'!$AC$26</c:f>
              <c:strCache>
                <c:ptCount val="1"/>
                <c:pt idx="0">
                  <c:v>28.02.17</c:v>
                </c:pt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SKU'!$AC$27:$AC$38</c:f>
              <c:numCache>
                <c:formatCode>0%</c:formatCode>
                <c:ptCount val="12"/>
              </c:numCache>
            </c:numRef>
          </c:val>
        </c:ser>
        <c:ser>
          <c:idx val="28"/>
          <c:order val="28"/>
          <c:tx>
            <c:strRef>
              <c:f>'ДИНАМИКА SKU'!$AD$26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SKU'!$AD$27:$AD$38</c:f>
              <c:numCache>
                <c:formatCode>0%</c:formatCode>
                <c:ptCount val="12"/>
              </c:numCache>
            </c:numRef>
          </c:val>
        </c:ser>
        <c:ser>
          <c:idx val="29"/>
          <c:order val="29"/>
          <c:tx>
            <c:strRef>
              <c:f>'ДИНАМИКА SKU'!$AE$26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SKU'!$AE$27:$AE$38</c:f>
              <c:numCache>
                <c:formatCode>0%</c:formatCode>
                <c:ptCount val="12"/>
              </c:numCache>
            </c:numRef>
          </c:val>
        </c:ser>
        <c:ser>
          <c:idx val="30"/>
          <c:order val="30"/>
          <c:tx>
            <c:strRef>
              <c:f>'ДИНАМИКА SKU'!$AF$26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SKU'!$AF$27:$AF$38</c:f>
              <c:numCache>
                <c:formatCode>0%</c:formatCode>
                <c:ptCount val="12"/>
              </c:numCache>
            </c:numRef>
          </c:val>
        </c:ser>
        <c:ser>
          <c:idx val="31"/>
          <c:order val="31"/>
          <c:tx>
            <c:strRef>
              <c:f>'ДИНАМИКА SKU'!$AG$26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SKU'!$AG$27:$AG$38</c:f>
              <c:numCache>
                <c:formatCode>0%</c:formatCode>
                <c:ptCount val="12"/>
              </c:numCache>
            </c:numRef>
          </c:val>
        </c:ser>
        <c:ser>
          <c:idx val="32"/>
          <c:order val="32"/>
          <c:tx>
            <c:strRef>
              <c:f>'ДИНАМИКА SKU'!$AH$26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SKU'!$AH$27:$AH$38</c:f>
              <c:numCache>
                <c:formatCode>0%</c:formatCode>
                <c:ptCount val="12"/>
              </c:numCache>
            </c:numRef>
          </c:val>
        </c:ser>
        <c:ser>
          <c:idx val="33"/>
          <c:order val="33"/>
          <c:tx>
            <c:strRef>
              <c:f>'ДИНАМИКА SKU'!$AI$26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SKU'!$AI$27:$AI$38</c:f>
              <c:numCache>
                <c:formatCode>0%</c:formatCode>
                <c:ptCount val="12"/>
              </c:numCache>
            </c:numRef>
          </c:val>
        </c:ser>
        <c:ser>
          <c:idx val="34"/>
          <c:order val="34"/>
          <c:tx>
            <c:strRef>
              <c:f>'ДИНАМИКА SKU'!$AJ$26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SKU'!$AJ$27:$AJ$38</c:f>
              <c:numCache>
                <c:formatCode>0%</c:formatCode>
                <c:ptCount val="12"/>
              </c:numCache>
            </c:numRef>
          </c:val>
        </c:ser>
        <c:ser>
          <c:idx val="35"/>
          <c:order val="35"/>
          <c:tx>
            <c:strRef>
              <c:f>'ДИНАМИКА SKU'!$AK$26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SKU'!$AK$27:$AK$38</c:f>
              <c:numCache>
                <c:formatCode>0%</c:formatCode>
                <c:ptCount val="12"/>
              </c:numCache>
            </c:numRef>
          </c:val>
        </c:ser>
        <c:ser>
          <c:idx val="36"/>
          <c:order val="36"/>
          <c:tx>
            <c:strRef>
              <c:f>'ДИНАМИКА SKU'!$AL$26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SKU'!$AL$27:$AL$38</c:f>
              <c:numCache>
                <c:formatCode>0%</c:formatCode>
                <c:ptCount val="12"/>
              </c:numCache>
            </c:numRef>
          </c:val>
        </c:ser>
        <c:ser>
          <c:idx val="37"/>
          <c:order val="37"/>
          <c:tx>
            <c:strRef>
              <c:f>'ДИНАМИКА SKU'!$AM$26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SKU'!$AM$27:$AM$38</c:f>
              <c:numCache>
                <c:formatCode>0%</c:formatCode>
                <c:ptCount val="12"/>
              </c:numCache>
            </c:numRef>
          </c:val>
        </c:ser>
        <c:ser>
          <c:idx val="38"/>
          <c:order val="38"/>
          <c:tx>
            <c:strRef>
              <c:f>'ДИНАМИКА SKU'!$AN$26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SKU'!$AN$27:$AN$38</c:f>
              <c:numCache>
                <c:formatCode>0%</c:formatCode>
                <c:ptCount val="12"/>
              </c:numCache>
            </c:numRef>
          </c:val>
        </c:ser>
        <c:ser>
          <c:idx val="39"/>
          <c:order val="39"/>
          <c:tx>
            <c:strRef>
              <c:f>'ДИНАМИКА SKU'!$AO$26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SKU'!$AO$27:$AO$38</c:f>
              <c:numCache>
                <c:formatCode>0%</c:formatCode>
                <c:ptCount val="12"/>
              </c:numCache>
            </c:numRef>
          </c:val>
        </c:ser>
        <c:ser>
          <c:idx val="40"/>
          <c:order val="40"/>
          <c:tx>
            <c:strRef>
              <c:f>'ДИНАМИКА SKU'!$AP$26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SKU'!$AP$27:$AP$38</c:f>
              <c:numCache>
                <c:formatCode>0%</c:formatCode>
                <c:ptCount val="12"/>
              </c:numCache>
            </c:numRef>
          </c:val>
        </c:ser>
        <c:ser>
          <c:idx val="41"/>
          <c:order val="41"/>
          <c:tx>
            <c:strRef>
              <c:f>'ДИНАМИКА SKU'!$AQ$26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SKU'!$AQ$27:$AQ$38</c:f>
              <c:numCache>
                <c:formatCode>0%</c:formatCode>
                <c:ptCount val="12"/>
              </c:numCache>
            </c:numRef>
          </c:val>
        </c:ser>
        <c:ser>
          <c:idx val="42"/>
          <c:order val="42"/>
          <c:tx>
            <c:strRef>
              <c:f>'ДИНАМИКА SKU'!$AR$26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SKU'!$AR$27:$AR$38</c:f>
              <c:numCache>
                <c:formatCode>0%</c:formatCode>
                <c:ptCount val="12"/>
              </c:numCache>
            </c:numRef>
          </c:val>
        </c:ser>
        <c:ser>
          <c:idx val="43"/>
          <c:order val="43"/>
          <c:tx>
            <c:strRef>
              <c:f>'ДИНАМИКА SKU'!$AS$26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SKU'!$AS$27:$AS$38</c:f>
              <c:numCache>
                <c:formatCode>0%</c:formatCode>
                <c:ptCount val="12"/>
              </c:numCache>
            </c:numRef>
          </c:val>
        </c:ser>
        <c:ser>
          <c:idx val="44"/>
          <c:order val="44"/>
          <c:tx>
            <c:strRef>
              <c:f>'ДИНАМИКА SKU'!$AT$26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SKU'!$AT$27:$AT$38</c:f>
              <c:numCache>
                <c:formatCode>0%</c:formatCode>
                <c:ptCount val="12"/>
              </c:numCache>
            </c:numRef>
          </c:val>
        </c:ser>
        <c:ser>
          <c:idx val="45"/>
          <c:order val="45"/>
          <c:tx>
            <c:strRef>
              <c:f>'ДИНАМИКА SKU'!$AU$26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SKU'!$AU$27:$AU$38</c:f>
              <c:numCache>
                <c:formatCode>0%</c:formatCode>
                <c:ptCount val="12"/>
              </c:numCache>
            </c:numRef>
          </c:val>
        </c:ser>
        <c:ser>
          <c:idx val="46"/>
          <c:order val="46"/>
          <c:tx>
            <c:strRef>
              <c:f>'ДИНАМИКА SKU'!$AV$26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SKU'!$AV$27:$AV$38</c:f>
              <c:numCache>
                <c:formatCode>0%</c:formatCode>
                <c:ptCount val="12"/>
              </c:numCache>
            </c:numRef>
          </c:val>
        </c:ser>
        <c:ser>
          <c:idx val="47"/>
          <c:order val="47"/>
          <c:tx>
            <c:strRef>
              <c:f>'ДИНАМИКА SKU'!$AW$26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SKU'!$AW$27:$AW$38</c:f>
              <c:numCache>
                <c:formatCode>0%</c:formatCode>
                <c:ptCount val="12"/>
              </c:numCache>
            </c:numRef>
          </c:val>
        </c:ser>
        <c:ser>
          <c:idx val="48"/>
          <c:order val="48"/>
          <c:tx>
            <c:strRef>
              <c:f>'ДИНАМИКА SKU'!$AX$26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SKU'!$AX$27:$AX$38</c:f>
              <c:numCache>
                <c:formatCode>0%</c:formatCode>
                <c:ptCount val="12"/>
              </c:numCache>
            </c:numRef>
          </c:val>
        </c:ser>
        <c:ser>
          <c:idx val="49"/>
          <c:order val="49"/>
          <c:tx>
            <c:strRef>
              <c:f>'ДИНАМИКА SKU'!$AY$26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SKU'!$AY$27:$AY$38</c:f>
              <c:numCache>
                <c:formatCode>0%</c:formatCode>
                <c:ptCount val="12"/>
              </c:numCache>
            </c:numRef>
          </c:val>
        </c:ser>
        <c:ser>
          <c:idx val="50"/>
          <c:order val="50"/>
          <c:tx>
            <c:strRef>
              <c:f>'ДИНАМИКА SKU'!$AZ$26</c:f>
              <c:strCache>
                <c:ptCount val="1"/>
              </c:strCache>
            </c:strRef>
          </c:tx>
          <c:cat>
            <c:strRef>
              <c:f>'ДИНАМИКА SKU'!$A$27:$A$38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SKU'!$AZ$27:$AZ$38</c:f>
              <c:numCache>
                <c:formatCode>0%</c:formatCode>
                <c:ptCount val="12"/>
              </c:numCache>
            </c:numRef>
          </c:val>
        </c:ser>
        <c:axId val="74552064"/>
        <c:axId val="74553600"/>
      </c:barChart>
      <c:catAx>
        <c:axId val="74552064"/>
        <c:scaling>
          <c:orientation val="minMax"/>
        </c:scaling>
        <c:axPos val="b"/>
        <c:numFmt formatCode="General" sourceLinked="1"/>
        <c:tickLblPos val="nextTo"/>
        <c:crossAx val="74553600"/>
        <c:crosses val="autoZero"/>
        <c:auto val="1"/>
        <c:lblAlgn val="ctr"/>
        <c:lblOffset val="100"/>
      </c:catAx>
      <c:valAx>
        <c:axId val="74553600"/>
        <c:scaling>
          <c:orientation val="minMax"/>
        </c:scaling>
        <c:axPos val="l"/>
        <c:majorGridlines/>
        <c:numFmt formatCode="0%" sourceLinked="1"/>
        <c:tickLblPos val="nextTo"/>
        <c:crossAx val="745520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4.9655713292483722E-2"/>
          <c:y val="5.5858979772638831E-2"/>
          <c:w val="0.8532718921499105"/>
          <c:h val="0.83708288829826849"/>
        </c:manualLayout>
      </c:layout>
      <c:lineChart>
        <c:grouping val="standard"/>
        <c:ser>
          <c:idx val="0"/>
          <c:order val="0"/>
          <c:tx>
            <c:strRef>
              <c:f>'ДИНАМИКА ТТ'!$A$5</c:f>
              <c:strCache>
                <c:ptCount val="1"/>
                <c:pt idx="0">
                  <c:v>Москва</c:v>
                </c:pt>
              </c:strCache>
            </c:strRef>
          </c:tx>
          <c:marker>
            <c:symbol val="none"/>
          </c:marker>
          <c:cat>
            <c:numRef>
              <c:f>'ДИНАМИКА ТТ'!$B$4:$AJ$4</c:f>
              <c:numCache>
                <c:formatCode>dd/mm/yy;@</c:formatCode>
                <c:ptCount val="35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</c:numCache>
            </c:numRef>
          </c:cat>
          <c:val>
            <c:numRef>
              <c:f>'ДИНАМИКА ТТ'!$B$5:$AJ$5</c:f>
              <c:numCache>
                <c:formatCode>0%</c:formatCode>
                <c:ptCount val="35"/>
                <c:pt idx="0">
                  <c:v>0.97</c:v>
                </c:pt>
                <c:pt idx="1">
                  <c:v>0.98</c:v>
                </c:pt>
              </c:numCache>
            </c:numRef>
          </c:val>
        </c:ser>
        <c:ser>
          <c:idx val="1"/>
          <c:order val="1"/>
          <c:tx>
            <c:strRef>
              <c:f>'ДИНАМИКА ТТ'!$A$6</c:f>
              <c:strCache>
                <c:ptCount val="1"/>
                <c:pt idx="0">
                  <c:v>СПб</c:v>
                </c:pt>
              </c:strCache>
            </c:strRef>
          </c:tx>
          <c:marker>
            <c:symbol val="none"/>
          </c:marker>
          <c:cat>
            <c:numRef>
              <c:f>'ДИНАМИКА ТТ'!$B$4:$AJ$4</c:f>
              <c:numCache>
                <c:formatCode>dd/mm/yy;@</c:formatCode>
                <c:ptCount val="35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</c:numCache>
            </c:numRef>
          </c:cat>
          <c:val>
            <c:numRef>
              <c:f>'ДИНАМИКА ТТ'!$B$6:$AJ$6</c:f>
              <c:numCache>
                <c:formatCode>0%</c:formatCode>
                <c:ptCount val="35"/>
                <c:pt idx="0">
                  <c:v>0.95</c:v>
                </c:pt>
                <c:pt idx="1">
                  <c:v>0.96</c:v>
                </c:pt>
              </c:numCache>
            </c:numRef>
          </c:val>
        </c:ser>
        <c:marker val="1"/>
        <c:axId val="75933952"/>
        <c:axId val="75935744"/>
      </c:lineChart>
      <c:dateAx>
        <c:axId val="75933952"/>
        <c:scaling>
          <c:orientation val="minMax"/>
        </c:scaling>
        <c:axPos val="b"/>
        <c:numFmt formatCode="dd/mm/yy;@" sourceLinked="0"/>
        <c:tickLblPos val="nextTo"/>
        <c:crossAx val="75935744"/>
        <c:crosses val="autoZero"/>
        <c:auto val="1"/>
        <c:lblOffset val="100"/>
        <c:baseTimeUnit val="days"/>
      </c:dateAx>
      <c:valAx>
        <c:axId val="75935744"/>
        <c:scaling>
          <c:orientation val="minMax"/>
        </c:scaling>
        <c:axPos val="l"/>
        <c:majorGridlines/>
        <c:numFmt formatCode="0%" sourceLinked="1"/>
        <c:tickLblPos val="nextTo"/>
        <c:crossAx val="759339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'ДИНАМИКА ТТ'!$B$63</c:f>
              <c:strCache>
                <c:ptCount val="1"/>
                <c:pt idx="0">
                  <c:v>01.02.17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ТТ'!$B$64:$B$72</c:f>
              <c:numCache>
                <c:formatCode>0%</c:formatCode>
                <c:ptCount val="9"/>
                <c:pt idx="0">
                  <c:v>0.96388888888888891</c:v>
                </c:pt>
                <c:pt idx="1">
                  <c:v>0.96638655462184875</c:v>
                </c:pt>
                <c:pt idx="2">
                  <c:v>0.95866666666666667</c:v>
                </c:pt>
                <c:pt idx="3">
                  <c:v>0.94615384615384612</c:v>
                </c:pt>
                <c:pt idx="4">
                  <c:v>0.94886363636363635</c:v>
                </c:pt>
                <c:pt idx="5">
                  <c:v>0.96511627906976749</c:v>
                </c:pt>
                <c:pt idx="6">
                  <c:v>0.96309523809523812</c:v>
                </c:pt>
                <c:pt idx="8">
                  <c:v>0.9098360655737705</c:v>
                </c:pt>
              </c:numCache>
            </c:numRef>
          </c:val>
        </c:ser>
        <c:ser>
          <c:idx val="1"/>
          <c:order val="1"/>
          <c:tx>
            <c:strRef>
              <c:f>'ДИНАМИКА ТТ'!$C$63</c:f>
              <c:strCache>
                <c:ptCount val="1"/>
                <c:pt idx="0">
                  <c:v>02.02.17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ТТ'!$C$64:$C$72</c:f>
              <c:numCache>
                <c:formatCode>0%</c:formatCode>
                <c:ptCount val="9"/>
                <c:pt idx="0">
                  <c:v>0.9555555555555556</c:v>
                </c:pt>
                <c:pt idx="1">
                  <c:v>0.95798319327731096</c:v>
                </c:pt>
                <c:pt idx="2">
                  <c:v>0.95599999999999996</c:v>
                </c:pt>
                <c:pt idx="3">
                  <c:v>0.94230769230769229</c:v>
                </c:pt>
                <c:pt idx="4">
                  <c:v>0.94318181818181823</c:v>
                </c:pt>
                <c:pt idx="5">
                  <c:v>0.95348837209302328</c:v>
                </c:pt>
                <c:pt idx="6">
                  <c:v>0.9642857142857143</c:v>
                </c:pt>
                <c:pt idx="8">
                  <c:v>0.94262295081967218</c:v>
                </c:pt>
              </c:numCache>
            </c:numRef>
          </c:val>
        </c:ser>
        <c:ser>
          <c:idx val="2"/>
          <c:order val="2"/>
          <c:tx>
            <c:strRef>
              <c:f>'ДИНАМИКА ТТ'!$D$63</c:f>
              <c:strCache>
                <c:ptCount val="1"/>
                <c:pt idx="0">
                  <c:v>03.02.17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ТТ'!$D$64:$D$72</c:f>
              <c:numCache>
                <c:formatCode>0%</c:formatCode>
                <c:ptCount val="9"/>
                <c:pt idx="0">
                  <c:v>0.95</c:v>
                </c:pt>
                <c:pt idx="1">
                  <c:v>0.96638655462184875</c:v>
                </c:pt>
                <c:pt idx="2">
                  <c:v>0.95333333333333337</c:v>
                </c:pt>
                <c:pt idx="3">
                  <c:v>0.95769230769230773</c:v>
                </c:pt>
                <c:pt idx="4">
                  <c:v>0.97159090909090906</c:v>
                </c:pt>
                <c:pt idx="5">
                  <c:v>0.95348837209302328</c:v>
                </c:pt>
                <c:pt idx="6">
                  <c:v>0.96309523809523812</c:v>
                </c:pt>
                <c:pt idx="8">
                  <c:v>0.95901639344262291</c:v>
                </c:pt>
              </c:numCache>
            </c:numRef>
          </c:val>
        </c:ser>
        <c:ser>
          <c:idx val="3"/>
          <c:order val="3"/>
          <c:tx>
            <c:strRef>
              <c:f>'ДИНАМИКА ТТ'!$E$63</c:f>
              <c:strCache>
                <c:ptCount val="1"/>
                <c:pt idx="0">
                  <c:v>04.02.17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ТТ'!$E$64:$E$72</c:f>
              <c:numCache>
                <c:formatCode>0%</c:formatCode>
                <c:ptCount val="9"/>
              </c:numCache>
            </c:numRef>
          </c:val>
        </c:ser>
        <c:ser>
          <c:idx val="4"/>
          <c:order val="4"/>
          <c:tx>
            <c:strRef>
              <c:f>'ДИНАМИКА ТТ'!$F$63</c:f>
              <c:strCache>
                <c:ptCount val="1"/>
                <c:pt idx="0">
                  <c:v>05.02.17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ТТ'!$F$64:$F$72</c:f>
              <c:numCache>
                <c:formatCode>0%</c:formatCode>
                <c:ptCount val="9"/>
              </c:numCache>
            </c:numRef>
          </c:val>
        </c:ser>
        <c:ser>
          <c:idx val="5"/>
          <c:order val="5"/>
          <c:tx>
            <c:strRef>
              <c:f>'ДИНАМИКА ТТ'!$G$63</c:f>
              <c:strCache>
                <c:ptCount val="1"/>
                <c:pt idx="0">
                  <c:v>06.02.17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ТТ'!$G$64:$G$72</c:f>
              <c:numCache>
                <c:formatCode>0%</c:formatCode>
                <c:ptCount val="9"/>
              </c:numCache>
            </c:numRef>
          </c:val>
        </c:ser>
        <c:ser>
          <c:idx val="6"/>
          <c:order val="6"/>
          <c:tx>
            <c:strRef>
              <c:f>'ДИНАМИКА ТТ'!$H$63</c:f>
              <c:strCache>
                <c:ptCount val="1"/>
                <c:pt idx="0">
                  <c:v>07.02.17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ТТ'!$H$64:$H$72</c:f>
              <c:numCache>
                <c:formatCode>0%</c:formatCode>
                <c:ptCount val="9"/>
              </c:numCache>
            </c:numRef>
          </c:val>
        </c:ser>
        <c:ser>
          <c:idx val="7"/>
          <c:order val="7"/>
          <c:tx>
            <c:strRef>
              <c:f>'ДИНАМИКА ТТ'!$I$63</c:f>
              <c:strCache>
                <c:ptCount val="1"/>
                <c:pt idx="0">
                  <c:v>08.02.17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ТТ'!$I$64:$I$72</c:f>
              <c:numCache>
                <c:formatCode>0%</c:formatCode>
                <c:ptCount val="9"/>
              </c:numCache>
            </c:numRef>
          </c:val>
        </c:ser>
        <c:ser>
          <c:idx val="8"/>
          <c:order val="8"/>
          <c:tx>
            <c:strRef>
              <c:f>'ДИНАМИКА ТТ'!$J$63</c:f>
              <c:strCache>
                <c:ptCount val="1"/>
                <c:pt idx="0">
                  <c:v>09.02.17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ТТ'!$J$64:$J$72</c:f>
              <c:numCache>
                <c:formatCode>0%</c:formatCode>
                <c:ptCount val="9"/>
              </c:numCache>
            </c:numRef>
          </c:val>
        </c:ser>
        <c:ser>
          <c:idx val="9"/>
          <c:order val="9"/>
          <c:tx>
            <c:strRef>
              <c:f>'ДИНАМИКА ТТ'!$K$63</c:f>
              <c:strCache>
                <c:ptCount val="1"/>
                <c:pt idx="0">
                  <c:v>10.02.17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ТТ'!$K$64:$K$72</c:f>
              <c:numCache>
                <c:formatCode>0%</c:formatCode>
                <c:ptCount val="9"/>
              </c:numCache>
            </c:numRef>
          </c:val>
        </c:ser>
        <c:ser>
          <c:idx val="10"/>
          <c:order val="10"/>
          <c:tx>
            <c:strRef>
              <c:f>'ДИНАМИКА ТТ'!$L$63</c:f>
              <c:strCache>
                <c:ptCount val="1"/>
                <c:pt idx="0">
                  <c:v>11.02.17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ТТ'!$L$64:$L$72</c:f>
              <c:numCache>
                <c:formatCode>0%</c:formatCode>
                <c:ptCount val="9"/>
              </c:numCache>
            </c:numRef>
          </c:val>
        </c:ser>
        <c:ser>
          <c:idx val="11"/>
          <c:order val="11"/>
          <c:tx>
            <c:strRef>
              <c:f>'ДИНАМИКА ТТ'!$M$63</c:f>
              <c:strCache>
                <c:ptCount val="1"/>
                <c:pt idx="0">
                  <c:v>12.02.17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ТТ'!$M$64:$M$72</c:f>
              <c:numCache>
                <c:formatCode>0%</c:formatCode>
                <c:ptCount val="9"/>
              </c:numCache>
            </c:numRef>
          </c:val>
        </c:ser>
        <c:ser>
          <c:idx val="12"/>
          <c:order val="12"/>
          <c:tx>
            <c:strRef>
              <c:f>'ДИНАМИКА ТТ'!$N$63</c:f>
              <c:strCache>
                <c:ptCount val="1"/>
                <c:pt idx="0">
                  <c:v>13.02.17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ТТ'!$N$64:$N$72</c:f>
              <c:numCache>
                <c:formatCode>0%</c:formatCode>
                <c:ptCount val="9"/>
              </c:numCache>
            </c:numRef>
          </c:val>
        </c:ser>
        <c:ser>
          <c:idx val="13"/>
          <c:order val="13"/>
          <c:tx>
            <c:strRef>
              <c:f>'ДИНАМИКА ТТ'!$O$63</c:f>
              <c:strCache>
                <c:ptCount val="1"/>
                <c:pt idx="0">
                  <c:v>14.02.17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ТТ'!$O$64:$O$72</c:f>
              <c:numCache>
                <c:formatCode>0%</c:formatCode>
                <c:ptCount val="9"/>
              </c:numCache>
            </c:numRef>
          </c:val>
        </c:ser>
        <c:ser>
          <c:idx val="14"/>
          <c:order val="14"/>
          <c:tx>
            <c:strRef>
              <c:f>'ДИНАМИКА ТТ'!$P$63</c:f>
              <c:strCache>
                <c:ptCount val="1"/>
                <c:pt idx="0">
                  <c:v>15.02.17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ТТ'!$P$64:$P$72</c:f>
              <c:numCache>
                <c:formatCode>0%</c:formatCode>
                <c:ptCount val="9"/>
              </c:numCache>
            </c:numRef>
          </c:val>
        </c:ser>
        <c:ser>
          <c:idx val="15"/>
          <c:order val="15"/>
          <c:tx>
            <c:strRef>
              <c:f>'ДИНАМИКА ТТ'!$Q$63</c:f>
              <c:strCache>
                <c:ptCount val="1"/>
                <c:pt idx="0">
                  <c:v>16.02.17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ТТ'!$Q$64:$Q$72</c:f>
              <c:numCache>
                <c:formatCode>0%</c:formatCode>
                <c:ptCount val="9"/>
              </c:numCache>
            </c:numRef>
          </c:val>
        </c:ser>
        <c:ser>
          <c:idx val="16"/>
          <c:order val="16"/>
          <c:tx>
            <c:strRef>
              <c:f>'ДИНАМИКА ТТ'!$R$63</c:f>
              <c:strCache>
                <c:ptCount val="1"/>
                <c:pt idx="0">
                  <c:v>17.02.17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ТТ'!$R$64:$R$72</c:f>
              <c:numCache>
                <c:formatCode>0%</c:formatCode>
                <c:ptCount val="9"/>
              </c:numCache>
            </c:numRef>
          </c:val>
        </c:ser>
        <c:ser>
          <c:idx val="17"/>
          <c:order val="17"/>
          <c:tx>
            <c:strRef>
              <c:f>'ДИНАМИКА ТТ'!$S$63</c:f>
              <c:strCache>
                <c:ptCount val="1"/>
                <c:pt idx="0">
                  <c:v>18.02.17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ТТ'!$S$64:$S$72</c:f>
              <c:numCache>
                <c:formatCode>0%</c:formatCode>
                <c:ptCount val="9"/>
              </c:numCache>
            </c:numRef>
          </c:val>
        </c:ser>
        <c:ser>
          <c:idx val="18"/>
          <c:order val="18"/>
          <c:tx>
            <c:strRef>
              <c:f>'ДИНАМИКА ТТ'!$T$63</c:f>
              <c:strCache>
                <c:ptCount val="1"/>
                <c:pt idx="0">
                  <c:v>19.02.17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ТТ'!$T$64:$T$72</c:f>
              <c:numCache>
                <c:formatCode>0%</c:formatCode>
                <c:ptCount val="9"/>
              </c:numCache>
            </c:numRef>
          </c:val>
        </c:ser>
        <c:ser>
          <c:idx val="19"/>
          <c:order val="19"/>
          <c:tx>
            <c:strRef>
              <c:f>'ДИНАМИКА ТТ'!$U$63</c:f>
              <c:strCache>
                <c:ptCount val="1"/>
                <c:pt idx="0">
                  <c:v>20.02.17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ТТ'!$U$64:$U$72</c:f>
              <c:numCache>
                <c:formatCode>0%</c:formatCode>
                <c:ptCount val="9"/>
              </c:numCache>
            </c:numRef>
          </c:val>
        </c:ser>
        <c:ser>
          <c:idx val="20"/>
          <c:order val="20"/>
          <c:tx>
            <c:strRef>
              <c:f>'ДИНАМИКА ТТ'!$V$63</c:f>
              <c:strCache>
                <c:ptCount val="1"/>
                <c:pt idx="0">
                  <c:v>21.02.17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ТТ'!$V$64:$V$72</c:f>
              <c:numCache>
                <c:formatCode>0%</c:formatCode>
                <c:ptCount val="9"/>
              </c:numCache>
            </c:numRef>
          </c:val>
        </c:ser>
        <c:ser>
          <c:idx val="21"/>
          <c:order val="21"/>
          <c:tx>
            <c:strRef>
              <c:f>'ДИНАМИКА ТТ'!$W$63</c:f>
              <c:strCache>
                <c:ptCount val="1"/>
                <c:pt idx="0">
                  <c:v>22.02.17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ТТ'!$W$64:$W$72</c:f>
              <c:numCache>
                <c:formatCode>0%</c:formatCode>
                <c:ptCount val="9"/>
              </c:numCache>
            </c:numRef>
          </c:val>
        </c:ser>
        <c:ser>
          <c:idx val="22"/>
          <c:order val="22"/>
          <c:tx>
            <c:strRef>
              <c:f>'ДИНАМИКА ТТ'!$X$63</c:f>
              <c:strCache>
                <c:ptCount val="1"/>
                <c:pt idx="0">
                  <c:v>23.02.17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ТТ'!$X$64:$X$72</c:f>
              <c:numCache>
                <c:formatCode>0%</c:formatCode>
                <c:ptCount val="9"/>
              </c:numCache>
            </c:numRef>
          </c:val>
        </c:ser>
        <c:ser>
          <c:idx val="23"/>
          <c:order val="23"/>
          <c:tx>
            <c:strRef>
              <c:f>'ДИНАМИКА ТТ'!$Y$63</c:f>
              <c:strCache>
                <c:ptCount val="1"/>
                <c:pt idx="0">
                  <c:v>24.02.17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ТТ'!$Y$64:$Y$72</c:f>
              <c:numCache>
                <c:formatCode>0%</c:formatCode>
                <c:ptCount val="9"/>
              </c:numCache>
            </c:numRef>
          </c:val>
        </c:ser>
        <c:ser>
          <c:idx val="24"/>
          <c:order val="24"/>
          <c:tx>
            <c:strRef>
              <c:f>'ДИНАМИКА ТТ'!$Z$63</c:f>
              <c:strCache>
                <c:ptCount val="1"/>
                <c:pt idx="0">
                  <c:v>25.02.17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ТТ'!$Z$64:$Z$72</c:f>
              <c:numCache>
                <c:formatCode>0%</c:formatCode>
                <c:ptCount val="9"/>
              </c:numCache>
            </c:numRef>
          </c:val>
        </c:ser>
        <c:ser>
          <c:idx val="25"/>
          <c:order val="25"/>
          <c:tx>
            <c:strRef>
              <c:f>'ДИНАМИКА ТТ'!$AA$63</c:f>
              <c:strCache>
                <c:ptCount val="1"/>
                <c:pt idx="0">
                  <c:v>26.02.17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ТТ'!$AA$64:$AA$72</c:f>
              <c:numCache>
                <c:formatCode>0%</c:formatCode>
                <c:ptCount val="9"/>
              </c:numCache>
            </c:numRef>
          </c:val>
        </c:ser>
        <c:ser>
          <c:idx val="26"/>
          <c:order val="26"/>
          <c:tx>
            <c:strRef>
              <c:f>'ДИНАМИКА ТТ'!$AB$63</c:f>
              <c:strCache>
                <c:ptCount val="1"/>
                <c:pt idx="0">
                  <c:v>27.02.17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ТТ'!$AB$64:$AB$72</c:f>
              <c:numCache>
                <c:formatCode>0%</c:formatCode>
                <c:ptCount val="9"/>
              </c:numCache>
            </c:numRef>
          </c:val>
        </c:ser>
        <c:ser>
          <c:idx val="27"/>
          <c:order val="27"/>
          <c:tx>
            <c:strRef>
              <c:f>'ДИНАМИКА ТТ'!$AC$63</c:f>
              <c:strCache>
                <c:ptCount val="1"/>
                <c:pt idx="0">
                  <c:v>28.02.17</c:v>
                </c:pt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ТТ'!$AC$64:$AC$72</c:f>
              <c:numCache>
                <c:formatCode>0%</c:formatCode>
                <c:ptCount val="9"/>
              </c:numCache>
            </c:numRef>
          </c:val>
        </c:ser>
        <c:ser>
          <c:idx val="28"/>
          <c:order val="28"/>
          <c:tx>
            <c:strRef>
              <c:f>'ДИНАМИКА ТТ'!$AD$63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ТТ'!$AD$64:$AD$72</c:f>
              <c:numCache>
                <c:formatCode>0%</c:formatCode>
                <c:ptCount val="9"/>
              </c:numCache>
            </c:numRef>
          </c:val>
        </c:ser>
        <c:ser>
          <c:idx val="29"/>
          <c:order val="29"/>
          <c:tx>
            <c:strRef>
              <c:f>'ДИНАМИКА ТТ'!$AE$63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ТТ'!$AE$64:$AE$72</c:f>
              <c:numCache>
                <c:formatCode>0%</c:formatCode>
                <c:ptCount val="9"/>
              </c:numCache>
            </c:numRef>
          </c:val>
        </c:ser>
        <c:ser>
          <c:idx val="30"/>
          <c:order val="30"/>
          <c:tx>
            <c:strRef>
              <c:f>'ДИНАМИКА ТТ'!$AF$63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ТТ'!$AF$64:$AF$72</c:f>
              <c:numCache>
                <c:formatCode>0%</c:formatCode>
                <c:ptCount val="9"/>
              </c:numCache>
            </c:numRef>
          </c:val>
        </c:ser>
        <c:ser>
          <c:idx val="31"/>
          <c:order val="31"/>
          <c:tx>
            <c:strRef>
              <c:f>'ДИНАМИКА ТТ'!$AG$63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ТТ'!$AG$64:$AG$72</c:f>
              <c:numCache>
                <c:formatCode>0%</c:formatCode>
                <c:ptCount val="9"/>
              </c:numCache>
            </c:numRef>
          </c:val>
        </c:ser>
        <c:ser>
          <c:idx val="32"/>
          <c:order val="32"/>
          <c:tx>
            <c:strRef>
              <c:f>'ДИНАМИКА ТТ'!$AH$63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ТТ'!$AH$64:$AH$72</c:f>
              <c:numCache>
                <c:formatCode>0%</c:formatCode>
                <c:ptCount val="9"/>
              </c:numCache>
            </c:numRef>
          </c:val>
        </c:ser>
        <c:ser>
          <c:idx val="33"/>
          <c:order val="33"/>
          <c:tx>
            <c:strRef>
              <c:f>'ДИНАМИКА ТТ'!$AI$63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ТТ'!$AI$64:$AI$72</c:f>
              <c:numCache>
                <c:formatCode>0%</c:formatCode>
                <c:ptCount val="9"/>
              </c:numCache>
            </c:numRef>
          </c:val>
        </c:ser>
        <c:ser>
          <c:idx val="34"/>
          <c:order val="34"/>
          <c:tx>
            <c:strRef>
              <c:f>'ДИНАМИКА ТТ'!$AJ$63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ТТ'!$AJ$64:$AJ$72</c:f>
              <c:numCache>
                <c:formatCode>0%</c:formatCode>
                <c:ptCount val="9"/>
              </c:numCache>
            </c:numRef>
          </c:val>
        </c:ser>
        <c:ser>
          <c:idx val="35"/>
          <c:order val="35"/>
          <c:tx>
            <c:strRef>
              <c:f>'ДИНАМИКА ТТ'!$AK$63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ТТ'!$AK$64:$AK$72</c:f>
              <c:numCache>
                <c:formatCode>0%</c:formatCode>
                <c:ptCount val="9"/>
              </c:numCache>
            </c:numRef>
          </c:val>
        </c:ser>
        <c:ser>
          <c:idx val="36"/>
          <c:order val="36"/>
          <c:tx>
            <c:strRef>
              <c:f>'ДИНАМИКА ТТ'!$AL$63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ТТ'!$AL$64:$AL$72</c:f>
              <c:numCache>
                <c:formatCode>0%</c:formatCode>
                <c:ptCount val="9"/>
              </c:numCache>
            </c:numRef>
          </c:val>
        </c:ser>
        <c:ser>
          <c:idx val="37"/>
          <c:order val="37"/>
          <c:tx>
            <c:strRef>
              <c:f>'ДИНАМИКА ТТ'!$AM$63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ТТ'!$AM$64:$AM$72</c:f>
              <c:numCache>
                <c:formatCode>0%</c:formatCode>
                <c:ptCount val="9"/>
              </c:numCache>
            </c:numRef>
          </c:val>
        </c:ser>
        <c:ser>
          <c:idx val="38"/>
          <c:order val="38"/>
          <c:tx>
            <c:strRef>
              <c:f>'ДИНАМИКА ТТ'!$AN$63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ТТ'!$AN$64:$AN$72</c:f>
              <c:numCache>
                <c:formatCode>0%</c:formatCode>
                <c:ptCount val="9"/>
              </c:numCache>
            </c:numRef>
          </c:val>
        </c:ser>
        <c:ser>
          <c:idx val="39"/>
          <c:order val="39"/>
          <c:tx>
            <c:strRef>
              <c:f>'ДИНАМИКА ТТ'!$AO$63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ТТ'!$AO$64:$AO$72</c:f>
              <c:numCache>
                <c:formatCode>0%</c:formatCode>
                <c:ptCount val="9"/>
              </c:numCache>
            </c:numRef>
          </c:val>
        </c:ser>
        <c:ser>
          <c:idx val="40"/>
          <c:order val="40"/>
          <c:tx>
            <c:strRef>
              <c:f>'ДИНАМИКА ТТ'!$AP$63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ТТ'!$AP$64:$AP$72</c:f>
              <c:numCache>
                <c:formatCode>0%</c:formatCode>
                <c:ptCount val="9"/>
              </c:numCache>
            </c:numRef>
          </c:val>
        </c:ser>
        <c:ser>
          <c:idx val="41"/>
          <c:order val="41"/>
          <c:tx>
            <c:strRef>
              <c:f>'ДИНАМИКА ТТ'!$AQ$63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ТТ'!$AQ$64:$AQ$72</c:f>
              <c:numCache>
                <c:formatCode>0%</c:formatCode>
                <c:ptCount val="9"/>
              </c:numCache>
            </c:numRef>
          </c:val>
        </c:ser>
        <c:ser>
          <c:idx val="42"/>
          <c:order val="42"/>
          <c:tx>
            <c:strRef>
              <c:f>'ДИНАМИКА ТТ'!$AR$63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ТТ'!$AR$64:$AR$72</c:f>
              <c:numCache>
                <c:formatCode>0%</c:formatCode>
                <c:ptCount val="9"/>
              </c:numCache>
            </c:numRef>
          </c:val>
        </c:ser>
        <c:ser>
          <c:idx val="43"/>
          <c:order val="43"/>
          <c:tx>
            <c:strRef>
              <c:f>'ДИНАМИКА ТТ'!$AS$63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ТТ'!$AS$64:$AS$72</c:f>
              <c:numCache>
                <c:formatCode>0%</c:formatCode>
                <c:ptCount val="9"/>
              </c:numCache>
            </c:numRef>
          </c:val>
        </c:ser>
        <c:ser>
          <c:idx val="44"/>
          <c:order val="44"/>
          <c:tx>
            <c:strRef>
              <c:f>'ДИНАМИКА ТТ'!$AT$63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ТТ'!$AT$64:$AT$72</c:f>
              <c:numCache>
                <c:formatCode>0%</c:formatCode>
                <c:ptCount val="9"/>
              </c:numCache>
            </c:numRef>
          </c:val>
        </c:ser>
        <c:ser>
          <c:idx val="45"/>
          <c:order val="45"/>
          <c:tx>
            <c:strRef>
              <c:f>'ДИНАМИКА ТТ'!$AU$63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ТТ'!$AU$64:$AU$72</c:f>
              <c:numCache>
                <c:formatCode>0%</c:formatCode>
                <c:ptCount val="9"/>
              </c:numCache>
            </c:numRef>
          </c:val>
        </c:ser>
        <c:ser>
          <c:idx val="46"/>
          <c:order val="46"/>
          <c:tx>
            <c:strRef>
              <c:f>'ДИНАМИКА ТТ'!$AV$63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ТТ'!$AV$64:$AV$72</c:f>
              <c:numCache>
                <c:formatCode>0%</c:formatCode>
                <c:ptCount val="9"/>
              </c:numCache>
            </c:numRef>
          </c:val>
        </c:ser>
        <c:ser>
          <c:idx val="47"/>
          <c:order val="47"/>
          <c:tx>
            <c:strRef>
              <c:f>'ДИНАМИКА ТТ'!$AW$63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ТТ'!$AW$64:$AW$72</c:f>
              <c:numCache>
                <c:formatCode>0%</c:formatCode>
                <c:ptCount val="9"/>
              </c:numCache>
            </c:numRef>
          </c:val>
        </c:ser>
        <c:ser>
          <c:idx val="48"/>
          <c:order val="48"/>
          <c:tx>
            <c:strRef>
              <c:f>'ДИНАМИКА ТТ'!$AX$63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ТТ'!$AX$64:$AX$72</c:f>
              <c:numCache>
                <c:formatCode>0%</c:formatCode>
                <c:ptCount val="9"/>
              </c:numCache>
            </c:numRef>
          </c:val>
        </c:ser>
        <c:ser>
          <c:idx val="49"/>
          <c:order val="49"/>
          <c:tx>
            <c:strRef>
              <c:f>'ДИНАМИКА ТТ'!$AY$63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ТТ'!$AY$64:$AY$72</c:f>
              <c:numCache>
                <c:formatCode>0%</c:formatCode>
                <c:ptCount val="9"/>
              </c:numCache>
            </c:numRef>
          </c:val>
        </c:ser>
        <c:ser>
          <c:idx val="50"/>
          <c:order val="50"/>
          <c:tx>
            <c:strRef>
              <c:f>'ДИНАМИКА ТТ'!$AZ$63</c:f>
              <c:strCache>
                <c:ptCount val="1"/>
              </c:strCache>
            </c:strRef>
          </c:tx>
          <c:cat>
            <c:strRef>
              <c:f>'ДИНАМИКА ТТ'!$A$64:$A$72</c:f>
              <c:strCache>
                <c:ptCount val="9"/>
                <c:pt idx="0">
                  <c:v>Перекресток</c:v>
                </c:pt>
                <c:pt idx="1">
                  <c:v>Призма</c:v>
                </c:pt>
                <c:pt idx="2">
                  <c:v>Пятерочка</c:v>
                </c:pt>
                <c:pt idx="3">
                  <c:v>Лента</c:v>
                </c:pt>
                <c:pt idx="4">
                  <c:v>Карусель</c:v>
                </c:pt>
                <c:pt idx="5">
                  <c:v>Ашан </c:v>
                </c:pt>
                <c:pt idx="6">
                  <c:v>Реалъ</c:v>
                </c:pt>
                <c:pt idx="7">
                  <c:v>Дикси</c:v>
                </c:pt>
                <c:pt idx="8">
                  <c:v>Окей</c:v>
                </c:pt>
              </c:strCache>
            </c:strRef>
          </c:cat>
          <c:val>
            <c:numRef>
              <c:f>'ДИНАМИКА ТТ'!$AZ$64:$AZ$72</c:f>
              <c:numCache>
                <c:formatCode>0%</c:formatCode>
                <c:ptCount val="9"/>
              </c:numCache>
            </c:numRef>
          </c:val>
        </c:ser>
        <c:axId val="79072256"/>
        <c:axId val="79078144"/>
      </c:barChart>
      <c:catAx>
        <c:axId val="79072256"/>
        <c:scaling>
          <c:orientation val="minMax"/>
        </c:scaling>
        <c:axPos val="b"/>
        <c:numFmt formatCode="General" sourceLinked="1"/>
        <c:tickLblPos val="nextTo"/>
        <c:crossAx val="79078144"/>
        <c:crosses val="autoZero"/>
        <c:auto val="1"/>
        <c:lblAlgn val="ctr"/>
        <c:lblOffset val="100"/>
      </c:catAx>
      <c:valAx>
        <c:axId val="79078144"/>
        <c:scaling>
          <c:orientation val="minMax"/>
        </c:scaling>
        <c:axPos val="l"/>
        <c:majorGridlines/>
        <c:numFmt formatCode="0%" sourceLinked="1"/>
        <c:tickLblPos val="nextTo"/>
        <c:crossAx val="790722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'ДИНАМИКА ТТ'!$B$26</c:f>
              <c:strCache>
                <c:ptCount val="1"/>
                <c:pt idx="0">
                  <c:v>01.02.17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ТТ'!$B$27:$B$38</c:f>
              <c:numCache>
                <c:formatCode>0%</c:formatCode>
                <c:ptCount val="12"/>
                <c:pt idx="0">
                  <c:v>0.94129063561377968</c:v>
                </c:pt>
                <c:pt idx="1">
                  <c:v>0.91428571428571426</c:v>
                </c:pt>
                <c:pt idx="2">
                  <c:v>0.92083333333333328</c:v>
                </c:pt>
                <c:pt idx="3">
                  <c:v>0.90370370370370368</c:v>
                </c:pt>
                <c:pt idx="5">
                  <c:v>0.94990723562152135</c:v>
                </c:pt>
                <c:pt idx="6">
                  <c:v>0.9285714285714286</c:v>
                </c:pt>
                <c:pt idx="8">
                  <c:v>0.90625</c:v>
                </c:pt>
                <c:pt idx="9">
                  <c:v>0.9107142857142857</c:v>
                </c:pt>
                <c:pt idx="10">
                  <c:v>0.9147286821705426</c:v>
                </c:pt>
                <c:pt idx="11">
                  <c:v>0.94797687861271673</c:v>
                </c:pt>
              </c:numCache>
            </c:numRef>
          </c:val>
        </c:ser>
        <c:ser>
          <c:idx val="1"/>
          <c:order val="1"/>
          <c:tx>
            <c:strRef>
              <c:f>'ДИНАМИКА ТТ'!$C$26</c:f>
              <c:strCache>
                <c:ptCount val="1"/>
                <c:pt idx="0">
                  <c:v>02.02.17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ТТ'!$C$27:$C$38</c:f>
              <c:numCache>
                <c:formatCode>0%</c:formatCode>
                <c:ptCount val="12"/>
                <c:pt idx="0">
                  <c:v>0.96254863813229574</c:v>
                </c:pt>
                <c:pt idx="1">
                  <c:v>0.94285714285714284</c:v>
                </c:pt>
                <c:pt idx="2">
                  <c:v>0.95</c:v>
                </c:pt>
                <c:pt idx="3">
                  <c:v>0.94074074074074077</c:v>
                </c:pt>
                <c:pt idx="5">
                  <c:v>0.95779816513761473</c:v>
                </c:pt>
                <c:pt idx="6">
                  <c:v>0.96071428571428574</c:v>
                </c:pt>
                <c:pt idx="8">
                  <c:v>0.9375</c:v>
                </c:pt>
                <c:pt idx="9">
                  <c:v>0.9642857142857143</c:v>
                </c:pt>
                <c:pt idx="10">
                  <c:v>0.94401378122308355</c:v>
                </c:pt>
                <c:pt idx="11">
                  <c:v>0.94797687861271673</c:v>
                </c:pt>
              </c:numCache>
            </c:numRef>
          </c:val>
        </c:ser>
        <c:ser>
          <c:idx val="2"/>
          <c:order val="2"/>
          <c:tx>
            <c:strRef>
              <c:f>'ДИНАМИКА ТТ'!$D$26</c:f>
              <c:strCache>
                <c:ptCount val="1"/>
                <c:pt idx="0">
                  <c:v>03.02.17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ТТ'!$D$27:$D$38</c:f>
              <c:numCache>
                <c:formatCode>0%</c:formatCode>
                <c:ptCount val="12"/>
                <c:pt idx="0">
                  <c:v>0.94995140913508258</c:v>
                </c:pt>
                <c:pt idx="1">
                  <c:v>0.9642857142857143</c:v>
                </c:pt>
                <c:pt idx="2">
                  <c:v>0.95833333333333337</c:v>
                </c:pt>
                <c:pt idx="3">
                  <c:v>0.92592592592592593</c:v>
                </c:pt>
                <c:pt idx="5">
                  <c:v>0.93761467889908257</c:v>
                </c:pt>
                <c:pt idx="6">
                  <c:v>0.95</c:v>
                </c:pt>
                <c:pt idx="8">
                  <c:v>0.9375</c:v>
                </c:pt>
                <c:pt idx="9">
                  <c:v>0.9285714285714286</c:v>
                </c:pt>
                <c:pt idx="10">
                  <c:v>0.95607235142118863</c:v>
                </c:pt>
                <c:pt idx="11">
                  <c:v>0.93641618497109824</c:v>
                </c:pt>
              </c:numCache>
            </c:numRef>
          </c:val>
        </c:ser>
        <c:ser>
          <c:idx val="3"/>
          <c:order val="3"/>
          <c:tx>
            <c:strRef>
              <c:f>'ДИНАМИКА ТТ'!$E$26</c:f>
              <c:strCache>
                <c:ptCount val="1"/>
                <c:pt idx="0">
                  <c:v>04.02.17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ТТ'!$E$27:$E$38</c:f>
              <c:numCache>
                <c:formatCode>0%</c:formatCode>
                <c:ptCount val="12"/>
                <c:pt idx="0">
                  <c:v>0.94509232264334309</c:v>
                </c:pt>
                <c:pt idx="1">
                  <c:v>0.94285714285714284</c:v>
                </c:pt>
                <c:pt idx="2">
                  <c:v>0.94791666666666663</c:v>
                </c:pt>
                <c:pt idx="3">
                  <c:v>0.94074074074074077</c:v>
                </c:pt>
                <c:pt idx="5">
                  <c:v>0.95045871559633033</c:v>
                </c:pt>
                <c:pt idx="6">
                  <c:v>0.9285714285714286</c:v>
                </c:pt>
                <c:pt idx="8">
                  <c:v>0.9375</c:v>
                </c:pt>
                <c:pt idx="9">
                  <c:v>0.9464285714285714</c:v>
                </c:pt>
                <c:pt idx="10">
                  <c:v>0.94573643410852715</c:v>
                </c:pt>
                <c:pt idx="11">
                  <c:v>0.95375722543352603</c:v>
                </c:pt>
              </c:numCache>
            </c:numRef>
          </c:val>
        </c:ser>
        <c:ser>
          <c:idx val="4"/>
          <c:order val="4"/>
          <c:tx>
            <c:strRef>
              <c:f>'ДИНАМИКА ТТ'!$F$26</c:f>
              <c:strCache>
                <c:ptCount val="1"/>
                <c:pt idx="0">
                  <c:v>05.02.17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ТТ'!$F$27:$F$38</c:f>
              <c:numCache>
                <c:formatCode>0%</c:formatCode>
                <c:ptCount val="12"/>
              </c:numCache>
            </c:numRef>
          </c:val>
        </c:ser>
        <c:ser>
          <c:idx val="5"/>
          <c:order val="5"/>
          <c:tx>
            <c:strRef>
              <c:f>'ДИНАМИКА ТТ'!$G$26</c:f>
              <c:strCache>
                <c:ptCount val="1"/>
                <c:pt idx="0">
                  <c:v>06.02.17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ТТ'!$G$27:$G$38</c:f>
              <c:numCache>
                <c:formatCode>0%</c:formatCode>
                <c:ptCount val="12"/>
              </c:numCache>
            </c:numRef>
          </c:val>
        </c:ser>
        <c:ser>
          <c:idx val="6"/>
          <c:order val="6"/>
          <c:tx>
            <c:strRef>
              <c:f>'ДИНАМИКА ТТ'!$H$26</c:f>
              <c:strCache>
                <c:ptCount val="1"/>
                <c:pt idx="0">
                  <c:v>07.02.17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ТТ'!$H$27:$H$38</c:f>
              <c:numCache>
                <c:formatCode>0%</c:formatCode>
                <c:ptCount val="12"/>
              </c:numCache>
            </c:numRef>
          </c:val>
        </c:ser>
        <c:ser>
          <c:idx val="7"/>
          <c:order val="7"/>
          <c:tx>
            <c:strRef>
              <c:f>'ДИНАМИКА ТТ'!$I$26</c:f>
              <c:strCache>
                <c:ptCount val="1"/>
                <c:pt idx="0">
                  <c:v>08.02.17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ТТ'!$I$27:$I$38</c:f>
              <c:numCache>
                <c:formatCode>0%</c:formatCode>
                <c:ptCount val="12"/>
              </c:numCache>
            </c:numRef>
          </c:val>
        </c:ser>
        <c:ser>
          <c:idx val="8"/>
          <c:order val="8"/>
          <c:tx>
            <c:strRef>
              <c:f>'ДИНАМИКА ТТ'!$J$26</c:f>
              <c:strCache>
                <c:ptCount val="1"/>
                <c:pt idx="0">
                  <c:v>09.02.17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ТТ'!$J$27:$J$38</c:f>
              <c:numCache>
                <c:formatCode>0%</c:formatCode>
                <c:ptCount val="12"/>
              </c:numCache>
            </c:numRef>
          </c:val>
        </c:ser>
        <c:ser>
          <c:idx val="9"/>
          <c:order val="9"/>
          <c:tx>
            <c:strRef>
              <c:f>'ДИНАМИКА ТТ'!$K$26</c:f>
              <c:strCache>
                <c:ptCount val="1"/>
                <c:pt idx="0">
                  <c:v>10.02.17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ТТ'!$K$27:$K$38</c:f>
              <c:numCache>
                <c:formatCode>0%</c:formatCode>
                <c:ptCount val="12"/>
              </c:numCache>
            </c:numRef>
          </c:val>
        </c:ser>
        <c:ser>
          <c:idx val="10"/>
          <c:order val="10"/>
          <c:tx>
            <c:strRef>
              <c:f>'ДИНАМИКА ТТ'!$L$26</c:f>
              <c:strCache>
                <c:ptCount val="1"/>
                <c:pt idx="0">
                  <c:v>11.02.17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ТТ'!$L$27:$L$38</c:f>
              <c:numCache>
                <c:formatCode>0%</c:formatCode>
                <c:ptCount val="12"/>
              </c:numCache>
            </c:numRef>
          </c:val>
        </c:ser>
        <c:ser>
          <c:idx val="11"/>
          <c:order val="11"/>
          <c:tx>
            <c:strRef>
              <c:f>'ДИНАМИКА ТТ'!$M$26</c:f>
              <c:strCache>
                <c:ptCount val="1"/>
                <c:pt idx="0">
                  <c:v>12.02.17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ТТ'!$M$27:$M$38</c:f>
              <c:numCache>
                <c:formatCode>0%</c:formatCode>
                <c:ptCount val="12"/>
              </c:numCache>
            </c:numRef>
          </c:val>
        </c:ser>
        <c:ser>
          <c:idx val="12"/>
          <c:order val="12"/>
          <c:tx>
            <c:strRef>
              <c:f>'ДИНАМИКА ТТ'!$N$26</c:f>
              <c:strCache>
                <c:ptCount val="1"/>
                <c:pt idx="0">
                  <c:v>13.02.17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ТТ'!$N$27:$N$38</c:f>
              <c:numCache>
                <c:formatCode>0%</c:formatCode>
                <c:ptCount val="12"/>
              </c:numCache>
            </c:numRef>
          </c:val>
        </c:ser>
        <c:ser>
          <c:idx val="13"/>
          <c:order val="13"/>
          <c:tx>
            <c:strRef>
              <c:f>'ДИНАМИКА ТТ'!$O$26</c:f>
              <c:strCache>
                <c:ptCount val="1"/>
                <c:pt idx="0">
                  <c:v>14.02.17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ТТ'!$O$27:$O$38</c:f>
              <c:numCache>
                <c:formatCode>0%</c:formatCode>
                <c:ptCount val="12"/>
              </c:numCache>
            </c:numRef>
          </c:val>
        </c:ser>
        <c:ser>
          <c:idx val="14"/>
          <c:order val="14"/>
          <c:tx>
            <c:strRef>
              <c:f>'ДИНАМИКА ТТ'!$P$26</c:f>
              <c:strCache>
                <c:ptCount val="1"/>
                <c:pt idx="0">
                  <c:v>15.02.17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ТТ'!$P$27:$P$38</c:f>
              <c:numCache>
                <c:formatCode>0%</c:formatCode>
                <c:ptCount val="12"/>
              </c:numCache>
            </c:numRef>
          </c:val>
        </c:ser>
        <c:ser>
          <c:idx val="15"/>
          <c:order val="15"/>
          <c:tx>
            <c:strRef>
              <c:f>'ДИНАМИКА ТТ'!$Q$26</c:f>
              <c:strCache>
                <c:ptCount val="1"/>
                <c:pt idx="0">
                  <c:v>16.02.17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ТТ'!$Q$27:$Q$38</c:f>
              <c:numCache>
                <c:formatCode>0%</c:formatCode>
                <c:ptCount val="12"/>
              </c:numCache>
            </c:numRef>
          </c:val>
        </c:ser>
        <c:ser>
          <c:idx val="16"/>
          <c:order val="16"/>
          <c:tx>
            <c:strRef>
              <c:f>'ДИНАМИКА ТТ'!$R$26</c:f>
              <c:strCache>
                <c:ptCount val="1"/>
                <c:pt idx="0">
                  <c:v>17.02.17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ТТ'!$R$27:$R$38</c:f>
              <c:numCache>
                <c:formatCode>0%</c:formatCode>
                <c:ptCount val="12"/>
              </c:numCache>
            </c:numRef>
          </c:val>
        </c:ser>
        <c:ser>
          <c:idx val="17"/>
          <c:order val="17"/>
          <c:tx>
            <c:strRef>
              <c:f>'ДИНАМИКА ТТ'!$S$26</c:f>
              <c:strCache>
                <c:ptCount val="1"/>
                <c:pt idx="0">
                  <c:v>18.02.17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ТТ'!$S$27:$S$38</c:f>
              <c:numCache>
                <c:formatCode>0%</c:formatCode>
                <c:ptCount val="12"/>
              </c:numCache>
            </c:numRef>
          </c:val>
        </c:ser>
        <c:ser>
          <c:idx val="18"/>
          <c:order val="18"/>
          <c:tx>
            <c:strRef>
              <c:f>'ДИНАМИКА ТТ'!$T$26</c:f>
              <c:strCache>
                <c:ptCount val="1"/>
                <c:pt idx="0">
                  <c:v>19.02.17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ТТ'!$T$27:$T$38</c:f>
              <c:numCache>
                <c:formatCode>0%</c:formatCode>
                <c:ptCount val="12"/>
              </c:numCache>
            </c:numRef>
          </c:val>
        </c:ser>
        <c:ser>
          <c:idx val="19"/>
          <c:order val="19"/>
          <c:tx>
            <c:strRef>
              <c:f>'ДИНАМИКА ТТ'!$U$26</c:f>
              <c:strCache>
                <c:ptCount val="1"/>
                <c:pt idx="0">
                  <c:v>20.02.17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ТТ'!$U$27:$U$38</c:f>
              <c:numCache>
                <c:formatCode>0%</c:formatCode>
                <c:ptCount val="12"/>
              </c:numCache>
            </c:numRef>
          </c:val>
        </c:ser>
        <c:ser>
          <c:idx val="20"/>
          <c:order val="20"/>
          <c:tx>
            <c:strRef>
              <c:f>'ДИНАМИКА ТТ'!$V$26</c:f>
              <c:strCache>
                <c:ptCount val="1"/>
                <c:pt idx="0">
                  <c:v>21.02.17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ТТ'!$V$27:$V$38</c:f>
              <c:numCache>
                <c:formatCode>0%</c:formatCode>
                <c:ptCount val="12"/>
              </c:numCache>
            </c:numRef>
          </c:val>
        </c:ser>
        <c:ser>
          <c:idx val="21"/>
          <c:order val="21"/>
          <c:tx>
            <c:strRef>
              <c:f>'ДИНАМИКА ТТ'!$W$26</c:f>
              <c:strCache>
                <c:ptCount val="1"/>
                <c:pt idx="0">
                  <c:v>22.02.17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ТТ'!$W$27:$W$38</c:f>
              <c:numCache>
                <c:formatCode>0%</c:formatCode>
                <c:ptCount val="12"/>
              </c:numCache>
            </c:numRef>
          </c:val>
        </c:ser>
        <c:ser>
          <c:idx val="22"/>
          <c:order val="22"/>
          <c:tx>
            <c:strRef>
              <c:f>'ДИНАМИКА ТТ'!$X$26</c:f>
              <c:strCache>
                <c:ptCount val="1"/>
                <c:pt idx="0">
                  <c:v>23.02.17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ТТ'!$X$27:$X$38</c:f>
              <c:numCache>
                <c:formatCode>0%</c:formatCode>
                <c:ptCount val="12"/>
              </c:numCache>
            </c:numRef>
          </c:val>
        </c:ser>
        <c:ser>
          <c:idx val="23"/>
          <c:order val="23"/>
          <c:tx>
            <c:strRef>
              <c:f>'ДИНАМИКА ТТ'!$Y$26</c:f>
              <c:strCache>
                <c:ptCount val="1"/>
                <c:pt idx="0">
                  <c:v>24.02.17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ТТ'!$Y$27:$Y$38</c:f>
              <c:numCache>
                <c:formatCode>0%</c:formatCode>
                <c:ptCount val="12"/>
              </c:numCache>
            </c:numRef>
          </c:val>
        </c:ser>
        <c:ser>
          <c:idx val="24"/>
          <c:order val="24"/>
          <c:tx>
            <c:strRef>
              <c:f>'ДИНАМИКА ТТ'!$Z$26</c:f>
              <c:strCache>
                <c:ptCount val="1"/>
                <c:pt idx="0">
                  <c:v>25.02.17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ТТ'!$Z$27:$Z$38</c:f>
              <c:numCache>
                <c:formatCode>0%</c:formatCode>
                <c:ptCount val="12"/>
              </c:numCache>
            </c:numRef>
          </c:val>
        </c:ser>
        <c:ser>
          <c:idx val="25"/>
          <c:order val="25"/>
          <c:tx>
            <c:strRef>
              <c:f>'ДИНАМИКА ТТ'!$AA$26</c:f>
              <c:strCache>
                <c:ptCount val="1"/>
                <c:pt idx="0">
                  <c:v>26.02.17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ТТ'!$AA$27:$AA$38</c:f>
              <c:numCache>
                <c:formatCode>0%</c:formatCode>
                <c:ptCount val="12"/>
              </c:numCache>
            </c:numRef>
          </c:val>
        </c:ser>
        <c:ser>
          <c:idx val="26"/>
          <c:order val="26"/>
          <c:tx>
            <c:strRef>
              <c:f>'ДИНАМИКА ТТ'!$AB$26</c:f>
              <c:strCache>
                <c:ptCount val="1"/>
                <c:pt idx="0">
                  <c:v>27.02.17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ТТ'!$AB$27:$AB$38</c:f>
              <c:numCache>
                <c:formatCode>0%</c:formatCode>
                <c:ptCount val="12"/>
              </c:numCache>
            </c:numRef>
          </c:val>
        </c:ser>
        <c:ser>
          <c:idx val="27"/>
          <c:order val="27"/>
          <c:tx>
            <c:strRef>
              <c:f>'ДИНАМИКА ТТ'!$AC$26</c:f>
              <c:strCache>
                <c:ptCount val="1"/>
                <c:pt idx="0">
                  <c:v>28.02.17</c:v>
                </c:pt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ТТ'!$AC$27:$AC$38</c:f>
              <c:numCache>
                <c:formatCode>0%</c:formatCode>
                <c:ptCount val="12"/>
              </c:numCache>
            </c:numRef>
          </c:val>
        </c:ser>
        <c:ser>
          <c:idx val="28"/>
          <c:order val="28"/>
          <c:tx>
            <c:strRef>
              <c:f>'ДИНАМИКА ТТ'!$AD$26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ТТ'!$AD$27:$AD$38</c:f>
              <c:numCache>
                <c:formatCode>0%</c:formatCode>
                <c:ptCount val="12"/>
              </c:numCache>
            </c:numRef>
          </c:val>
        </c:ser>
        <c:ser>
          <c:idx val="29"/>
          <c:order val="29"/>
          <c:tx>
            <c:strRef>
              <c:f>'ДИНАМИКА ТТ'!$AE$26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ТТ'!$AE$27:$AE$38</c:f>
              <c:numCache>
                <c:formatCode>0%</c:formatCode>
                <c:ptCount val="12"/>
              </c:numCache>
            </c:numRef>
          </c:val>
        </c:ser>
        <c:ser>
          <c:idx val="30"/>
          <c:order val="30"/>
          <c:tx>
            <c:strRef>
              <c:f>'ДИНАМИКА ТТ'!$AF$26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ТТ'!$AF$27:$AF$38</c:f>
              <c:numCache>
                <c:formatCode>0%</c:formatCode>
                <c:ptCount val="12"/>
              </c:numCache>
            </c:numRef>
          </c:val>
        </c:ser>
        <c:ser>
          <c:idx val="31"/>
          <c:order val="31"/>
          <c:tx>
            <c:strRef>
              <c:f>'ДИНАМИКА ТТ'!$AG$26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ТТ'!$AG$27:$AG$38</c:f>
              <c:numCache>
                <c:formatCode>0%</c:formatCode>
                <c:ptCount val="12"/>
              </c:numCache>
            </c:numRef>
          </c:val>
        </c:ser>
        <c:ser>
          <c:idx val="32"/>
          <c:order val="32"/>
          <c:tx>
            <c:strRef>
              <c:f>'ДИНАМИКА ТТ'!$AH$26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ТТ'!$AH$27:$AH$38</c:f>
              <c:numCache>
                <c:formatCode>0%</c:formatCode>
                <c:ptCount val="12"/>
              </c:numCache>
            </c:numRef>
          </c:val>
        </c:ser>
        <c:ser>
          <c:idx val="33"/>
          <c:order val="33"/>
          <c:tx>
            <c:strRef>
              <c:f>'ДИНАМИКА ТТ'!$AI$26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ТТ'!$AI$27:$AI$38</c:f>
              <c:numCache>
                <c:formatCode>0%</c:formatCode>
                <c:ptCount val="12"/>
              </c:numCache>
            </c:numRef>
          </c:val>
        </c:ser>
        <c:ser>
          <c:idx val="34"/>
          <c:order val="34"/>
          <c:tx>
            <c:strRef>
              <c:f>'ДИНАМИКА ТТ'!$AJ$26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ТТ'!$AJ$27:$AJ$38</c:f>
              <c:numCache>
                <c:formatCode>0%</c:formatCode>
                <c:ptCount val="12"/>
              </c:numCache>
            </c:numRef>
          </c:val>
        </c:ser>
        <c:ser>
          <c:idx val="35"/>
          <c:order val="35"/>
          <c:tx>
            <c:strRef>
              <c:f>'ДИНАМИКА ТТ'!$AK$26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ТТ'!$AK$27:$AK$38</c:f>
              <c:numCache>
                <c:formatCode>0%</c:formatCode>
                <c:ptCount val="12"/>
              </c:numCache>
            </c:numRef>
          </c:val>
        </c:ser>
        <c:ser>
          <c:idx val="36"/>
          <c:order val="36"/>
          <c:tx>
            <c:strRef>
              <c:f>'ДИНАМИКА ТТ'!$AL$26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ТТ'!$AL$27:$AL$38</c:f>
              <c:numCache>
                <c:formatCode>0%</c:formatCode>
                <c:ptCount val="12"/>
              </c:numCache>
            </c:numRef>
          </c:val>
        </c:ser>
        <c:ser>
          <c:idx val="37"/>
          <c:order val="37"/>
          <c:tx>
            <c:strRef>
              <c:f>'ДИНАМИКА ТТ'!$AM$26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ТТ'!$AM$27:$AM$38</c:f>
              <c:numCache>
                <c:formatCode>0%</c:formatCode>
                <c:ptCount val="12"/>
              </c:numCache>
            </c:numRef>
          </c:val>
        </c:ser>
        <c:ser>
          <c:idx val="38"/>
          <c:order val="38"/>
          <c:tx>
            <c:strRef>
              <c:f>'ДИНАМИКА ТТ'!$AN$26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ТТ'!$AN$27:$AN$38</c:f>
              <c:numCache>
                <c:formatCode>0%</c:formatCode>
                <c:ptCount val="12"/>
              </c:numCache>
            </c:numRef>
          </c:val>
        </c:ser>
        <c:ser>
          <c:idx val="39"/>
          <c:order val="39"/>
          <c:tx>
            <c:strRef>
              <c:f>'ДИНАМИКА ТТ'!$AO$26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ТТ'!$AO$27:$AO$38</c:f>
              <c:numCache>
                <c:formatCode>0%</c:formatCode>
                <c:ptCount val="12"/>
              </c:numCache>
            </c:numRef>
          </c:val>
        </c:ser>
        <c:ser>
          <c:idx val="40"/>
          <c:order val="40"/>
          <c:tx>
            <c:strRef>
              <c:f>'ДИНАМИКА ТТ'!$AP$26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ТТ'!$AP$27:$AP$38</c:f>
              <c:numCache>
                <c:formatCode>0%</c:formatCode>
                <c:ptCount val="12"/>
              </c:numCache>
            </c:numRef>
          </c:val>
        </c:ser>
        <c:ser>
          <c:idx val="41"/>
          <c:order val="41"/>
          <c:tx>
            <c:strRef>
              <c:f>'ДИНАМИКА ТТ'!$AQ$26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ТТ'!$AQ$27:$AQ$38</c:f>
              <c:numCache>
                <c:formatCode>0%</c:formatCode>
                <c:ptCount val="12"/>
              </c:numCache>
            </c:numRef>
          </c:val>
        </c:ser>
        <c:ser>
          <c:idx val="42"/>
          <c:order val="42"/>
          <c:tx>
            <c:strRef>
              <c:f>'ДИНАМИКА ТТ'!$AR$26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ТТ'!$AR$27:$AR$38</c:f>
              <c:numCache>
                <c:formatCode>0%</c:formatCode>
                <c:ptCount val="12"/>
              </c:numCache>
            </c:numRef>
          </c:val>
        </c:ser>
        <c:ser>
          <c:idx val="43"/>
          <c:order val="43"/>
          <c:tx>
            <c:strRef>
              <c:f>'ДИНАМИКА ТТ'!$AS$26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ТТ'!$AS$27:$AS$38</c:f>
              <c:numCache>
                <c:formatCode>0%</c:formatCode>
                <c:ptCount val="12"/>
              </c:numCache>
            </c:numRef>
          </c:val>
        </c:ser>
        <c:ser>
          <c:idx val="44"/>
          <c:order val="44"/>
          <c:tx>
            <c:strRef>
              <c:f>'ДИНАМИКА ТТ'!$AT$26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ТТ'!$AT$27:$AT$38</c:f>
              <c:numCache>
                <c:formatCode>0%</c:formatCode>
                <c:ptCount val="12"/>
              </c:numCache>
            </c:numRef>
          </c:val>
        </c:ser>
        <c:ser>
          <c:idx val="45"/>
          <c:order val="45"/>
          <c:tx>
            <c:strRef>
              <c:f>'ДИНАМИКА ТТ'!$AU$26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ТТ'!$AU$27:$AU$38</c:f>
              <c:numCache>
                <c:formatCode>0%</c:formatCode>
                <c:ptCount val="12"/>
              </c:numCache>
            </c:numRef>
          </c:val>
        </c:ser>
        <c:ser>
          <c:idx val="46"/>
          <c:order val="46"/>
          <c:tx>
            <c:strRef>
              <c:f>'ДИНАМИКА ТТ'!$AV$26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ТТ'!$AV$27:$AV$38</c:f>
              <c:numCache>
                <c:formatCode>0%</c:formatCode>
                <c:ptCount val="12"/>
              </c:numCache>
            </c:numRef>
          </c:val>
        </c:ser>
        <c:ser>
          <c:idx val="47"/>
          <c:order val="47"/>
          <c:tx>
            <c:strRef>
              <c:f>'ДИНАМИКА ТТ'!$AW$26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ТТ'!$AW$27:$AW$38</c:f>
              <c:numCache>
                <c:formatCode>0%</c:formatCode>
                <c:ptCount val="12"/>
              </c:numCache>
            </c:numRef>
          </c:val>
        </c:ser>
        <c:ser>
          <c:idx val="48"/>
          <c:order val="48"/>
          <c:tx>
            <c:strRef>
              <c:f>'ДИНАМИКА ТТ'!$AX$26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ТТ'!$AX$27:$AX$38</c:f>
              <c:numCache>
                <c:formatCode>0%</c:formatCode>
                <c:ptCount val="12"/>
              </c:numCache>
            </c:numRef>
          </c:val>
        </c:ser>
        <c:ser>
          <c:idx val="49"/>
          <c:order val="49"/>
          <c:tx>
            <c:strRef>
              <c:f>'ДИНАМИКА ТТ'!$AY$26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ТТ'!$AY$27:$AY$38</c:f>
              <c:numCache>
                <c:formatCode>0%</c:formatCode>
                <c:ptCount val="12"/>
              </c:numCache>
            </c:numRef>
          </c:val>
        </c:ser>
        <c:ser>
          <c:idx val="50"/>
          <c:order val="50"/>
          <c:tx>
            <c:strRef>
              <c:f>'ДИНАМИКА ТТ'!$AZ$26</c:f>
              <c:strCache>
                <c:ptCount val="1"/>
              </c:strCache>
            </c:strRef>
          </c:tx>
          <c:cat>
            <c:strRef>
              <c:f>'ДИНАМИКА ТТ'!$A$27:$A$38</c:f>
              <c:strCache>
                <c:ptCount val="12"/>
                <c:pt idx="0">
                  <c:v>Пятерочка</c:v>
                </c:pt>
                <c:pt idx="1">
                  <c:v>Верный</c:v>
                </c:pt>
                <c:pt idx="2">
                  <c:v>Экспресс-Ритейл</c:v>
                </c:pt>
                <c:pt idx="3">
                  <c:v>Карусель</c:v>
                </c:pt>
                <c:pt idx="4">
                  <c:v>Дикси</c:v>
                </c:pt>
                <c:pt idx="5">
                  <c:v>Билла</c:v>
                </c:pt>
                <c:pt idx="6">
                  <c:v>Атак</c:v>
                </c:pt>
                <c:pt idx="7">
                  <c:v>Виктория</c:v>
                </c:pt>
                <c:pt idx="8">
                  <c:v>ГиперГлобус</c:v>
                </c:pt>
                <c:pt idx="9">
                  <c:v>Окей</c:v>
                </c:pt>
                <c:pt idx="10">
                  <c:v>Ашан</c:v>
                </c:pt>
                <c:pt idx="11">
                  <c:v>Перекресток</c:v>
                </c:pt>
              </c:strCache>
            </c:strRef>
          </c:cat>
          <c:val>
            <c:numRef>
              <c:f>'ДИНАМИКА ТТ'!$AZ$27:$AZ$38</c:f>
              <c:numCache>
                <c:formatCode>0%</c:formatCode>
                <c:ptCount val="12"/>
              </c:numCache>
            </c:numRef>
          </c:val>
        </c:ser>
        <c:axId val="79352192"/>
        <c:axId val="79353728"/>
      </c:barChart>
      <c:catAx>
        <c:axId val="79352192"/>
        <c:scaling>
          <c:orientation val="minMax"/>
        </c:scaling>
        <c:axPos val="b"/>
        <c:numFmt formatCode="General" sourceLinked="1"/>
        <c:tickLblPos val="nextTo"/>
        <c:crossAx val="79353728"/>
        <c:crosses val="autoZero"/>
        <c:auto val="1"/>
        <c:lblAlgn val="ctr"/>
        <c:lblOffset val="100"/>
      </c:catAx>
      <c:valAx>
        <c:axId val="79353728"/>
        <c:scaling>
          <c:orientation val="minMax"/>
        </c:scaling>
        <c:axPos val="l"/>
        <c:majorGridlines/>
        <c:numFmt formatCode="0%" sourceLinked="1"/>
        <c:tickLblPos val="nextTo"/>
        <c:crossAx val="793521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6</xdr:row>
      <xdr:rowOff>114300</xdr:rowOff>
    </xdr:from>
    <xdr:to>
      <xdr:col>26</xdr:col>
      <xdr:colOff>323850</xdr:colOff>
      <xdr:row>22</xdr:row>
      <xdr:rowOff>104775</xdr:rowOff>
    </xdr:to>
    <xdr:graphicFrame macro="">
      <xdr:nvGraphicFramePr>
        <xdr:cNvPr id="2049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180975</xdr:colOff>
      <xdr:row>73</xdr:row>
      <xdr:rowOff>85725</xdr:rowOff>
    </xdr:from>
    <xdr:to>
      <xdr:col>42</xdr:col>
      <xdr:colOff>476250</xdr:colOff>
      <xdr:row>94</xdr:row>
      <xdr:rowOff>114300</xdr:rowOff>
    </xdr:to>
    <xdr:graphicFrame macro="">
      <xdr:nvGraphicFramePr>
        <xdr:cNvPr id="2050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39</xdr:row>
      <xdr:rowOff>38100</xdr:rowOff>
    </xdr:from>
    <xdr:to>
      <xdr:col>51</xdr:col>
      <xdr:colOff>542925</xdr:colOff>
      <xdr:row>60</xdr:row>
      <xdr:rowOff>0</xdr:rowOff>
    </xdr:to>
    <xdr:graphicFrame macro="">
      <xdr:nvGraphicFramePr>
        <xdr:cNvPr id="2051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6</xdr:row>
      <xdr:rowOff>114300</xdr:rowOff>
    </xdr:from>
    <xdr:to>
      <xdr:col>26</xdr:col>
      <xdr:colOff>323850</xdr:colOff>
      <xdr:row>22</xdr:row>
      <xdr:rowOff>104775</xdr:rowOff>
    </xdr:to>
    <xdr:graphicFrame macro="">
      <xdr:nvGraphicFramePr>
        <xdr:cNvPr id="6145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180975</xdr:colOff>
      <xdr:row>73</xdr:row>
      <xdr:rowOff>85725</xdr:rowOff>
    </xdr:from>
    <xdr:to>
      <xdr:col>42</xdr:col>
      <xdr:colOff>476250</xdr:colOff>
      <xdr:row>94</xdr:row>
      <xdr:rowOff>114300</xdr:rowOff>
    </xdr:to>
    <xdr:graphicFrame macro="">
      <xdr:nvGraphicFramePr>
        <xdr:cNvPr id="6146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39</xdr:row>
      <xdr:rowOff>38100</xdr:rowOff>
    </xdr:from>
    <xdr:to>
      <xdr:col>51</xdr:col>
      <xdr:colOff>542925</xdr:colOff>
      <xdr:row>60</xdr:row>
      <xdr:rowOff>0</xdr:rowOff>
    </xdr:to>
    <xdr:graphicFrame macro="">
      <xdr:nvGraphicFramePr>
        <xdr:cNvPr id="614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1</xdr:row>
      <xdr:rowOff>1133475</xdr:rowOff>
    </xdr:to>
    <xdr:sp macro="" textlink="">
      <xdr:nvSpPr>
        <xdr:cNvPr id="10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1145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1145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276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438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600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762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924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086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0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248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0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409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571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0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733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0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895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057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219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219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543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705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0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0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114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0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276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0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438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0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438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0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600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0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600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0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762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0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762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924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924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086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086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248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248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409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409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571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571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733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733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895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895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0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543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0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543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0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705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0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705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0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0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0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0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114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0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276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0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276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0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438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0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438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0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438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0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600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0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600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0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600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0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762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0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762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0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762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924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924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2924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086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086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086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248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248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248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409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409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409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571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571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571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733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733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733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895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895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3895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0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057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0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057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0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057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0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219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0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219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0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219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381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0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543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0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543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0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543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0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705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0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705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0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705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0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4867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0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029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0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191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0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353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0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514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0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676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0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5838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0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000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0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162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0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0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0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0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1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324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1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486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1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648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1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810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1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6972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1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639050" y="7134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1</xdr:row>
      <xdr:rowOff>1133475</xdr:rowOff>
    </xdr:to>
    <xdr:sp macro="" textlink="">
      <xdr:nvSpPr>
        <xdr:cNvPr id="12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19050</xdr:rowOff>
    </xdr:to>
    <xdr:sp macro="" textlink="">
      <xdr:nvSpPr>
        <xdr:cNvPr id="12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085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2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2288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2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3907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2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5527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2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7146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2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28765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2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3038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2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3200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2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3362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2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3524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2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3686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2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3848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2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010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2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171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12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333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12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495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52</xdr:row>
      <xdr:rowOff>161925</xdr:rowOff>
    </xdr:to>
    <xdr:sp macro="" textlink="">
      <xdr:nvSpPr>
        <xdr:cNvPr id="12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657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53</xdr:row>
      <xdr:rowOff>142875</xdr:rowOff>
    </xdr:to>
    <xdr:sp macro="" textlink="">
      <xdr:nvSpPr>
        <xdr:cNvPr id="12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819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54</xdr:row>
      <xdr:rowOff>142875</xdr:rowOff>
    </xdr:to>
    <xdr:sp macro="" textlink="">
      <xdr:nvSpPr>
        <xdr:cNvPr id="12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4981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55</xdr:row>
      <xdr:rowOff>142875</xdr:rowOff>
    </xdr:to>
    <xdr:sp macro="" textlink="">
      <xdr:nvSpPr>
        <xdr:cNvPr id="12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143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56</xdr:row>
      <xdr:rowOff>142875</xdr:rowOff>
    </xdr:to>
    <xdr:sp macro="" textlink="">
      <xdr:nvSpPr>
        <xdr:cNvPr id="12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343775" y="5305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1</xdr:row>
      <xdr:rowOff>1133475</xdr:rowOff>
    </xdr:to>
    <xdr:sp macro="" textlink="">
      <xdr:nvSpPr>
        <xdr:cNvPr id="17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7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05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7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6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7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289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908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7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527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7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146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7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766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7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38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04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7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623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7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9243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7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862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7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481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7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7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7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05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7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05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7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6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7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6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7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28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7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28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7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90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7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90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52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7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52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7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14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7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14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7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76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7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76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7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38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7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38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0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0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7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62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7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62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7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924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7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924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7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86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7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86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7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48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7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48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7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410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1</xdr:row>
      <xdr:rowOff>1133475</xdr:rowOff>
    </xdr:to>
    <xdr:sp macro="" textlink="">
      <xdr:nvSpPr>
        <xdr:cNvPr id="1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4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6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38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800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62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242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86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48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2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4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4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6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6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38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38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800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800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62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62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24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24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86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86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48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48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9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3</xdr:row>
      <xdr:rowOff>0</xdr:rowOff>
    </xdr:to>
    <xdr:sp macro="" textlink="">
      <xdr:nvSpPr>
        <xdr:cNvPr id="20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0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0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0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0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0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0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0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0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0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0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0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0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0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0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0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0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0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0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20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20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0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0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0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0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0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0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0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0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0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0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0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0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0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0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0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0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0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0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0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0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0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0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0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0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0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0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0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0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0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0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0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0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1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3</xdr:row>
      <xdr:rowOff>0</xdr:rowOff>
    </xdr:to>
    <xdr:sp macro="" textlink="">
      <xdr:nvSpPr>
        <xdr:cNvPr id="22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2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2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2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2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2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2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2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2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2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2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2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2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2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2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2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2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2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2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2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22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22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22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22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22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22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22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2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2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2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2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2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2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22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22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2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2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2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2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2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2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2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2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2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2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2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2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2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2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2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2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2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2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2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2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2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2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2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2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2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2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2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2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2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2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2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2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2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2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2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2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2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2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2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2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2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2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2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22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22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22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22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22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22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22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22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22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22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22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22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22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22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2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2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4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4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4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4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4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4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4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4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4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4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4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4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4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4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4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4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4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4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4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4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4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4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4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4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4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4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4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4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4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4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4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4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4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4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4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4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4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4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4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4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4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4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4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4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4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4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4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4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4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4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4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4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4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4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4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4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4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4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4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4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4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4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4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4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4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4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4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4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4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4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4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4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4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4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4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4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4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4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3</xdr:row>
      <xdr:rowOff>0</xdr:rowOff>
    </xdr:to>
    <xdr:sp macro="" textlink="">
      <xdr:nvSpPr>
        <xdr:cNvPr id="24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4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4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4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4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4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4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4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4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4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4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4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4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4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4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4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4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4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4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4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4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24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24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24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24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24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24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24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4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4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4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4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4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4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24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24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4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4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4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4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4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4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4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4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4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24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4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24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4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24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4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24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4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24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4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24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4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24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4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24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4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24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4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24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4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24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4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24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4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4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4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24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4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24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4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24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4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24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4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24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24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24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24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24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24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24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24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24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24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24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24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24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24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24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4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4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6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26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6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6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6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6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6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26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6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6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6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6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6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26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6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6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6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6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6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26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6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6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6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6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6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26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6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6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6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6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6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26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6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6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6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6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6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26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6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6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6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6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6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26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6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6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6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6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6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26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6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6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6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6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6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26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6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6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6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6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6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26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6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6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6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6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6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6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6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6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6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6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6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26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6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6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6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6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6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26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6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6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6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6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6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6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6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6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6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6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6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26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6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6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6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6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6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26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6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6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6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6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6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26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26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66675</xdr:colOff>
      <xdr:row>55</xdr:row>
      <xdr:rowOff>0</xdr:rowOff>
    </xdr:to>
    <xdr:sp macro="" textlink="">
      <xdr:nvSpPr>
        <xdr:cNvPr id="26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391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66675</xdr:colOff>
      <xdr:row>56</xdr:row>
      <xdr:rowOff>0</xdr:rowOff>
    </xdr:to>
    <xdr:sp macro="" textlink="">
      <xdr:nvSpPr>
        <xdr:cNvPr id="26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553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66675</xdr:colOff>
      <xdr:row>57</xdr:row>
      <xdr:rowOff>0</xdr:rowOff>
    </xdr:to>
    <xdr:sp macro="" textlink="">
      <xdr:nvSpPr>
        <xdr:cNvPr id="26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715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66675</xdr:colOff>
      <xdr:row>58</xdr:row>
      <xdr:rowOff>0</xdr:rowOff>
    </xdr:to>
    <xdr:sp macro="" textlink="">
      <xdr:nvSpPr>
        <xdr:cNvPr id="26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877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66675</xdr:colOff>
      <xdr:row>59</xdr:row>
      <xdr:rowOff>0</xdr:rowOff>
    </xdr:to>
    <xdr:sp macro="" textlink="">
      <xdr:nvSpPr>
        <xdr:cNvPr id="26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039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66675</xdr:colOff>
      <xdr:row>60</xdr:row>
      <xdr:rowOff>0</xdr:rowOff>
    </xdr:to>
    <xdr:sp macro="" textlink="">
      <xdr:nvSpPr>
        <xdr:cNvPr id="26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201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66675</xdr:colOff>
      <xdr:row>61</xdr:row>
      <xdr:rowOff>0</xdr:rowOff>
    </xdr:to>
    <xdr:sp macro="" textlink="">
      <xdr:nvSpPr>
        <xdr:cNvPr id="26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363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66675</xdr:colOff>
      <xdr:row>62</xdr:row>
      <xdr:rowOff>0</xdr:rowOff>
    </xdr:to>
    <xdr:sp macro="" textlink="">
      <xdr:nvSpPr>
        <xdr:cNvPr id="26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525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66675</xdr:colOff>
      <xdr:row>63</xdr:row>
      <xdr:rowOff>0</xdr:rowOff>
    </xdr:to>
    <xdr:sp macro="" textlink="">
      <xdr:nvSpPr>
        <xdr:cNvPr id="26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687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66675</xdr:colOff>
      <xdr:row>64</xdr:row>
      <xdr:rowOff>0</xdr:rowOff>
    </xdr:to>
    <xdr:sp macro="" textlink="">
      <xdr:nvSpPr>
        <xdr:cNvPr id="26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0848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26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010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66675</xdr:colOff>
      <xdr:row>66</xdr:row>
      <xdr:rowOff>0</xdr:rowOff>
    </xdr:to>
    <xdr:sp macro="" textlink="">
      <xdr:nvSpPr>
        <xdr:cNvPr id="26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172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66675</xdr:colOff>
      <xdr:row>67</xdr:row>
      <xdr:rowOff>0</xdr:rowOff>
    </xdr:to>
    <xdr:sp macro="" textlink="">
      <xdr:nvSpPr>
        <xdr:cNvPr id="26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66675</xdr:colOff>
      <xdr:row>68</xdr:row>
      <xdr:rowOff>0</xdr:rowOff>
    </xdr:to>
    <xdr:sp macro="" textlink="">
      <xdr:nvSpPr>
        <xdr:cNvPr id="26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496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66675</xdr:colOff>
      <xdr:row>69</xdr:row>
      <xdr:rowOff>0</xdr:rowOff>
    </xdr:to>
    <xdr:sp macro="" textlink="">
      <xdr:nvSpPr>
        <xdr:cNvPr id="26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658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66675</xdr:colOff>
      <xdr:row>70</xdr:row>
      <xdr:rowOff>0</xdr:rowOff>
    </xdr:to>
    <xdr:sp macro="" textlink="">
      <xdr:nvSpPr>
        <xdr:cNvPr id="26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820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66675</xdr:colOff>
      <xdr:row>71</xdr:row>
      <xdr:rowOff>0</xdr:rowOff>
    </xdr:to>
    <xdr:sp macro="" textlink="">
      <xdr:nvSpPr>
        <xdr:cNvPr id="26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982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66675</xdr:colOff>
      <xdr:row>72</xdr:row>
      <xdr:rowOff>0</xdr:rowOff>
    </xdr:to>
    <xdr:sp macro="" textlink="">
      <xdr:nvSpPr>
        <xdr:cNvPr id="26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144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66675</xdr:colOff>
      <xdr:row>73</xdr:row>
      <xdr:rowOff>0</xdr:rowOff>
    </xdr:to>
    <xdr:sp macro="" textlink="">
      <xdr:nvSpPr>
        <xdr:cNvPr id="26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306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66675</xdr:colOff>
      <xdr:row>74</xdr:row>
      <xdr:rowOff>0</xdr:rowOff>
    </xdr:to>
    <xdr:sp macro="" textlink="">
      <xdr:nvSpPr>
        <xdr:cNvPr id="26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468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66675</xdr:colOff>
      <xdr:row>75</xdr:row>
      <xdr:rowOff>0</xdr:rowOff>
    </xdr:to>
    <xdr:sp macro="" textlink="">
      <xdr:nvSpPr>
        <xdr:cNvPr id="26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630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66675</xdr:colOff>
      <xdr:row>76</xdr:row>
      <xdr:rowOff>0</xdr:rowOff>
    </xdr:to>
    <xdr:sp macro="" textlink="">
      <xdr:nvSpPr>
        <xdr:cNvPr id="26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792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10</xdr:col>
      <xdr:colOff>66675</xdr:colOff>
      <xdr:row>77</xdr:row>
      <xdr:rowOff>0</xdr:rowOff>
    </xdr:to>
    <xdr:sp macro="" textlink="">
      <xdr:nvSpPr>
        <xdr:cNvPr id="26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66675</xdr:colOff>
      <xdr:row>78</xdr:row>
      <xdr:rowOff>0</xdr:rowOff>
    </xdr:to>
    <xdr:sp macro="" textlink="">
      <xdr:nvSpPr>
        <xdr:cNvPr id="26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115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66675</xdr:colOff>
      <xdr:row>79</xdr:row>
      <xdr:rowOff>0</xdr:rowOff>
    </xdr:to>
    <xdr:sp macro="" textlink="">
      <xdr:nvSpPr>
        <xdr:cNvPr id="26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277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66675</xdr:colOff>
      <xdr:row>80</xdr:row>
      <xdr:rowOff>0</xdr:rowOff>
    </xdr:to>
    <xdr:sp macro="" textlink="">
      <xdr:nvSpPr>
        <xdr:cNvPr id="26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439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10</xdr:col>
      <xdr:colOff>66675</xdr:colOff>
      <xdr:row>81</xdr:row>
      <xdr:rowOff>0</xdr:rowOff>
    </xdr:to>
    <xdr:sp macro="" textlink="">
      <xdr:nvSpPr>
        <xdr:cNvPr id="26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601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66675</xdr:colOff>
      <xdr:row>82</xdr:row>
      <xdr:rowOff>0</xdr:rowOff>
    </xdr:to>
    <xdr:sp macro="" textlink="">
      <xdr:nvSpPr>
        <xdr:cNvPr id="26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763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66675</xdr:colOff>
      <xdr:row>83</xdr:row>
      <xdr:rowOff>0</xdr:rowOff>
    </xdr:to>
    <xdr:sp macro="" textlink="">
      <xdr:nvSpPr>
        <xdr:cNvPr id="26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3925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66675</xdr:colOff>
      <xdr:row>84</xdr:row>
      <xdr:rowOff>0</xdr:rowOff>
    </xdr:to>
    <xdr:sp macro="" textlink="">
      <xdr:nvSpPr>
        <xdr:cNvPr id="26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087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66675</xdr:colOff>
      <xdr:row>85</xdr:row>
      <xdr:rowOff>0</xdr:rowOff>
    </xdr:to>
    <xdr:sp macro="" textlink="">
      <xdr:nvSpPr>
        <xdr:cNvPr id="26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249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66675</xdr:colOff>
      <xdr:row>86</xdr:row>
      <xdr:rowOff>0</xdr:rowOff>
    </xdr:to>
    <xdr:sp macro="" textlink="">
      <xdr:nvSpPr>
        <xdr:cNvPr id="26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411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66675</xdr:colOff>
      <xdr:row>87</xdr:row>
      <xdr:rowOff>0</xdr:rowOff>
    </xdr:to>
    <xdr:sp macro="" textlink="">
      <xdr:nvSpPr>
        <xdr:cNvPr id="26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66675</xdr:colOff>
      <xdr:row>88</xdr:row>
      <xdr:rowOff>0</xdr:rowOff>
    </xdr:to>
    <xdr:sp macro="" textlink="">
      <xdr:nvSpPr>
        <xdr:cNvPr id="26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735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10</xdr:col>
      <xdr:colOff>66675</xdr:colOff>
      <xdr:row>89</xdr:row>
      <xdr:rowOff>0</xdr:rowOff>
    </xdr:to>
    <xdr:sp macro="" textlink="">
      <xdr:nvSpPr>
        <xdr:cNvPr id="26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897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66675</xdr:colOff>
      <xdr:row>90</xdr:row>
      <xdr:rowOff>0</xdr:rowOff>
    </xdr:to>
    <xdr:sp macro="" textlink="">
      <xdr:nvSpPr>
        <xdr:cNvPr id="26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059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66675</xdr:colOff>
      <xdr:row>91</xdr:row>
      <xdr:rowOff>0</xdr:rowOff>
    </xdr:to>
    <xdr:sp macro="" textlink="">
      <xdr:nvSpPr>
        <xdr:cNvPr id="26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220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66675</xdr:colOff>
      <xdr:row>92</xdr:row>
      <xdr:rowOff>0</xdr:rowOff>
    </xdr:to>
    <xdr:sp macro="" textlink="">
      <xdr:nvSpPr>
        <xdr:cNvPr id="26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382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6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7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7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7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10</xdr:col>
      <xdr:colOff>66675</xdr:colOff>
      <xdr:row>93</xdr:row>
      <xdr:rowOff>0</xdr:rowOff>
    </xdr:to>
    <xdr:sp macro="" textlink="">
      <xdr:nvSpPr>
        <xdr:cNvPr id="27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544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66675</xdr:colOff>
      <xdr:row>94</xdr:row>
      <xdr:rowOff>0</xdr:rowOff>
    </xdr:to>
    <xdr:sp macro="" textlink="">
      <xdr:nvSpPr>
        <xdr:cNvPr id="27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706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66675</xdr:colOff>
      <xdr:row>95</xdr:row>
      <xdr:rowOff>0</xdr:rowOff>
    </xdr:to>
    <xdr:sp macro="" textlink="">
      <xdr:nvSpPr>
        <xdr:cNvPr id="27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5868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66675</xdr:colOff>
      <xdr:row>96</xdr:row>
      <xdr:rowOff>0</xdr:rowOff>
    </xdr:to>
    <xdr:sp macro="" textlink="">
      <xdr:nvSpPr>
        <xdr:cNvPr id="27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030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66675</xdr:colOff>
      <xdr:row>97</xdr:row>
      <xdr:rowOff>0</xdr:rowOff>
    </xdr:to>
    <xdr:sp macro="" textlink="">
      <xdr:nvSpPr>
        <xdr:cNvPr id="27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66675</xdr:colOff>
      <xdr:row>98</xdr:row>
      <xdr:rowOff>0</xdr:rowOff>
    </xdr:to>
    <xdr:sp macro="" textlink="">
      <xdr:nvSpPr>
        <xdr:cNvPr id="27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354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66675</xdr:colOff>
      <xdr:row>99</xdr:row>
      <xdr:rowOff>0</xdr:rowOff>
    </xdr:to>
    <xdr:sp macro="" textlink="">
      <xdr:nvSpPr>
        <xdr:cNvPr id="27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516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66675</xdr:colOff>
      <xdr:row>100</xdr:row>
      <xdr:rowOff>0</xdr:rowOff>
    </xdr:to>
    <xdr:sp macro="" textlink="">
      <xdr:nvSpPr>
        <xdr:cNvPr id="27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678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10</xdr:col>
      <xdr:colOff>66675</xdr:colOff>
      <xdr:row>101</xdr:row>
      <xdr:rowOff>0</xdr:rowOff>
    </xdr:to>
    <xdr:sp macro="" textlink="">
      <xdr:nvSpPr>
        <xdr:cNvPr id="27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840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66675</xdr:colOff>
      <xdr:row>102</xdr:row>
      <xdr:rowOff>0</xdr:rowOff>
    </xdr:to>
    <xdr:sp macro="" textlink="">
      <xdr:nvSpPr>
        <xdr:cNvPr id="27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002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66675</xdr:colOff>
      <xdr:row>103</xdr:row>
      <xdr:rowOff>0</xdr:rowOff>
    </xdr:to>
    <xdr:sp macro="" textlink="">
      <xdr:nvSpPr>
        <xdr:cNvPr id="27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164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66675</xdr:colOff>
      <xdr:row>104</xdr:row>
      <xdr:rowOff>0</xdr:rowOff>
    </xdr:to>
    <xdr:sp macro="" textlink="">
      <xdr:nvSpPr>
        <xdr:cNvPr id="27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325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66675</xdr:colOff>
      <xdr:row>105</xdr:row>
      <xdr:rowOff>0</xdr:rowOff>
    </xdr:to>
    <xdr:sp macro="" textlink="">
      <xdr:nvSpPr>
        <xdr:cNvPr id="27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487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66675</xdr:colOff>
      <xdr:row>106</xdr:row>
      <xdr:rowOff>0</xdr:rowOff>
    </xdr:to>
    <xdr:sp macro="" textlink="">
      <xdr:nvSpPr>
        <xdr:cNvPr id="27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649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66675</xdr:colOff>
      <xdr:row>107</xdr:row>
      <xdr:rowOff>0</xdr:rowOff>
    </xdr:to>
    <xdr:sp macro="" textlink="">
      <xdr:nvSpPr>
        <xdr:cNvPr id="27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66675</xdr:colOff>
      <xdr:row>108</xdr:row>
      <xdr:rowOff>0</xdr:rowOff>
    </xdr:to>
    <xdr:sp macro="" textlink="">
      <xdr:nvSpPr>
        <xdr:cNvPr id="27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973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66675</xdr:colOff>
      <xdr:row>109</xdr:row>
      <xdr:rowOff>0</xdr:rowOff>
    </xdr:to>
    <xdr:sp macro="" textlink="">
      <xdr:nvSpPr>
        <xdr:cNvPr id="27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135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66675</xdr:colOff>
      <xdr:row>110</xdr:row>
      <xdr:rowOff>0</xdr:rowOff>
    </xdr:to>
    <xdr:sp macro="" textlink="">
      <xdr:nvSpPr>
        <xdr:cNvPr id="27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297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66675</xdr:colOff>
      <xdr:row>111</xdr:row>
      <xdr:rowOff>0</xdr:rowOff>
    </xdr:to>
    <xdr:sp macro="" textlink="">
      <xdr:nvSpPr>
        <xdr:cNvPr id="27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459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66675</xdr:colOff>
      <xdr:row>112</xdr:row>
      <xdr:rowOff>0</xdr:rowOff>
    </xdr:to>
    <xdr:sp macro="" textlink="">
      <xdr:nvSpPr>
        <xdr:cNvPr id="27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621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10</xdr:col>
      <xdr:colOff>66675</xdr:colOff>
      <xdr:row>113</xdr:row>
      <xdr:rowOff>0</xdr:rowOff>
    </xdr:to>
    <xdr:sp macro="" textlink="">
      <xdr:nvSpPr>
        <xdr:cNvPr id="27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783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66675</xdr:colOff>
      <xdr:row>114</xdr:row>
      <xdr:rowOff>0</xdr:rowOff>
    </xdr:to>
    <xdr:sp macro="" textlink="">
      <xdr:nvSpPr>
        <xdr:cNvPr id="27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8945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66675</xdr:colOff>
      <xdr:row>115</xdr:row>
      <xdr:rowOff>0</xdr:rowOff>
    </xdr:to>
    <xdr:sp macro="" textlink="">
      <xdr:nvSpPr>
        <xdr:cNvPr id="27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107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66675</xdr:colOff>
      <xdr:row>116</xdr:row>
      <xdr:rowOff>0</xdr:rowOff>
    </xdr:to>
    <xdr:sp macro="" textlink="">
      <xdr:nvSpPr>
        <xdr:cNvPr id="27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269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66675</xdr:colOff>
      <xdr:row>117</xdr:row>
      <xdr:rowOff>0</xdr:rowOff>
    </xdr:to>
    <xdr:sp macro="" textlink="">
      <xdr:nvSpPr>
        <xdr:cNvPr id="27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66675</xdr:colOff>
      <xdr:row>118</xdr:row>
      <xdr:rowOff>0</xdr:rowOff>
    </xdr:to>
    <xdr:sp macro="" textlink="">
      <xdr:nvSpPr>
        <xdr:cNvPr id="27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592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10</xdr:col>
      <xdr:colOff>66675</xdr:colOff>
      <xdr:row>119</xdr:row>
      <xdr:rowOff>0</xdr:rowOff>
    </xdr:to>
    <xdr:sp macro="" textlink="">
      <xdr:nvSpPr>
        <xdr:cNvPr id="27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754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66675</xdr:colOff>
      <xdr:row>120</xdr:row>
      <xdr:rowOff>0</xdr:rowOff>
    </xdr:to>
    <xdr:sp macro="" textlink="">
      <xdr:nvSpPr>
        <xdr:cNvPr id="27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916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66675</xdr:colOff>
      <xdr:row>121</xdr:row>
      <xdr:rowOff>0</xdr:rowOff>
    </xdr:to>
    <xdr:sp macro="" textlink="">
      <xdr:nvSpPr>
        <xdr:cNvPr id="27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078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66675</xdr:colOff>
      <xdr:row>122</xdr:row>
      <xdr:rowOff>0</xdr:rowOff>
    </xdr:to>
    <xdr:sp macro="" textlink="">
      <xdr:nvSpPr>
        <xdr:cNvPr id="27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240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66675</xdr:colOff>
      <xdr:row>123</xdr:row>
      <xdr:rowOff>0</xdr:rowOff>
    </xdr:to>
    <xdr:sp macro="" textlink="">
      <xdr:nvSpPr>
        <xdr:cNvPr id="27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402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66675</xdr:colOff>
      <xdr:row>124</xdr:row>
      <xdr:rowOff>0</xdr:rowOff>
    </xdr:to>
    <xdr:sp macro="" textlink="">
      <xdr:nvSpPr>
        <xdr:cNvPr id="27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564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66675</xdr:colOff>
      <xdr:row>125</xdr:row>
      <xdr:rowOff>0</xdr:rowOff>
    </xdr:to>
    <xdr:sp macro="" textlink="">
      <xdr:nvSpPr>
        <xdr:cNvPr id="27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726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66675</xdr:colOff>
      <xdr:row>126</xdr:row>
      <xdr:rowOff>0</xdr:rowOff>
    </xdr:to>
    <xdr:sp macro="" textlink="">
      <xdr:nvSpPr>
        <xdr:cNvPr id="27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0888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66675</xdr:colOff>
      <xdr:row>127</xdr:row>
      <xdr:rowOff>0</xdr:rowOff>
    </xdr:to>
    <xdr:sp macro="" textlink="">
      <xdr:nvSpPr>
        <xdr:cNvPr id="27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66675</xdr:colOff>
      <xdr:row>128</xdr:row>
      <xdr:rowOff>0</xdr:rowOff>
    </xdr:to>
    <xdr:sp macro="" textlink="">
      <xdr:nvSpPr>
        <xdr:cNvPr id="27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212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66675</xdr:colOff>
      <xdr:row>129</xdr:row>
      <xdr:rowOff>0</xdr:rowOff>
    </xdr:to>
    <xdr:sp macro="" textlink="">
      <xdr:nvSpPr>
        <xdr:cNvPr id="27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374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66675</xdr:colOff>
      <xdr:row>130</xdr:row>
      <xdr:rowOff>0</xdr:rowOff>
    </xdr:to>
    <xdr:sp macro="" textlink="">
      <xdr:nvSpPr>
        <xdr:cNvPr id="27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536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66675</xdr:colOff>
      <xdr:row>131</xdr:row>
      <xdr:rowOff>0</xdr:rowOff>
    </xdr:to>
    <xdr:sp macro="" textlink="">
      <xdr:nvSpPr>
        <xdr:cNvPr id="27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697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66675</xdr:colOff>
      <xdr:row>132</xdr:row>
      <xdr:rowOff>0</xdr:rowOff>
    </xdr:to>
    <xdr:sp macro="" textlink="">
      <xdr:nvSpPr>
        <xdr:cNvPr id="27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859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66675</xdr:colOff>
      <xdr:row>133</xdr:row>
      <xdr:rowOff>0</xdr:rowOff>
    </xdr:to>
    <xdr:sp macro="" textlink="">
      <xdr:nvSpPr>
        <xdr:cNvPr id="27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021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66675</xdr:colOff>
      <xdr:row>134</xdr:row>
      <xdr:rowOff>0</xdr:rowOff>
    </xdr:to>
    <xdr:sp macro="" textlink="">
      <xdr:nvSpPr>
        <xdr:cNvPr id="27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183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66675</xdr:colOff>
      <xdr:row>135</xdr:row>
      <xdr:rowOff>0</xdr:rowOff>
    </xdr:to>
    <xdr:sp macro="" textlink="">
      <xdr:nvSpPr>
        <xdr:cNvPr id="27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345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66675</xdr:colOff>
      <xdr:row>136</xdr:row>
      <xdr:rowOff>0</xdr:rowOff>
    </xdr:to>
    <xdr:sp macro="" textlink="">
      <xdr:nvSpPr>
        <xdr:cNvPr id="27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507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10</xdr:col>
      <xdr:colOff>66675</xdr:colOff>
      <xdr:row>137</xdr:row>
      <xdr:rowOff>0</xdr:rowOff>
    </xdr:to>
    <xdr:sp macro="" textlink="">
      <xdr:nvSpPr>
        <xdr:cNvPr id="27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66675</xdr:colOff>
      <xdr:row>138</xdr:row>
      <xdr:rowOff>0</xdr:rowOff>
    </xdr:to>
    <xdr:sp macro="" textlink="">
      <xdr:nvSpPr>
        <xdr:cNvPr id="27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831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66675</xdr:colOff>
      <xdr:row>139</xdr:row>
      <xdr:rowOff>0</xdr:rowOff>
    </xdr:to>
    <xdr:sp macro="" textlink="">
      <xdr:nvSpPr>
        <xdr:cNvPr id="27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993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66675</xdr:colOff>
      <xdr:row>140</xdr:row>
      <xdr:rowOff>0</xdr:rowOff>
    </xdr:to>
    <xdr:sp macro="" textlink="">
      <xdr:nvSpPr>
        <xdr:cNvPr id="27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155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10</xdr:col>
      <xdr:colOff>66675</xdr:colOff>
      <xdr:row>141</xdr:row>
      <xdr:rowOff>0</xdr:rowOff>
    </xdr:to>
    <xdr:sp macro="" textlink="">
      <xdr:nvSpPr>
        <xdr:cNvPr id="27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317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66675</xdr:colOff>
      <xdr:row>142</xdr:row>
      <xdr:rowOff>0</xdr:rowOff>
    </xdr:to>
    <xdr:sp macro="" textlink="">
      <xdr:nvSpPr>
        <xdr:cNvPr id="27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479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10</xdr:col>
      <xdr:colOff>66675</xdr:colOff>
      <xdr:row>143</xdr:row>
      <xdr:rowOff>0</xdr:rowOff>
    </xdr:to>
    <xdr:sp macro="" textlink="">
      <xdr:nvSpPr>
        <xdr:cNvPr id="27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641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66675</xdr:colOff>
      <xdr:row>144</xdr:row>
      <xdr:rowOff>0</xdr:rowOff>
    </xdr:to>
    <xdr:sp macro="" textlink="">
      <xdr:nvSpPr>
        <xdr:cNvPr id="27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802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66675</xdr:colOff>
      <xdr:row>145</xdr:row>
      <xdr:rowOff>0</xdr:rowOff>
    </xdr:to>
    <xdr:sp macro="" textlink="">
      <xdr:nvSpPr>
        <xdr:cNvPr id="27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964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66675</xdr:colOff>
      <xdr:row>146</xdr:row>
      <xdr:rowOff>0</xdr:rowOff>
    </xdr:to>
    <xdr:sp macro="" textlink="">
      <xdr:nvSpPr>
        <xdr:cNvPr id="27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126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10</xdr:col>
      <xdr:colOff>66675</xdr:colOff>
      <xdr:row>147</xdr:row>
      <xdr:rowOff>0</xdr:rowOff>
    </xdr:to>
    <xdr:sp macro="" textlink="">
      <xdr:nvSpPr>
        <xdr:cNvPr id="27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66675</xdr:colOff>
      <xdr:row>148</xdr:row>
      <xdr:rowOff>0</xdr:rowOff>
    </xdr:to>
    <xdr:sp macro="" textlink="">
      <xdr:nvSpPr>
        <xdr:cNvPr id="27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450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10</xdr:col>
      <xdr:colOff>66675</xdr:colOff>
      <xdr:row>149</xdr:row>
      <xdr:rowOff>0</xdr:rowOff>
    </xdr:to>
    <xdr:sp macro="" textlink="">
      <xdr:nvSpPr>
        <xdr:cNvPr id="27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12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66675</xdr:colOff>
      <xdr:row>150</xdr:row>
      <xdr:rowOff>0</xdr:rowOff>
    </xdr:to>
    <xdr:sp macro="" textlink="">
      <xdr:nvSpPr>
        <xdr:cNvPr id="27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774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66675</xdr:colOff>
      <xdr:row>151</xdr:row>
      <xdr:rowOff>0</xdr:rowOff>
    </xdr:to>
    <xdr:sp macro="" textlink="">
      <xdr:nvSpPr>
        <xdr:cNvPr id="27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936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66675</xdr:colOff>
      <xdr:row>152</xdr:row>
      <xdr:rowOff>0</xdr:rowOff>
    </xdr:to>
    <xdr:sp macro="" textlink="">
      <xdr:nvSpPr>
        <xdr:cNvPr id="27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098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10</xdr:col>
      <xdr:colOff>66675</xdr:colOff>
      <xdr:row>153</xdr:row>
      <xdr:rowOff>0</xdr:rowOff>
    </xdr:to>
    <xdr:sp macro="" textlink="">
      <xdr:nvSpPr>
        <xdr:cNvPr id="27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260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9</xdr:col>
      <xdr:colOff>66675</xdr:colOff>
      <xdr:row>1</xdr:row>
      <xdr:rowOff>161925</xdr:rowOff>
    </xdr:to>
    <xdr:sp macro="" textlink="">
      <xdr:nvSpPr>
        <xdr:cNvPr id="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66675</xdr:colOff>
      <xdr:row>10</xdr:row>
      <xdr:rowOff>0</xdr:rowOff>
    </xdr:to>
    <xdr:sp macro="" textlink="">
      <xdr:nvSpPr>
        <xdr:cNvPr id="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05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9</xdr:col>
      <xdr:colOff>66675</xdr:colOff>
      <xdr:row>11</xdr:row>
      <xdr:rowOff>0</xdr:rowOff>
    </xdr:to>
    <xdr:sp macro="" textlink="">
      <xdr:nvSpPr>
        <xdr:cNvPr id="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6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9</xdr:col>
      <xdr:colOff>66675</xdr:colOff>
      <xdr:row>12</xdr:row>
      <xdr:rowOff>0</xdr:rowOff>
    </xdr:to>
    <xdr:sp macro="" textlink="">
      <xdr:nvSpPr>
        <xdr:cNvPr id="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289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9</xdr:col>
      <xdr:colOff>66675</xdr:colOff>
      <xdr:row>13</xdr:row>
      <xdr:rowOff>0</xdr:rowOff>
    </xdr:to>
    <xdr:sp macro="" textlink="">
      <xdr:nvSpPr>
        <xdr:cNvPr id="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908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9</xdr:col>
      <xdr:colOff>66675</xdr:colOff>
      <xdr:row>14</xdr:row>
      <xdr:rowOff>0</xdr:rowOff>
    </xdr:to>
    <xdr:sp macro="" textlink="">
      <xdr:nvSpPr>
        <xdr:cNvPr id="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527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9</xdr:col>
      <xdr:colOff>66675</xdr:colOff>
      <xdr:row>15</xdr:row>
      <xdr:rowOff>0</xdr:rowOff>
    </xdr:to>
    <xdr:sp macro="" textlink="">
      <xdr:nvSpPr>
        <xdr:cNvPr id="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146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9</xdr:col>
      <xdr:colOff>66675</xdr:colOff>
      <xdr:row>16</xdr:row>
      <xdr:rowOff>0</xdr:rowOff>
    </xdr:to>
    <xdr:sp macro="" textlink="">
      <xdr:nvSpPr>
        <xdr:cNvPr id="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766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9</xdr:col>
      <xdr:colOff>66675</xdr:colOff>
      <xdr:row>17</xdr:row>
      <xdr:rowOff>0</xdr:rowOff>
    </xdr:to>
    <xdr:sp macro="" textlink="">
      <xdr:nvSpPr>
        <xdr:cNvPr id="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38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66675</xdr:colOff>
      <xdr:row>4</xdr:row>
      <xdr:rowOff>0</xdr:rowOff>
    </xdr:to>
    <xdr:sp macro="" textlink="">
      <xdr:nvSpPr>
        <xdr:cNvPr id="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43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66675</xdr:colOff>
      <xdr:row>5</xdr:row>
      <xdr:rowOff>0</xdr:rowOff>
    </xdr:to>
    <xdr:sp macro="" textlink="">
      <xdr:nvSpPr>
        <xdr:cNvPr id="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05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66675</xdr:colOff>
      <xdr:row>5</xdr:row>
      <xdr:rowOff>0</xdr:rowOff>
    </xdr:to>
    <xdr:sp macro="" textlink="">
      <xdr:nvSpPr>
        <xdr:cNvPr id="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305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9</xdr:col>
      <xdr:colOff>66675</xdr:colOff>
      <xdr:row>6</xdr:row>
      <xdr:rowOff>0</xdr:rowOff>
    </xdr:to>
    <xdr:sp macro="" textlink="">
      <xdr:nvSpPr>
        <xdr:cNvPr id="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6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9</xdr:col>
      <xdr:colOff>66675</xdr:colOff>
      <xdr:row>6</xdr:row>
      <xdr:rowOff>0</xdr:rowOff>
    </xdr:to>
    <xdr:sp macro="" textlink="">
      <xdr:nvSpPr>
        <xdr:cNvPr id="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66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9</xdr:col>
      <xdr:colOff>66675</xdr:colOff>
      <xdr:row>7</xdr:row>
      <xdr:rowOff>0</xdr:rowOff>
    </xdr:to>
    <xdr:sp macro="" textlink="">
      <xdr:nvSpPr>
        <xdr:cNvPr id="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28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9</xdr:col>
      <xdr:colOff>66675</xdr:colOff>
      <xdr:row>7</xdr:row>
      <xdr:rowOff>0</xdr:rowOff>
    </xdr:to>
    <xdr:sp macro="" textlink="">
      <xdr:nvSpPr>
        <xdr:cNvPr id="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628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9</xdr:col>
      <xdr:colOff>66675</xdr:colOff>
      <xdr:row>8</xdr:row>
      <xdr:rowOff>0</xdr:rowOff>
    </xdr:to>
    <xdr:sp macro="" textlink="">
      <xdr:nvSpPr>
        <xdr:cNvPr id="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90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9</xdr:col>
      <xdr:colOff>66675</xdr:colOff>
      <xdr:row>8</xdr:row>
      <xdr:rowOff>0</xdr:rowOff>
    </xdr:to>
    <xdr:sp macro="" textlink="">
      <xdr:nvSpPr>
        <xdr:cNvPr id="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90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52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9</xdr:col>
      <xdr:colOff>66675</xdr:colOff>
      <xdr:row>9</xdr:row>
      <xdr:rowOff>0</xdr:rowOff>
    </xdr:to>
    <xdr:sp macro="" textlink="">
      <xdr:nvSpPr>
        <xdr:cNvPr id="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52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9</xdr:col>
      <xdr:colOff>66675</xdr:colOff>
      <xdr:row>10</xdr:row>
      <xdr:rowOff>0</xdr:rowOff>
    </xdr:to>
    <xdr:sp macro="" textlink="">
      <xdr:nvSpPr>
        <xdr:cNvPr id="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14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9</xdr:col>
      <xdr:colOff>66675</xdr:colOff>
      <xdr:row>10</xdr:row>
      <xdr:rowOff>0</xdr:rowOff>
    </xdr:to>
    <xdr:sp macro="" textlink="">
      <xdr:nvSpPr>
        <xdr:cNvPr id="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114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9</xdr:col>
      <xdr:colOff>66675</xdr:colOff>
      <xdr:row>11</xdr:row>
      <xdr:rowOff>0</xdr:rowOff>
    </xdr:to>
    <xdr:sp macro="" textlink="">
      <xdr:nvSpPr>
        <xdr:cNvPr id="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76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9</xdr:col>
      <xdr:colOff>66675</xdr:colOff>
      <xdr:row>11</xdr:row>
      <xdr:rowOff>0</xdr:rowOff>
    </xdr:to>
    <xdr:sp macro="" textlink="">
      <xdr:nvSpPr>
        <xdr:cNvPr id="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76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9</xdr:col>
      <xdr:colOff>66675</xdr:colOff>
      <xdr:row>12</xdr:row>
      <xdr:rowOff>0</xdr:rowOff>
    </xdr:to>
    <xdr:sp macro="" textlink="">
      <xdr:nvSpPr>
        <xdr:cNvPr id="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38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9</xdr:col>
      <xdr:colOff>66675</xdr:colOff>
      <xdr:row>12</xdr:row>
      <xdr:rowOff>0</xdr:rowOff>
    </xdr:to>
    <xdr:sp macro="" textlink="">
      <xdr:nvSpPr>
        <xdr:cNvPr id="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38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9</xdr:col>
      <xdr:colOff>66675</xdr:colOff>
      <xdr:row>13</xdr:row>
      <xdr:rowOff>0</xdr:rowOff>
    </xdr:to>
    <xdr:sp macro="" textlink="">
      <xdr:nvSpPr>
        <xdr:cNvPr id="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0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9</xdr:col>
      <xdr:colOff>66675</xdr:colOff>
      <xdr:row>13</xdr:row>
      <xdr:rowOff>0</xdr:rowOff>
    </xdr:to>
    <xdr:sp macro="" textlink="">
      <xdr:nvSpPr>
        <xdr:cNvPr id="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600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66675</xdr:colOff>
      <xdr:row>14</xdr:row>
      <xdr:rowOff>0</xdr:rowOff>
    </xdr:to>
    <xdr:sp macro="" textlink="">
      <xdr:nvSpPr>
        <xdr:cNvPr id="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62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66675</xdr:colOff>
      <xdr:row>14</xdr:row>
      <xdr:rowOff>0</xdr:rowOff>
    </xdr:to>
    <xdr:sp macro="" textlink="">
      <xdr:nvSpPr>
        <xdr:cNvPr id="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62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66675</xdr:colOff>
      <xdr:row>15</xdr:row>
      <xdr:rowOff>0</xdr:rowOff>
    </xdr:to>
    <xdr:sp macro="" textlink="">
      <xdr:nvSpPr>
        <xdr:cNvPr id="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924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66675</xdr:colOff>
      <xdr:row>15</xdr:row>
      <xdr:rowOff>0</xdr:rowOff>
    </xdr:to>
    <xdr:sp macro="" textlink="">
      <xdr:nvSpPr>
        <xdr:cNvPr id="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924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9</xdr:col>
      <xdr:colOff>66675</xdr:colOff>
      <xdr:row>16</xdr:row>
      <xdr:rowOff>0</xdr:rowOff>
    </xdr:to>
    <xdr:sp macro="" textlink="">
      <xdr:nvSpPr>
        <xdr:cNvPr id="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86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9</xdr:col>
      <xdr:colOff>66675</xdr:colOff>
      <xdr:row>16</xdr:row>
      <xdr:rowOff>0</xdr:rowOff>
    </xdr:to>
    <xdr:sp macro="" textlink="">
      <xdr:nvSpPr>
        <xdr:cNvPr id="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86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9</xdr:col>
      <xdr:colOff>66675</xdr:colOff>
      <xdr:row>17</xdr:row>
      <xdr:rowOff>0</xdr:rowOff>
    </xdr:to>
    <xdr:sp macro="" textlink="">
      <xdr:nvSpPr>
        <xdr:cNvPr id="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48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9</xdr:col>
      <xdr:colOff>66675</xdr:colOff>
      <xdr:row>17</xdr:row>
      <xdr:rowOff>0</xdr:rowOff>
    </xdr:to>
    <xdr:sp macro="" textlink="">
      <xdr:nvSpPr>
        <xdr:cNvPr id="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48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9</xdr:col>
      <xdr:colOff>66675</xdr:colOff>
      <xdr:row>17</xdr:row>
      <xdr:rowOff>0</xdr:rowOff>
    </xdr:to>
    <xdr:sp macro="" textlink="">
      <xdr:nvSpPr>
        <xdr:cNvPr id="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6191250" y="3438525"/>
          <a:ext cx="1285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9</xdr:col>
      <xdr:colOff>66675</xdr:colOff>
      <xdr:row>17</xdr:row>
      <xdr:rowOff>0</xdr:rowOff>
    </xdr:to>
    <xdr:sp macro="" textlink="">
      <xdr:nvSpPr>
        <xdr:cNvPr id="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6191250" y="3438525"/>
          <a:ext cx="1285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9</xdr:col>
      <xdr:colOff>66675</xdr:colOff>
      <xdr:row>18</xdr:row>
      <xdr:rowOff>0</xdr:rowOff>
    </xdr:to>
    <xdr:sp macro="" textlink="">
      <xdr:nvSpPr>
        <xdr:cNvPr id="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6191250" y="3600450"/>
          <a:ext cx="1285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9</xdr:col>
      <xdr:colOff>66675</xdr:colOff>
      <xdr:row>18</xdr:row>
      <xdr:rowOff>0</xdr:rowOff>
    </xdr:to>
    <xdr:sp macro="" textlink="">
      <xdr:nvSpPr>
        <xdr:cNvPr id="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6191250" y="3600450"/>
          <a:ext cx="1285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9</xdr:col>
      <xdr:colOff>66675</xdr:colOff>
      <xdr:row>19</xdr:row>
      <xdr:rowOff>0</xdr:rowOff>
    </xdr:to>
    <xdr:sp macro="" textlink="">
      <xdr:nvSpPr>
        <xdr:cNvPr id="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6191250" y="3762375"/>
          <a:ext cx="1285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9</xdr:col>
      <xdr:colOff>66675</xdr:colOff>
      <xdr:row>19</xdr:row>
      <xdr:rowOff>0</xdr:rowOff>
    </xdr:to>
    <xdr:sp macro="" textlink="">
      <xdr:nvSpPr>
        <xdr:cNvPr id="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6191250" y="3762375"/>
          <a:ext cx="1285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10</xdr:col>
      <xdr:colOff>66675</xdr:colOff>
      <xdr:row>0</xdr:row>
      <xdr:rowOff>323850</xdr:rowOff>
    </xdr:to>
    <xdr:sp macro="" textlink="">
      <xdr:nvSpPr>
        <xdr:cNvPr id="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3</xdr:row>
      <xdr:rowOff>0</xdr:rowOff>
    </xdr:to>
    <xdr:sp macro="" textlink="">
      <xdr:nvSpPr>
        <xdr:cNvPr id="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7</xdr:col>
      <xdr:colOff>66675</xdr:colOff>
      <xdr:row>1</xdr:row>
      <xdr:rowOff>161925</xdr:rowOff>
    </xdr:to>
    <xdr:sp macro="" textlink="">
      <xdr:nvSpPr>
        <xdr:cNvPr id="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66675</xdr:colOff>
      <xdr:row>1</xdr:row>
      <xdr:rowOff>1133475</xdr:rowOff>
    </xdr:to>
    <xdr:sp macro="" textlink="">
      <xdr:nvSpPr>
        <xdr:cNvPr id="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66675</xdr:colOff>
      <xdr:row>1</xdr:row>
      <xdr:rowOff>1133475</xdr:rowOff>
    </xdr:to>
    <xdr:sp macro="" textlink="">
      <xdr:nvSpPr>
        <xdr:cNvPr id="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7</xdr:col>
      <xdr:colOff>66675</xdr:colOff>
      <xdr:row>9</xdr:row>
      <xdr:rowOff>0</xdr:rowOff>
    </xdr:to>
    <xdr:sp macro="" textlink="">
      <xdr:nvSpPr>
        <xdr:cNvPr id="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7</xdr:col>
      <xdr:colOff>66675</xdr:colOff>
      <xdr:row>10</xdr:row>
      <xdr:rowOff>0</xdr:rowOff>
    </xdr:to>
    <xdr:sp macro="" textlink="">
      <xdr:nvSpPr>
        <xdr:cNvPr id="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66675</xdr:colOff>
      <xdr:row>11</xdr:row>
      <xdr:rowOff>0</xdr:rowOff>
    </xdr:to>
    <xdr:sp macro="" textlink="">
      <xdr:nvSpPr>
        <xdr:cNvPr id="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7</xdr:col>
      <xdr:colOff>66675</xdr:colOff>
      <xdr:row>12</xdr:row>
      <xdr:rowOff>0</xdr:rowOff>
    </xdr:to>
    <xdr:sp macro="" textlink="">
      <xdr:nvSpPr>
        <xdr:cNvPr id="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7</xdr:col>
      <xdr:colOff>66675</xdr:colOff>
      <xdr:row>13</xdr:row>
      <xdr:rowOff>0</xdr:rowOff>
    </xdr:to>
    <xdr:sp macro="" textlink="">
      <xdr:nvSpPr>
        <xdr:cNvPr id="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7</xdr:col>
      <xdr:colOff>66675</xdr:colOff>
      <xdr:row>14</xdr:row>
      <xdr:rowOff>0</xdr:rowOff>
    </xdr:to>
    <xdr:sp macro="" textlink="">
      <xdr:nvSpPr>
        <xdr:cNvPr id="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7</xdr:col>
      <xdr:colOff>66675</xdr:colOff>
      <xdr:row>15</xdr:row>
      <xdr:rowOff>0</xdr:rowOff>
    </xdr:to>
    <xdr:sp macro="" textlink="">
      <xdr:nvSpPr>
        <xdr:cNvPr id="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7</xdr:col>
      <xdr:colOff>66675</xdr:colOff>
      <xdr:row>16</xdr:row>
      <xdr:rowOff>0</xdr:rowOff>
    </xdr:to>
    <xdr:sp macro="" textlink="">
      <xdr:nvSpPr>
        <xdr:cNvPr id="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7</xdr:col>
      <xdr:colOff>66675</xdr:colOff>
      <xdr:row>17</xdr:row>
      <xdr:rowOff>0</xdr:rowOff>
    </xdr:to>
    <xdr:sp macro="" textlink="">
      <xdr:nvSpPr>
        <xdr:cNvPr id="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7</xdr:col>
      <xdr:colOff>66675</xdr:colOff>
      <xdr:row>18</xdr:row>
      <xdr:rowOff>0</xdr:rowOff>
    </xdr:to>
    <xdr:sp macro="" textlink="">
      <xdr:nvSpPr>
        <xdr:cNvPr id="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66675</xdr:colOff>
      <xdr:row>19</xdr:row>
      <xdr:rowOff>0</xdr:rowOff>
    </xdr:to>
    <xdr:sp macro="" textlink="">
      <xdr:nvSpPr>
        <xdr:cNvPr id="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7</xdr:col>
      <xdr:colOff>66675</xdr:colOff>
      <xdr:row>20</xdr:row>
      <xdr:rowOff>0</xdr:rowOff>
    </xdr:to>
    <xdr:sp macro="" textlink="">
      <xdr:nvSpPr>
        <xdr:cNvPr id="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7</xdr:col>
      <xdr:colOff>66675</xdr:colOff>
      <xdr:row>21</xdr:row>
      <xdr:rowOff>0</xdr:rowOff>
    </xdr:to>
    <xdr:sp macro="" textlink="">
      <xdr:nvSpPr>
        <xdr:cNvPr id="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7</xdr:col>
      <xdr:colOff>66675</xdr:colOff>
      <xdr:row>22</xdr:row>
      <xdr:rowOff>0</xdr:rowOff>
    </xdr:to>
    <xdr:sp macro="" textlink="">
      <xdr:nvSpPr>
        <xdr:cNvPr id="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66675</xdr:colOff>
      <xdr:row>23</xdr:row>
      <xdr:rowOff>0</xdr:rowOff>
    </xdr:to>
    <xdr:sp macro="" textlink="">
      <xdr:nvSpPr>
        <xdr:cNvPr id="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66675</xdr:colOff>
      <xdr:row>24</xdr:row>
      <xdr:rowOff>0</xdr:rowOff>
    </xdr:to>
    <xdr:sp macro="" textlink="">
      <xdr:nvSpPr>
        <xdr:cNvPr id="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7</xdr:col>
      <xdr:colOff>66675</xdr:colOff>
      <xdr:row>25</xdr:row>
      <xdr:rowOff>0</xdr:rowOff>
    </xdr:to>
    <xdr:sp macro="" textlink="">
      <xdr:nvSpPr>
        <xdr:cNvPr id="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7</xdr:col>
      <xdr:colOff>66675</xdr:colOff>
      <xdr:row>26</xdr:row>
      <xdr:rowOff>0</xdr:rowOff>
    </xdr:to>
    <xdr:sp macro="" textlink="">
      <xdr:nvSpPr>
        <xdr:cNvPr id="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7</xdr:col>
      <xdr:colOff>66675</xdr:colOff>
      <xdr:row>27</xdr:row>
      <xdr:rowOff>0</xdr:rowOff>
    </xdr:to>
    <xdr:sp macro="" textlink="">
      <xdr:nvSpPr>
        <xdr:cNvPr id="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7</xdr:col>
      <xdr:colOff>66675</xdr:colOff>
      <xdr:row>28</xdr:row>
      <xdr:rowOff>0</xdr:rowOff>
    </xdr:to>
    <xdr:sp macro="" textlink="">
      <xdr:nvSpPr>
        <xdr:cNvPr id="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7</xdr:col>
      <xdr:colOff>66675</xdr:colOff>
      <xdr:row>29</xdr:row>
      <xdr:rowOff>0</xdr:rowOff>
    </xdr:to>
    <xdr:sp macro="" textlink="">
      <xdr:nvSpPr>
        <xdr:cNvPr id="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7</xdr:col>
      <xdr:colOff>66675</xdr:colOff>
      <xdr:row>30</xdr:row>
      <xdr:rowOff>0</xdr:rowOff>
    </xdr:to>
    <xdr:sp macro="" textlink="">
      <xdr:nvSpPr>
        <xdr:cNvPr id="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7</xdr:col>
      <xdr:colOff>66675</xdr:colOff>
      <xdr:row>31</xdr:row>
      <xdr:rowOff>0</xdr:rowOff>
    </xdr:to>
    <xdr:sp macro="" textlink="">
      <xdr:nvSpPr>
        <xdr:cNvPr id="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7</xdr:col>
      <xdr:colOff>66675</xdr:colOff>
      <xdr:row>32</xdr:row>
      <xdr:rowOff>0</xdr:rowOff>
    </xdr:to>
    <xdr:sp macro="" textlink="">
      <xdr:nvSpPr>
        <xdr:cNvPr id="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66675</xdr:colOff>
      <xdr:row>33</xdr:row>
      <xdr:rowOff>0</xdr:rowOff>
    </xdr:to>
    <xdr:sp macro="" textlink="">
      <xdr:nvSpPr>
        <xdr:cNvPr id="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7</xdr:col>
      <xdr:colOff>66675</xdr:colOff>
      <xdr:row>34</xdr:row>
      <xdr:rowOff>0</xdr:rowOff>
    </xdr:to>
    <xdr:sp macro="" textlink="">
      <xdr:nvSpPr>
        <xdr:cNvPr id="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66675</xdr:colOff>
      <xdr:row>1</xdr:row>
      <xdr:rowOff>323850</xdr:rowOff>
    </xdr:to>
    <xdr:sp macro="" textlink="">
      <xdr:nvSpPr>
        <xdr:cNvPr id="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7</xdr:col>
      <xdr:colOff>66675</xdr:colOff>
      <xdr:row>4</xdr:row>
      <xdr:rowOff>0</xdr:rowOff>
    </xdr:to>
    <xdr:sp macro="" textlink="">
      <xdr:nvSpPr>
        <xdr:cNvPr id="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7</xdr:col>
      <xdr:colOff>66675</xdr:colOff>
      <xdr:row>5</xdr:row>
      <xdr:rowOff>0</xdr:rowOff>
    </xdr:to>
    <xdr:sp macro="" textlink="">
      <xdr:nvSpPr>
        <xdr:cNvPr id="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7</xdr:col>
      <xdr:colOff>66675</xdr:colOff>
      <xdr:row>5</xdr:row>
      <xdr:rowOff>0</xdr:rowOff>
    </xdr:to>
    <xdr:sp macro="" textlink="">
      <xdr:nvSpPr>
        <xdr:cNvPr id="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66675</xdr:colOff>
      <xdr:row>6</xdr:row>
      <xdr:rowOff>0</xdr:rowOff>
    </xdr:to>
    <xdr:sp macro="" textlink="">
      <xdr:nvSpPr>
        <xdr:cNvPr id="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66675</xdr:colOff>
      <xdr:row>6</xdr:row>
      <xdr:rowOff>0</xdr:rowOff>
    </xdr:to>
    <xdr:sp macro="" textlink="">
      <xdr:nvSpPr>
        <xdr:cNvPr id="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7</xdr:col>
      <xdr:colOff>66675</xdr:colOff>
      <xdr:row>7</xdr:row>
      <xdr:rowOff>0</xdr:rowOff>
    </xdr:to>
    <xdr:sp macro="" textlink="">
      <xdr:nvSpPr>
        <xdr:cNvPr id="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7</xdr:col>
      <xdr:colOff>66675</xdr:colOff>
      <xdr:row>7</xdr:row>
      <xdr:rowOff>0</xdr:rowOff>
    </xdr:to>
    <xdr:sp macro="" textlink="">
      <xdr:nvSpPr>
        <xdr:cNvPr id="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7</xdr:col>
      <xdr:colOff>66675</xdr:colOff>
      <xdr:row>8</xdr:row>
      <xdr:rowOff>0</xdr:rowOff>
    </xdr:to>
    <xdr:sp macro="" textlink="">
      <xdr:nvSpPr>
        <xdr:cNvPr id="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7</xdr:col>
      <xdr:colOff>66675</xdr:colOff>
      <xdr:row>8</xdr:row>
      <xdr:rowOff>0</xdr:rowOff>
    </xdr:to>
    <xdr:sp macro="" textlink="">
      <xdr:nvSpPr>
        <xdr:cNvPr id="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7</xdr:col>
      <xdr:colOff>66675</xdr:colOff>
      <xdr:row>9</xdr:row>
      <xdr:rowOff>0</xdr:rowOff>
    </xdr:to>
    <xdr:sp macro="" textlink="">
      <xdr:nvSpPr>
        <xdr:cNvPr id="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7</xdr:col>
      <xdr:colOff>66675</xdr:colOff>
      <xdr:row>9</xdr:row>
      <xdr:rowOff>0</xdr:rowOff>
    </xdr:to>
    <xdr:sp macro="" textlink="">
      <xdr:nvSpPr>
        <xdr:cNvPr id="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7</xdr:col>
      <xdr:colOff>66675</xdr:colOff>
      <xdr:row>10</xdr:row>
      <xdr:rowOff>0</xdr:rowOff>
    </xdr:to>
    <xdr:sp macro="" textlink="">
      <xdr:nvSpPr>
        <xdr:cNvPr id="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7</xdr:col>
      <xdr:colOff>66675</xdr:colOff>
      <xdr:row>10</xdr:row>
      <xdr:rowOff>0</xdr:rowOff>
    </xdr:to>
    <xdr:sp macro="" textlink="">
      <xdr:nvSpPr>
        <xdr:cNvPr id="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7</xdr:col>
      <xdr:colOff>66675</xdr:colOff>
      <xdr:row>11</xdr:row>
      <xdr:rowOff>0</xdr:rowOff>
    </xdr:to>
    <xdr:sp macro="" textlink="">
      <xdr:nvSpPr>
        <xdr:cNvPr id="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7</xdr:col>
      <xdr:colOff>66675</xdr:colOff>
      <xdr:row>11</xdr:row>
      <xdr:rowOff>0</xdr:rowOff>
    </xdr:to>
    <xdr:sp macro="" textlink="">
      <xdr:nvSpPr>
        <xdr:cNvPr id="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7</xdr:col>
      <xdr:colOff>66675</xdr:colOff>
      <xdr:row>12</xdr:row>
      <xdr:rowOff>0</xdr:rowOff>
    </xdr:to>
    <xdr:sp macro="" textlink="">
      <xdr:nvSpPr>
        <xdr:cNvPr id="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7</xdr:col>
      <xdr:colOff>66675</xdr:colOff>
      <xdr:row>12</xdr:row>
      <xdr:rowOff>0</xdr:rowOff>
    </xdr:to>
    <xdr:sp macro="" textlink="">
      <xdr:nvSpPr>
        <xdr:cNvPr id="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7</xdr:col>
      <xdr:colOff>66675</xdr:colOff>
      <xdr:row>13</xdr:row>
      <xdr:rowOff>0</xdr:rowOff>
    </xdr:to>
    <xdr:sp macro="" textlink="">
      <xdr:nvSpPr>
        <xdr:cNvPr id="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7</xdr:col>
      <xdr:colOff>66675</xdr:colOff>
      <xdr:row>13</xdr:row>
      <xdr:rowOff>0</xdr:rowOff>
    </xdr:to>
    <xdr:sp macro="" textlink="">
      <xdr:nvSpPr>
        <xdr:cNvPr id="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66675</xdr:colOff>
      <xdr:row>14</xdr:row>
      <xdr:rowOff>0</xdr:rowOff>
    </xdr:to>
    <xdr:sp macro="" textlink="">
      <xdr:nvSpPr>
        <xdr:cNvPr id="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66675</xdr:colOff>
      <xdr:row>14</xdr:row>
      <xdr:rowOff>0</xdr:rowOff>
    </xdr:to>
    <xdr:sp macro="" textlink="">
      <xdr:nvSpPr>
        <xdr:cNvPr id="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7</xdr:col>
      <xdr:colOff>66675</xdr:colOff>
      <xdr:row>15</xdr:row>
      <xdr:rowOff>0</xdr:rowOff>
    </xdr:to>
    <xdr:sp macro="" textlink="">
      <xdr:nvSpPr>
        <xdr:cNvPr id="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7</xdr:col>
      <xdr:colOff>66675</xdr:colOff>
      <xdr:row>15</xdr:row>
      <xdr:rowOff>0</xdr:rowOff>
    </xdr:to>
    <xdr:sp macro="" textlink="">
      <xdr:nvSpPr>
        <xdr:cNvPr id="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7</xdr:col>
      <xdr:colOff>66675</xdr:colOff>
      <xdr:row>16</xdr:row>
      <xdr:rowOff>0</xdr:rowOff>
    </xdr:to>
    <xdr:sp macro="" textlink="">
      <xdr:nvSpPr>
        <xdr:cNvPr id="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7</xdr:col>
      <xdr:colOff>66675</xdr:colOff>
      <xdr:row>16</xdr:row>
      <xdr:rowOff>0</xdr:rowOff>
    </xdr:to>
    <xdr:sp macro="" textlink="">
      <xdr:nvSpPr>
        <xdr:cNvPr id="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7</xdr:col>
      <xdr:colOff>66675</xdr:colOff>
      <xdr:row>17</xdr:row>
      <xdr:rowOff>0</xdr:rowOff>
    </xdr:to>
    <xdr:sp macro="" textlink="">
      <xdr:nvSpPr>
        <xdr:cNvPr id="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7</xdr:col>
      <xdr:colOff>66675</xdr:colOff>
      <xdr:row>17</xdr:row>
      <xdr:rowOff>0</xdr:rowOff>
    </xdr:to>
    <xdr:sp macro="" textlink="">
      <xdr:nvSpPr>
        <xdr:cNvPr id="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66675</xdr:colOff>
      <xdr:row>18</xdr:row>
      <xdr:rowOff>0</xdr:rowOff>
    </xdr:to>
    <xdr:sp macro="" textlink="">
      <xdr:nvSpPr>
        <xdr:cNvPr id="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66675</xdr:colOff>
      <xdr:row>18</xdr:row>
      <xdr:rowOff>0</xdr:rowOff>
    </xdr:to>
    <xdr:sp macro="" textlink="">
      <xdr:nvSpPr>
        <xdr:cNvPr id="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66675</xdr:colOff>
      <xdr:row>19</xdr:row>
      <xdr:rowOff>0</xdr:rowOff>
    </xdr:to>
    <xdr:sp macro="" textlink="">
      <xdr:nvSpPr>
        <xdr:cNvPr id="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66675</xdr:colOff>
      <xdr:row>19</xdr:row>
      <xdr:rowOff>0</xdr:rowOff>
    </xdr:to>
    <xdr:sp macro="" textlink="">
      <xdr:nvSpPr>
        <xdr:cNvPr id="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7</xdr:col>
      <xdr:colOff>66675</xdr:colOff>
      <xdr:row>20</xdr:row>
      <xdr:rowOff>0</xdr:rowOff>
    </xdr:to>
    <xdr:sp macro="" textlink="">
      <xdr:nvSpPr>
        <xdr:cNvPr id="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7</xdr:col>
      <xdr:colOff>66675</xdr:colOff>
      <xdr:row>20</xdr:row>
      <xdr:rowOff>0</xdr:rowOff>
    </xdr:to>
    <xdr:sp macro="" textlink="">
      <xdr:nvSpPr>
        <xdr:cNvPr id="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7</xdr:col>
      <xdr:colOff>66675</xdr:colOff>
      <xdr:row>21</xdr:row>
      <xdr:rowOff>0</xdr:rowOff>
    </xdr:to>
    <xdr:sp macro="" textlink="">
      <xdr:nvSpPr>
        <xdr:cNvPr id="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7</xdr:col>
      <xdr:colOff>66675</xdr:colOff>
      <xdr:row>21</xdr:row>
      <xdr:rowOff>0</xdr:rowOff>
    </xdr:to>
    <xdr:sp macro="" textlink="">
      <xdr:nvSpPr>
        <xdr:cNvPr id="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7</xdr:col>
      <xdr:colOff>66675</xdr:colOff>
      <xdr:row>22</xdr:row>
      <xdr:rowOff>0</xdr:rowOff>
    </xdr:to>
    <xdr:sp macro="" textlink="">
      <xdr:nvSpPr>
        <xdr:cNvPr id="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7</xdr:col>
      <xdr:colOff>66675</xdr:colOff>
      <xdr:row>22</xdr:row>
      <xdr:rowOff>0</xdr:rowOff>
    </xdr:to>
    <xdr:sp macro="" textlink="">
      <xdr:nvSpPr>
        <xdr:cNvPr id="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7</xdr:col>
      <xdr:colOff>66675</xdr:colOff>
      <xdr:row>23</xdr:row>
      <xdr:rowOff>0</xdr:rowOff>
    </xdr:to>
    <xdr:sp macro="" textlink="">
      <xdr:nvSpPr>
        <xdr:cNvPr id="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7</xdr:col>
      <xdr:colOff>66675</xdr:colOff>
      <xdr:row>23</xdr:row>
      <xdr:rowOff>0</xdr:rowOff>
    </xdr:to>
    <xdr:sp macro="" textlink="">
      <xdr:nvSpPr>
        <xdr:cNvPr id="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7</xdr:col>
      <xdr:colOff>66675</xdr:colOff>
      <xdr:row>24</xdr:row>
      <xdr:rowOff>0</xdr:rowOff>
    </xdr:to>
    <xdr:sp macro="" textlink="">
      <xdr:nvSpPr>
        <xdr:cNvPr id="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7</xdr:col>
      <xdr:colOff>66675</xdr:colOff>
      <xdr:row>24</xdr:row>
      <xdr:rowOff>0</xdr:rowOff>
    </xdr:to>
    <xdr:sp macro="" textlink="">
      <xdr:nvSpPr>
        <xdr:cNvPr id="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7</xdr:col>
      <xdr:colOff>66675</xdr:colOff>
      <xdr:row>25</xdr:row>
      <xdr:rowOff>0</xdr:rowOff>
    </xdr:to>
    <xdr:sp macro="" textlink="">
      <xdr:nvSpPr>
        <xdr:cNvPr id="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7</xdr:col>
      <xdr:colOff>66675</xdr:colOff>
      <xdr:row>25</xdr:row>
      <xdr:rowOff>0</xdr:rowOff>
    </xdr:to>
    <xdr:sp macro="" textlink="">
      <xdr:nvSpPr>
        <xdr:cNvPr id="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7</xdr:col>
      <xdr:colOff>66675</xdr:colOff>
      <xdr:row>26</xdr:row>
      <xdr:rowOff>0</xdr:rowOff>
    </xdr:to>
    <xdr:sp macro="" textlink="">
      <xdr:nvSpPr>
        <xdr:cNvPr id="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7</xdr:col>
      <xdr:colOff>66675</xdr:colOff>
      <xdr:row>26</xdr:row>
      <xdr:rowOff>0</xdr:rowOff>
    </xdr:to>
    <xdr:sp macro="" textlink="">
      <xdr:nvSpPr>
        <xdr:cNvPr id="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7</xdr:col>
      <xdr:colOff>66675</xdr:colOff>
      <xdr:row>27</xdr:row>
      <xdr:rowOff>0</xdr:rowOff>
    </xdr:to>
    <xdr:sp macro="" textlink="">
      <xdr:nvSpPr>
        <xdr:cNvPr id="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7</xdr:col>
      <xdr:colOff>66675</xdr:colOff>
      <xdr:row>27</xdr:row>
      <xdr:rowOff>0</xdr:rowOff>
    </xdr:to>
    <xdr:sp macro="" textlink="">
      <xdr:nvSpPr>
        <xdr:cNvPr id="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66675</xdr:colOff>
      <xdr:row>28</xdr:row>
      <xdr:rowOff>0</xdr:rowOff>
    </xdr:to>
    <xdr:sp macro="" textlink="">
      <xdr:nvSpPr>
        <xdr:cNvPr id="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66675</xdr:colOff>
      <xdr:row>28</xdr:row>
      <xdr:rowOff>0</xdr:rowOff>
    </xdr:to>
    <xdr:sp macro="" textlink="">
      <xdr:nvSpPr>
        <xdr:cNvPr id="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7</xdr:col>
      <xdr:colOff>66675</xdr:colOff>
      <xdr:row>29</xdr:row>
      <xdr:rowOff>0</xdr:rowOff>
    </xdr:to>
    <xdr:sp macro="" textlink="">
      <xdr:nvSpPr>
        <xdr:cNvPr id="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7</xdr:col>
      <xdr:colOff>66675</xdr:colOff>
      <xdr:row>29</xdr:row>
      <xdr:rowOff>0</xdr:rowOff>
    </xdr:to>
    <xdr:sp macro="" textlink="">
      <xdr:nvSpPr>
        <xdr:cNvPr id="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66675</xdr:colOff>
      <xdr:row>30</xdr:row>
      <xdr:rowOff>0</xdr:rowOff>
    </xdr:to>
    <xdr:sp macro="" textlink="">
      <xdr:nvSpPr>
        <xdr:cNvPr id="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66675</xdr:colOff>
      <xdr:row>30</xdr:row>
      <xdr:rowOff>0</xdr:rowOff>
    </xdr:to>
    <xdr:sp macro="" textlink="">
      <xdr:nvSpPr>
        <xdr:cNvPr id="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7</xdr:col>
      <xdr:colOff>66675</xdr:colOff>
      <xdr:row>31</xdr:row>
      <xdr:rowOff>0</xdr:rowOff>
    </xdr:to>
    <xdr:sp macro="" textlink="">
      <xdr:nvSpPr>
        <xdr:cNvPr id="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7</xdr:col>
      <xdr:colOff>66675</xdr:colOff>
      <xdr:row>31</xdr:row>
      <xdr:rowOff>0</xdr:rowOff>
    </xdr:to>
    <xdr:sp macro="" textlink="">
      <xdr:nvSpPr>
        <xdr:cNvPr id="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7</xdr:col>
      <xdr:colOff>66675</xdr:colOff>
      <xdr:row>32</xdr:row>
      <xdr:rowOff>0</xdr:rowOff>
    </xdr:to>
    <xdr:sp macro="" textlink="">
      <xdr:nvSpPr>
        <xdr:cNvPr id="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7</xdr:col>
      <xdr:colOff>66675</xdr:colOff>
      <xdr:row>32</xdr:row>
      <xdr:rowOff>0</xdr:rowOff>
    </xdr:to>
    <xdr:sp macro="" textlink="">
      <xdr:nvSpPr>
        <xdr:cNvPr id="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66675</xdr:colOff>
      <xdr:row>33</xdr:row>
      <xdr:rowOff>0</xdr:rowOff>
    </xdr:to>
    <xdr:sp macro="" textlink="">
      <xdr:nvSpPr>
        <xdr:cNvPr id="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66675</xdr:colOff>
      <xdr:row>33</xdr:row>
      <xdr:rowOff>0</xdr:rowOff>
    </xdr:to>
    <xdr:sp macro="" textlink="">
      <xdr:nvSpPr>
        <xdr:cNvPr id="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66675</xdr:colOff>
      <xdr:row>34</xdr:row>
      <xdr:rowOff>0</xdr:rowOff>
    </xdr:to>
    <xdr:sp macro="" textlink="">
      <xdr:nvSpPr>
        <xdr:cNvPr id="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66675</xdr:colOff>
      <xdr:row>34</xdr:row>
      <xdr:rowOff>0</xdr:rowOff>
    </xdr:to>
    <xdr:sp macro="" textlink="">
      <xdr:nvSpPr>
        <xdr:cNvPr id="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66675</xdr:colOff>
      <xdr:row>34</xdr:row>
      <xdr:rowOff>0</xdr:rowOff>
    </xdr:to>
    <xdr:sp macro="" textlink="">
      <xdr:nvSpPr>
        <xdr:cNvPr id="1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66675</xdr:colOff>
      <xdr:row>34</xdr:row>
      <xdr:rowOff>0</xdr:rowOff>
    </xdr:to>
    <xdr:sp macro="" textlink="">
      <xdr:nvSpPr>
        <xdr:cNvPr id="1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66675</xdr:colOff>
      <xdr:row>35</xdr:row>
      <xdr:rowOff>0</xdr:rowOff>
    </xdr:to>
    <xdr:sp macro="" textlink="">
      <xdr:nvSpPr>
        <xdr:cNvPr id="1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1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1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1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1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1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66675</xdr:colOff>
      <xdr:row>36</xdr:row>
      <xdr:rowOff>0</xdr:rowOff>
    </xdr:to>
    <xdr:sp macro="" textlink="">
      <xdr:nvSpPr>
        <xdr:cNvPr id="1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1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1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1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1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1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7</xdr:col>
      <xdr:colOff>66675</xdr:colOff>
      <xdr:row>37</xdr:row>
      <xdr:rowOff>0</xdr:rowOff>
    </xdr:to>
    <xdr:sp macro="" textlink="">
      <xdr:nvSpPr>
        <xdr:cNvPr id="1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1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1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1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1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1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66675</xdr:colOff>
      <xdr:row>38</xdr:row>
      <xdr:rowOff>0</xdr:rowOff>
    </xdr:to>
    <xdr:sp macro="" textlink="">
      <xdr:nvSpPr>
        <xdr:cNvPr id="1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1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1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1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1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1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7</xdr:col>
      <xdr:colOff>66675</xdr:colOff>
      <xdr:row>39</xdr:row>
      <xdr:rowOff>0</xdr:rowOff>
    </xdr:to>
    <xdr:sp macro="" textlink="">
      <xdr:nvSpPr>
        <xdr:cNvPr id="1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66675</xdr:colOff>
      <xdr:row>40</xdr:row>
      <xdr:rowOff>0</xdr:rowOff>
    </xdr:to>
    <xdr:sp macro="" textlink="">
      <xdr:nvSpPr>
        <xdr:cNvPr id="1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66675</xdr:colOff>
      <xdr:row>41</xdr:row>
      <xdr:rowOff>0</xdr:rowOff>
    </xdr:to>
    <xdr:sp macro="" textlink="">
      <xdr:nvSpPr>
        <xdr:cNvPr id="1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66675</xdr:colOff>
      <xdr:row>41</xdr:row>
      <xdr:rowOff>0</xdr:rowOff>
    </xdr:to>
    <xdr:sp macro="" textlink="">
      <xdr:nvSpPr>
        <xdr:cNvPr id="1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66675</xdr:colOff>
      <xdr:row>41</xdr:row>
      <xdr:rowOff>0</xdr:rowOff>
    </xdr:to>
    <xdr:sp macro="" textlink="">
      <xdr:nvSpPr>
        <xdr:cNvPr id="1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66675</xdr:colOff>
      <xdr:row>41</xdr:row>
      <xdr:rowOff>0</xdr:rowOff>
    </xdr:to>
    <xdr:sp macro="" textlink="">
      <xdr:nvSpPr>
        <xdr:cNvPr id="1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66675</xdr:colOff>
      <xdr:row>41</xdr:row>
      <xdr:rowOff>0</xdr:rowOff>
    </xdr:to>
    <xdr:sp macro="" textlink="">
      <xdr:nvSpPr>
        <xdr:cNvPr id="1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66675</xdr:colOff>
      <xdr:row>41</xdr:row>
      <xdr:rowOff>0</xdr:rowOff>
    </xdr:to>
    <xdr:sp macro="" textlink="">
      <xdr:nvSpPr>
        <xdr:cNvPr id="1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66675</xdr:colOff>
      <xdr:row>42</xdr:row>
      <xdr:rowOff>0</xdr:rowOff>
    </xdr:to>
    <xdr:sp macro="" textlink="">
      <xdr:nvSpPr>
        <xdr:cNvPr id="1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66675</xdr:colOff>
      <xdr:row>42</xdr:row>
      <xdr:rowOff>0</xdr:rowOff>
    </xdr:to>
    <xdr:sp macro="" textlink="">
      <xdr:nvSpPr>
        <xdr:cNvPr id="1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66675</xdr:colOff>
      <xdr:row>42</xdr:row>
      <xdr:rowOff>0</xdr:rowOff>
    </xdr:to>
    <xdr:sp macro="" textlink="">
      <xdr:nvSpPr>
        <xdr:cNvPr id="1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66675</xdr:colOff>
      <xdr:row>42</xdr:row>
      <xdr:rowOff>0</xdr:rowOff>
    </xdr:to>
    <xdr:sp macro="" textlink="">
      <xdr:nvSpPr>
        <xdr:cNvPr id="1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66675</xdr:colOff>
      <xdr:row>42</xdr:row>
      <xdr:rowOff>0</xdr:rowOff>
    </xdr:to>
    <xdr:sp macro="" textlink="">
      <xdr:nvSpPr>
        <xdr:cNvPr id="1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66675</xdr:colOff>
      <xdr:row>42</xdr:row>
      <xdr:rowOff>0</xdr:rowOff>
    </xdr:to>
    <xdr:sp macro="" textlink="">
      <xdr:nvSpPr>
        <xdr:cNvPr id="1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66675</xdr:colOff>
      <xdr:row>43</xdr:row>
      <xdr:rowOff>0</xdr:rowOff>
    </xdr:to>
    <xdr:sp macro="" textlink="">
      <xdr:nvSpPr>
        <xdr:cNvPr id="1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66675</xdr:colOff>
      <xdr:row>43</xdr:row>
      <xdr:rowOff>0</xdr:rowOff>
    </xdr:to>
    <xdr:sp macro="" textlink="">
      <xdr:nvSpPr>
        <xdr:cNvPr id="1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66675</xdr:colOff>
      <xdr:row>43</xdr:row>
      <xdr:rowOff>0</xdr:rowOff>
    </xdr:to>
    <xdr:sp macro="" textlink="">
      <xdr:nvSpPr>
        <xdr:cNvPr id="1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66675</xdr:colOff>
      <xdr:row>43</xdr:row>
      <xdr:rowOff>0</xdr:rowOff>
    </xdr:to>
    <xdr:sp macro="" textlink="">
      <xdr:nvSpPr>
        <xdr:cNvPr id="1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66675</xdr:colOff>
      <xdr:row>43</xdr:row>
      <xdr:rowOff>0</xdr:rowOff>
    </xdr:to>
    <xdr:sp macro="" textlink="">
      <xdr:nvSpPr>
        <xdr:cNvPr id="1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66675</xdr:colOff>
      <xdr:row>43</xdr:row>
      <xdr:rowOff>0</xdr:rowOff>
    </xdr:to>
    <xdr:sp macro="" textlink="">
      <xdr:nvSpPr>
        <xdr:cNvPr id="1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7</xdr:col>
      <xdr:colOff>66675</xdr:colOff>
      <xdr:row>44</xdr:row>
      <xdr:rowOff>0</xdr:rowOff>
    </xdr:to>
    <xdr:sp macro="" textlink="">
      <xdr:nvSpPr>
        <xdr:cNvPr id="1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7</xdr:col>
      <xdr:colOff>66675</xdr:colOff>
      <xdr:row>44</xdr:row>
      <xdr:rowOff>0</xdr:rowOff>
    </xdr:to>
    <xdr:sp macro="" textlink="">
      <xdr:nvSpPr>
        <xdr:cNvPr id="1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7</xdr:col>
      <xdr:colOff>66675</xdr:colOff>
      <xdr:row>44</xdr:row>
      <xdr:rowOff>0</xdr:rowOff>
    </xdr:to>
    <xdr:sp macro="" textlink="">
      <xdr:nvSpPr>
        <xdr:cNvPr id="1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7</xdr:col>
      <xdr:colOff>66675</xdr:colOff>
      <xdr:row>44</xdr:row>
      <xdr:rowOff>0</xdr:rowOff>
    </xdr:to>
    <xdr:sp macro="" textlink="">
      <xdr:nvSpPr>
        <xdr:cNvPr id="1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7</xdr:col>
      <xdr:colOff>66675</xdr:colOff>
      <xdr:row>44</xdr:row>
      <xdr:rowOff>0</xdr:rowOff>
    </xdr:to>
    <xdr:sp macro="" textlink="">
      <xdr:nvSpPr>
        <xdr:cNvPr id="1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7</xdr:col>
      <xdr:colOff>66675</xdr:colOff>
      <xdr:row>44</xdr:row>
      <xdr:rowOff>0</xdr:rowOff>
    </xdr:to>
    <xdr:sp macro="" textlink="">
      <xdr:nvSpPr>
        <xdr:cNvPr id="1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7</xdr:col>
      <xdr:colOff>66675</xdr:colOff>
      <xdr:row>45</xdr:row>
      <xdr:rowOff>0</xdr:rowOff>
    </xdr:to>
    <xdr:sp macro="" textlink="">
      <xdr:nvSpPr>
        <xdr:cNvPr id="1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7</xdr:col>
      <xdr:colOff>66675</xdr:colOff>
      <xdr:row>45</xdr:row>
      <xdr:rowOff>0</xdr:rowOff>
    </xdr:to>
    <xdr:sp macro="" textlink="">
      <xdr:nvSpPr>
        <xdr:cNvPr id="1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7</xdr:col>
      <xdr:colOff>66675</xdr:colOff>
      <xdr:row>45</xdr:row>
      <xdr:rowOff>0</xdr:rowOff>
    </xdr:to>
    <xdr:sp macro="" textlink="">
      <xdr:nvSpPr>
        <xdr:cNvPr id="1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7</xdr:col>
      <xdr:colOff>66675</xdr:colOff>
      <xdr:row>45</xdr:row>
      <xdr:rowOff>0</xdr:rowOff>
    </xdr:to>
    <xdr:sp macro="" textlink="">
      <xdr:nvSpPr>
        <xdr:cNvPr id="1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7</xdr:col>
      <xdr:colOff>66675</xdr:colOff>
      <xdr:row>45</xdr:row>
      <xdr:rowOff>0</xdr:rowOff>
    </xdr:to>
    <xdr:sp macro="" textlink="">
      <xdr:nvSpPr>
        <xdr:cNvPr id="1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7</xdr:col>
      <xdr:colOff>66675</xdr:colOff>
      <xdr:row>45</xdr:row>
      <xdr:rowOff>0</xdr:rowOff>
    </xdr:to>
    <xdr:sp macro="" textlink="">
      <xdr:nvSpPr>
        <xdr:cNvPr id="1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7</xdr:col>
      <xdr:colOff>66675</xdr:colOff>
      <xdr:row>46</xdr:row>
      <xdr:rowOff>0</xdr:rowOff>
    </xdr:to>
    <xdr:sp macro="" textlink="">
      <xdr:nvSpPr>
        <xdr:cNvPr id="1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7</xdr:col>
      <xdr:colOff>66675</xdr:colOff>
      <xdr:row>46</xdr:row>
      <xdr:rowOff>0</xdr:rowOff>
    </xdr:to>
    <xdr:sp macro="" textlink="">
      <xdr:nvSpPr>
        <xdr:cNvPr id="1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7</xdr:col>
      <xdr:colOff>66675</xdr:colOff>
      <xdr:row>46</xdr:row>
      <xdr:rowOff>0</xdr:rowOff>
    </xdr:to>
    <xdr:sp macro="" textlink="">
      <xdr:nvSpPr>
        <xdr:cNvPr id="1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7</xdr:col>
      <xdr:colOff>66675</xdr:colOff>
      <xdr:row>46</xdr:row>
      <xdr:rowOff>0</xdr:rowOff>
    </xdr:to>
    <xdr:sp macro="" textlink="">
      <xdr:nvSpPr>
        <xdr:cNvPr id="1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7</xdr:col>
      <xdr:colOff>66675</xdr:colOff>
      <xdr:row>46</xdr:row>
      <xdr:rowOff>0</xdr:rowOff>
    </xdr:to>
    <xdr:sp macro="" textlink="">
      <xdr:nvSpPr>
        <xdr:cNvPr id="1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7</xdr:col>
      <xdr:colOff>66675</xdr:colOff>
      <xdr:row>46</xdr:row>
      <xdr:rowOff>0</xdr:rowOff>
    </xdr:to>
    <xdr:sp macro="" textlink="">
      <xdr:nvSpPr>
        <xdr:cNvPr id="1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66675</xdr:colOff>
      <xdr:row>47</xdr:row>
      <xdr:rowOff>0</xdr:rowOff>
    </xdr:to>
    <xdr:sp macro="" textlink="">
      <xdr:nvSpPr>
        <xdr:cNvPr id="1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66675</xdr:colOff>
      <xdr:row>47</xdr:row>
      <xdr:rowOff>0</xdr:rowOff>
    </xdr:to>
    <xdr:sp macro="" textlink="">
      <xdr:nvSpPr>
        <xdr:cNvPr id="1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66675</xdr:colOff>
      <xdr:row>47</xdr:row>
      <xdr:rowOff>0</xdr:rowOff>
    </xdr:to>
    <xdr:sp macro="" textlink="">
      <xdr:nvSpPr>
        <xdr:cNvPr id="1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66675</xdr:colOff>
      <xdr:row>47</xdr:row>
      <xdr:rowOff>0</xdr:rowOff>
    </xdr:to>
    <xdr:sp macro="" textlink="">
      <xdr:nvSpPr>
        <xdr:cNvPr id="1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66675</xdr:colOff>
      <xdr:row>47</xdr:row>
      <xdr:rowOff>0</xdr:rowOff>
    </xdr:to>
    <xdr:sp macro="" textlink="">
      <xdr:nvSpPr>
        <xdr:cNvPr id="1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66675</xdr:colOff>
      <xdr:row>47</xdr:row>
      <xdr:rowOff>0</xdr:rowOff>
    </xdr:to>
    <xdr:sp macro="" textlink="">
      <xdr:nvSpPr>
        <xdr:cNvPr id="1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7</xdr:col>
      <xdr:colOff>66675</xdr:colOff>
      <xdr:row>48</xdr:row>
      <xdr:rowOff>0</xdr:rowOff>
    </xdr:to>
    <xdr:sp macro="" textlink="">
      <xdr:nvSpPr>
        <xdr:cNvPr id="1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7</xdr:col>
      <xdr:colOff>66675</xdr:colOff>
      <xdr:row>48</xdr:row>
      <xdr:rowOff>0</xdr:rowOff>
    </xdr:to>
    <xdr:sp macro="" textlink="">
      <xdr:nvSpPr>
        <xdr:cNvPr id="1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7</xdr:col>
      <xdr:colOff>66675</xdr:colOff>
      <xdr:row>48</xdr:row>
      <xdr:rowOff>0</xdr:rowOff>
    </xdr:to>
    <xdr:sp macro="" textlink="">
      <xdr:nvSpPr>
        <xdr:cNvPr id="1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7</xdr:col>
      <xdr:colOff>66675</xdr:colOff>
      <xdr:row>48</xdr:row>
      <xdr:rowOff>0</xdr:rowOff>
    </xdr:to>
    <xdr:sp macro="" textlink="">
      <xdr:nvSpPr>
        <xdr:cNvPr id="1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7</xdr:col>
      <xdr:colOff>66675</xdr:colOff>
      <xdr:row>48</xdr:row>
      <xdr:rowOff>0</xdr:rowOff>
    </xdr:to>
    <xdr:sp macro="" textlink="">
      <xdr:nvSpPr>
        <xdr:cNvPr id="1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7</xdr:col>
      <xdr:colOff>66675</xdr:colOff>
      <xdr:row>48</xdr:row>
      <xdr:rowOff>0</xdr:rowOff>
    </xdr:to>
    <xdr:sp macro="" textlink="">
      <xdr:nvSpPr>
        <xdr:cNvPr id="1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7</xdr:col>
      <xdr:colOff>66675</xdr:colOff>
      <xdr:row>49</xdr:row>
      <xdr:rowOff>0</xdr:rowOff>
    </xdr:to>
    <xdr:sp macro="" textlink="">
      <xdr:nvSpPr>
        <xdr:cNvPr id="1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7</xdr:col>
      <xdr:colOff>66675</xdr:colOff>
      <xdr:row>49</xdr:row>
      <xdr:rowOff>0</xdr:rowOff>
    </xdr:to>
    <xdr:sp macro="" textlink="">
      <xdr:nvSpPr>
        <xdr:cNvPr id="1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7</xdr:col>
      <xdr:colOff>66675</xdr:colOff>
      <xdr:row>49</xdr:row>
      <xdr:rowOff>0</xdr:rowOff>
    </xdr:to>
    <xdr:sp macro="" textlink="">
      <xdr:nvSpPr>
        <xdr:cNvPr id="1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7</xdr:col>
      <xdr:colOff>66675</xdr:colOff>
      <xdr:row>49</xdr:row>
      <xdr:rowOff>0</xdr:rowOff>
    </xdr:to>
    <xdr:sp macro="" textlink="">
      <xdr:nvSpPr>
        <xdr:cNvPr id="1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7</xdr:col>
      <xdr:colOff>66675</xdr:colOff>
      <xdr:row>49</xdr:row>
      <xdr:rowOff>0</xdr:rowOff>
    </xdr:to>
    <xdr:sp macro="" textlink="">
      <xdr:nvSpPr>
        <xdr:cNvPr id="1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7</xdr:col>
      <xdr:colOff>66675</xdr:colOff>
      <xdr:row>49</xdr:row>
      <xdr:rowOff>0</xdr:rowOff>
    </xdr:to>
    <xdr:sp macro="" textlink="">
      <xdr:nvSpPr>
        <xdr:cNvPr id="1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7</xdr:col>
      <xdr:colOff>66675</xdr:colOff>
      <xdr:row>50</xdr:row>
      <xdr:rowOff>0</xdr:rowOff>
    </xdr:to>
    <xdr:sp macro="" textlink="">
      <xdr:nvSpPr>
        <xdr:cNvPr id="1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7</xdr:col>
      <xdr:colOff>66675</xdr:colOff>
      <xdr:row>50</xdr:row>
      <xdr:rowOff>0</xdr:rowOff>
    </xdr:to>
    <xdr:sp macro="" textlink="">
      <xdr:nvSpPr>
        <xdr:cNvPr id="1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7</xdr:col>
      <xdr:colOff>66675</xdr:colOff>
      <xdr:row>50</xdr:row>
      <xdr:rowOff>0</xdr:rowOff>
    </xdr:to>
    <xdr:sp macro="" textlink="">
      <xdr:nvSpPr>
        <xdr:cNvPr id="1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7</xdr:col>
      <xdr:colOff>66675</xdr:colOff>
      <xdr:row>50</xdr:row>
      <xdr:rowOff>0</xdr:rowOff>
    </xdr:to>
    <xdr:sp macro="" textlink="">
      <xdr:nvSpPr>
        <xdr:cNvPr id="1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7</xdr:col>
      <xdr:colOff>66675</xdr:colOff>
      <xdr:row>50</xdr:row>
      <xdr:rowOff>0</xdr:rowOff>
    </xdr:to>
    <xdr:sp macro="" textlink="">
      <xdr:nvSpPr>
        <xdr:cNvPr id="1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7</xdr:col>
      <xdr:colOff>66675</xdr:colOff>
      <xdr:row>50</xdr:row>
      <xdr:rowOff>0</xdr:rowOff>
    </xdr:to>
    <xdr:sp macro="" textlink="">
      <xdr:nvSpPr>
        <xdr:cNvPr id="1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66675</xdr:colOff>
      <xdr:row>51</xdr:row>
      <xdr:rowOff>0</xdr:rowOff>
    </xdr:to>
    <xdr:sp macro="" textlink="">
      <xdr:nvSpPr>
        <xdr:cNvPr id="1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66675</xdr:colOff>
      <xdr:row>51</xdr:row>
      <xdr:rowOff>0</xdr:rowOff>
    </xdr:to>
    <xdr:sp macro="" textlink="">
      <xdr:nvSpPr>
        <xdr:cNvPr id="1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66675</xdr:colOff>
      <xdr:row>51</xdr:row>
      <xdr:rowOff>0</xdr:rowOff>
    </xdr:to>
    <xdr:sp macro="" textlink="">
      <xdr:nvSpPr>
        <xdr:cNvPr id="1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66675</xdr:colOff>
      <xdr:row>51</xdr:row>
      <xdr:rowOff>0</xdr:rowOff>
    </xdr:to>
    <xdr:sp macro="" textlink="">
      <xdr:nvSpPr>
        <xdr:cNvPr id="1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66675</xdr:colOff>
      <xdr:row>51</xdr:row>
      <xdr:rowOff>0</xdr:rowOff>
    </xdr:to>
    <xdr:sp macro="" textlink="">
      <xdr:nvSpPr>
        <xdr:cNvPr id="1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66675</xdr:colOff>
      <xdr:row>51</xdr:row>
      <xdr:rowOff>0</xdr:rowOff>
    </xdr:to>
    <xdr:sp macro="" textlink="">
      <xdr:nvSpPr>
        <xdr:cNvPr id="1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7</xdr:col>
      <xdr:colOff>66675</xdr:colOff>
      <xdr:row>52</xdr:row>
      <xdr:rowOff>0</xdr:rowOff>
    </xdr:to>
    <xdr:sp macro="" textlink="">
      <xdr:nvSpPr>
        <xdr:cNvPr id="1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7</xdr:col>
      <xdr:colOff>66675</xdr:colOff>
      <xdr:row>52</xdr:row>
      <xdr:rowOff>0</xdr:rowOff>
    </xdr:to>
    <xdr:sp macro="" textlink="">
      <xdr:nvSpPr>
        <xdr:cNvPr id="1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7</xdr:col>
      <xdr:colOff>66675</xdr:colOff>
      <xdr:row>52</xdr:row>
      <xdr:rowOff>0</xdr:rowOff>
    </xdr:to>
    <xdr:sp macro="" textlink="">
      <xdr:nvSpPr>
        <xdr:cNvPr id="1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7</xdr:col>
      <xdr:colOff>66675</xdr:colOff>
      <xdr:row>52</xdr:row>
      <xdr:rowOff>0</xdr:rowOff>
    </xdr:to>
    <xdr:sp macro="" textlink="">
      <xdr:nvSpPr>
        <xdr:cNvPr id="1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7</xdr:col>
      <xdr:colOff>66675</xdr:colOff>
      <xdr:row>52</xdr:row>
      <xdr:rowOff>0</xdr:rowOff>
    </xdr:to>
    <xdr:sp macro="" textlink="">
      <xdr:nvSpPr>
        <xdr:cNvPr id="1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7</xdr:col>
      <xdr:colOff>66675</xdr:colOff>
      <xdr:row>52</xdr:row>
      <xdr:rowOff>0</xdr:rowOff>
    </xdr:to>
    <xdr:sp macro="" textlink="">
      <xdr:nvSpPr>
        <xdr:cNvPr id="1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7</xdr:col>
      <xdr:colOff>66675</xdr:colOff>
      <xdr:row>53</xdr:row>
      <xdr:rowOff>0</xdr:rowOff>
    </xdr:to>
    <xdr:sp macro="" textlink="">
      <xdr:nvSpPr>
        <xdr:cNvPr id="1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7</xdr:col>
      <xdr:colOff>66675</xdr:colOff>
      <xdr:row>53</xdr:row>
      <xdr:rowOff>0</xdr:rowOff>
    </xdr:to>
    <xdr:sp macro="" textlink="">
      <xdr:nvSpPr>
        <xdr:cNvPr id="1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7</xdr:col>
      <xdr:colOff>66675</xdr:colOff>
      <xdr:row>53</xdr:row>
      <xdr:rowOff>0</xdr:rowOff>
    </xdr:to>
    <xdr:sp macro="" textlink="">
      <xdr:nvSpPr>
        <xdr:cNvPr id="1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7</xdr:col>
      <xdr:colOff>66675</xdr:colOff>
      <xdr:row>53</xdr:row>
      <xdr:rowOff>0</xdr:rowOff>
    </xdr:to>
    <xdr:sp macro="" textlink="">
      <xdr:nvSpPr>
        <xdr:cNvPr id="1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10</xdr:col>
      <xdr:colOff>66675</xdr:colOff>
      <xdr:row>1</xdr:row>
      <xdr:rowOff>323850</xdr:rowOff>
    </xdr:to>
    <xdr:sp macro="" textlink="">
      <xdr:nvSpPr>
        <xdr:cNvPr id="1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1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1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1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1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1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10</xdr:col>
      <xdr:colOff>66675</xdr:colOff>
      <xdr:row>4</xdr:row>
      <xdr:rowOff>0</xdr:rowOff>
    </xdr:to>
    <xdr:sp macro="" textlink="">
      <xdr:nvSpPr>
        <xdr:cNvPr id="1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133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1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295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1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457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66675</xdr:colOff>
      <xdr:row>7</xdr:row>
      <xdr:rowOff>0</xdr:rowOff>
    </xdr:to>
    <xdr:sp macro="" textlink="">
      <xdr:nvSpPr>
        <xdr:cNvPr id="1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619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66675</xdr:colOff>
      <xdr:row>8</xdr:row>
      <xdr:rowOff>0</xdr:rowOff>
    </xdr:to>
    <xdr:sp macro="" textlink="">
      <xdr:nvSpPr>
        <xdr:cNvPr id="1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781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66675</xdr:colOff>
      <xdr:row>9</xdr:row>
      <xdr:rowOff>0</xdr:rowOff>
    </xdr:to>
    <xdr:sp macro="" textlink="">
      <xdr:nvSpPr>
        <xdr:cNvPr id="1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1943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66675</xdr:colOff>
      <xdr:row>10</xdr:row>
      <xdr:rowOff>0</xdr:rowOff>
    </xdr:to>
    <xdr:sp macro="" textlink="">
      <xdr:nvSpPr>
        <xdr:cNvPr id="1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105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66675</xdr:colOff>
      <xdr:row>11</xdr:row>
      <xdr:rowOff>0</xdr:rowOff>
    </xdr:to>
    <xdr:sp macro="" textlink="">
      <xdr:nvSpPr>
        <xdr:cNvPr id="1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266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66675</xdr:colOff>
      <xdr:row>12</xdr:row>
      <xdr:rowOff>0</xdr:rowOff>
    </xdr:to>
    <xdr:sp macro="" textlink="">
      <xdr:nvSpPr>
        <xdr:cNvPr id="1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428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66675</xdr:colOff>
      <xdr:row>13</xdr:row>
      <xdr:rowOff>0</xdr:rowOff>
    </xdr:to>
    <xdr:sp macro="" textlink="">
      <xdr:nvSpPr>
        <xdr:cNvPr id="1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590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66675</xdr:colOff>
      <xdr:row>14</xdr:row>
      <xdr:rowOff>0</xdr:rowOff>
    </xdr:to>
    <xdr:sp macro="" textlink="">
      <xdr:nvSpPr>
        <xdr:cNvPr id="1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752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66675</xdr:colOff>
      <xdr:row>15</xdr:row>
      <xdr:rowOff>0</xdr:rowOff>
    </xdr:to>
    <xdr:sp macro="" textlink="">
      <xdr:nvSpPr>
        <xdr:cNvPr id="1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29146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66675</xdr:colOff>
      <xdr:row>16</xdr:row>
      <xdr:rowOff>0</xdr:rowOff>
    </xdr:to>
    <xdr:sp macro="" textlink="">
      <xdr:nvSpPr>
        <xdr:cNvPr id="1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0765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66675</xdr:colOff>
      <xdr:row>17</xdr:row>
      <xdr:rowOff>0</xdr:rowOff>
    </xdr:to>
    <xdr:sp macro="" textlink="">
      <xdr:nvSpPr>
        <xdr:cNvPr id="1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2385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66675</xdr:colOff>
      <xdr:row>18</xdr:row>
      <xdr:rowOff>0</xdr:rowOff>
    </xdr:to>
    <xdr:sp macro="" textlink="">
      <xdr:nvSpPr>
        <xdr:cNvPr id="1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4004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66675</xdr:colOff>
      <xdr:row>19</xdr:row>
      <xdr:rowOff>0</xdr:rowOff>
    </xdr:to>
    <xdr:sp macro="" textlink="">
      <xdr:nvSpPr>
        <xdr:cNvPr id="1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5623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66675</xdr:colOff>
      <xdr:row>20</xdr:row>
      <xdr:rowOff>0</xdr:rowOff>
    </xdr:to>
    <xdr:sp macro="" textlink="">
      <xdr:nvSpPr>
        <xdr:cNvPr id="1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7242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66675</xdr:colOff>
      <xdr:row>21</xdr:row>
      <xdr:rowOff>0</xdr:rowOff>
    </xdr:to>
    <xdr:sp macro="" textlink="">
      <xdr:nvSpPr>
        <xdr:cNvPr id="1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38862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1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0481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66675</xdr:colOff>
      <xdr:row>23</xdr:row>
      <xdr:rowOff>0</xdr:rowOff>
    </xdr:to>
    <xdr:sp macro="" textlink="">
      <xdr:nvSpPr>
        <xdr:cNvPr id="1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2100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66675</xdr:colOff>
      <xdr:row>24</xdr:row>
      <xdr:rowOff>0</xdr:rowOff>
    </xdr:to>
    <xdr:sp macro="" textlink="">
      <xdr:nvSpPr>
        <xdr:cNvPr id="1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3719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66675</xdr:colOff>
      <xdr:row>25</xdr:row>
      <xdr:rowOff>0</xdr:rowOff>
    </xdr:to>
    <xdr:sp macro="" textlink="">
      <xdr:nvSpPr>
        <xdr:cNvPr id="1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5339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10</xdr:col>
      <xdr:colOff>66675</xdr:colOff>
      <xdr:row>26</xdr:row>
      <xdr:rowOff>0</xdr:rowOff>
    </xdr:to>
    <xdr:sp macro="" textlink="">
      <xdr:nvSpPr>
        <xdr:cNvPr id="1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6958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48577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66675</xdr:colOff>
      <xdr:row>28</xdr:row>
      <xdr:rowOff>0</xdr:rowOff>
    </xdr:to>
    <xdr:sp macro="" textlink="">
      <xdr:nvSpPr>
        <xdr:cNvPr id="1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0196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66675</xdr:colOff>
      <xdr:row>29</xdr:row>
      <xdr:rowOff>0</xdr:rowOff>
    </xdr:to>
    <xdr:sp macro="" textlink="">
      <xdr:nvSpPr>
        <xdr:cNvPr id="1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1816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66675</xdr:colOff>
      <xdr:row>30</xdr:row>
      <xdr:rowOff>0</xdr:rowOff>
    </xdr:to>
    <xdr:sp macro="" textlink="">
      <xdr:nvSpPr>
        <xdr:cNvPr id="1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3435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66675</xdr:colOff>
      <xdr:row>31</xdr:row>
      <xdr:rowOff>0</xdr:rowOff>
    </xdr:to>
    <xdr:sp macro="" textlink="">
      <xdr:nvSpPr>
        <xdr:cNvPr id="1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5054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66675</xdr:colOff>
      <xdr:row>32</xdr:row>
      <xdr:rowOff>0</xdr:rowOff>
    </xdr:to>
    <xdr:sp macro="" textlink="">
      <xdr:nvSpPr>
        <xdr:cNvPr id="1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6673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10</xdr:col>
      <xdr:colOff>66675</xdr:colOff>
      <xdr:row>33</xdr:row>
      <xdr:rowOff>0</xdr:rowOff>
    </xdr:to>
    <xdr:sp macro="" textlink="">
      <xdr:nvSpPr>
        <xdr:cNvPr id="1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8293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66675</xdr:colOff>
      <xdr:row>34</xdr:row>
      <xdr:rowOff>0</xdr:rowOff>
    </xdr:to>
    <xdr:sp macro="" textlink="">
      <xdr:nvSpPr>
        <xdr:cNvPr id="1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59912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1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1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6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7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8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29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0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34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66675</xdr:colOff>
      <xdr:row>35</xdr:row>
      <xdr:rowOff>0</xdr:rowOff>
    </xdr:to>
    <xdr:sp macro="" textlink="">
      <xdr:nvSpPr>
        <xdr:cNvPr id="34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1531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4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5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66675</xdr:colOff>
      <xdr:row>36</xdr:row>
      <xdr:rowOff>0</xdr:rowOff>
    </xdr:to>
    <xdr:sp macro="" textlink="">
      <xdr:nvSpPr>
        <xdr:cNvPr id="35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3150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35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35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35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35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35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66675</xdr:colOff>
      <xdr:row>37</xdr:row>
      <xdr:rowOff>0</xdr:rowOff>
    </xdr:to>
    <xdr:sp macro="" textlink="">
      <xdr:nvSpPr>
        <xdr:cNvPr id="35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4770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35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35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35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35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35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66675</xdr:colOff>
      <xdr:row>38</xdr:row>
      <xdr:rowOff>0</xdr:rowOff>
    </xdr:to>
    <xdr:sp macro="" textlink="">
      <xdr:nvSpPr>
        <xdr:cNvPr id="35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6389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35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35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35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35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35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66675</xdr:colOff>
      <xdr:row>39</xdr:row>
      <xdr:rowOff>0</xdr:rowOff>
    </xdr:to>
    <xdr:sp macro="" textlink="">
      <xdr:nvSpPr>
        <xdr:cNvPr id="35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8008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35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35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35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35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35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66675</xdr:colOff>
      <xdr:row>40</xdr:row>
      <xdr:rowOff>0</xdr:rowOff>
    </xdr:to>
    <xdr:sp macro="" textlink="">
      <xdr:nvSpPr>
        <xdr:cNvPr id="35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69627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35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35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35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35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35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66675</xdr:colOff>
      <xdr:row>41</xdr:row>
      <xdr:rowOff>0</xdr:rowOff>
    </xdr:to>
    <xdr:sp macro="" textlink="">
      <xdr:nvSpPr>
        <xdr:cNvPr id="35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1247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35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35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35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35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35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66675</xdr:colOff>
      <xdr:row>42</xdr:row>
      <xdr:rowOff>0</xdr:rowOff>
    </xdr:to>
    <xdr:sp macro="" textlink="">
      <xdr:nvSpPr>
        <xdr:cNvPr id="35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2866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35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35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35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35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35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66675</xdr:colOff>
      <xdr:row>43</xdr:row>
      <xdr:rowOff>0</xdr:rowOff>
    </xdr:to>
    <xdr:sp macro="" textlink="">
      <xdr:nvSpPr>
        <xdr:cNvPr id="35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4485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35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35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35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35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35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66675</xdr:colOff>
      <xdr:row>44</xdr:row>
      <xdr:rowOff>0</xdr:rowOff>
    </xdr:to>
    <xdr:sp macro="" textlink="">
      <xdr:nvSpPr>
        <xdr:cNvPr id="35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6104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35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35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35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35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35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66675</xdr:colOff>
      <xdr:row>45</xdr:row>
      <xdr:rowOff>0</xdr:rowOff>
    </xdr:to>
    <xdr:sp macro="" textlink="">
      <xdr:nvSpPr>
        <xdr:cNvPr id="35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7724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35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35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35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35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35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66675</xdr:colOff>
      <xdr:row>46</xdr:row>
      <xdr:rowOff>0</xdr:rowOff>
    </xdr:to>
    <xdr:sp macro="" textlink="">
      <xdr:nvSpPr>
        <xdr:cNvPr id="35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79343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35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35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35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35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35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35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0962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35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35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35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35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35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66675</xdr:colOff>
      <xdr:row>48</xdr:row>
      <xdr:rowOff>0</xdr:rowOff>
    </xdr:to>
    <xdr:sp macro="" textlink="">
      <xdr:nvSpPr>
        <xdr:cNvPr id="35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2581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35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35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35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35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35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66675</xdr:colOff>
      <xdr:row>49</xdr:row>
      <xdr:rowOff>0</xdr:rowOff>
    </xdr:to>
    <xdr:sp macro="" textlink="">
      <xdr:nvSpPr>
        <xdr:cNvPr id="35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4201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35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35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35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35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35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35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5820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35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35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35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35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35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66675</xdr:colOff>
      <xdr:row>51</xdr:row>
      <xdr:rowOff>0</xdr:rowOff>
    </xdr:to>
    <xdr:sp macro="" textlink="">
      <xdr:nvSpPr>
        <xdr:cNvPr id="35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74395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35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35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35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35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35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66675</xdr:colOff>
      <xdr:row>52</xdr:row>
      <xdr:rowOff>0</xdr:rowOff>
    </xdr:to>
    <xdr:sp macro="" textlink="">
      <xdr:nvSpPr>
        <xdr:cNvPr id="35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890587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35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35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36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36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36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66675</xdr:colOff>
      <xdr:row>53</xdr:row>
      <xdr:rowOff>0</xdr:rowOff>
    </xdr:to>
    <xdr:sp macro="" textlink="">
      <xdr:nvSpPr>
        <xdr:cNvPr id="36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067800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36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36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36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66675</xdr:colOff>
      <xdr:row>54</xdr:row>
      <xdr:rowOff>0</xdr:rowOff>
    </xdr:to>
    <xdr:sp macro="" textlink="">
      <xdr:nvSpPr>
        <xdr:cNvPr id="36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7981950" y="9229725"/>
          <a:ext cx="12287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2:H34"/>
  <sheetViews>
    <sheetView topLeftCell="A22" workbookViewId="0">
      <selection activeCell="C25" sqref="C25"/>
    </sheetView>
  </sheetViews>
  <sheetFormatPr defaultRowHeight="12.75"/>
  <cols>
    <col min="1" max="1" width="4.42578125" customWidth="1"/>
    <col min="2" max="2" width="25.7109375" customWidth="1"/>
    <col min="3" max="3" width="20.28515625" customWidth="1"/>
    <col min="4" max="4" width="21.85546875" customWidth="1"/>
    <col min="5" max="5" width="9" customWidth="1"/>
    <col min="6" max="7" width="15.7109375" customWidth="1"/>
    <col min="8" max="8" width="10.85546875" customWidth="1"/>
  </cols>
  <sheetData>
    <row r="2" spans="2:8" ht="18">
      <c r="B2" s="27" t="s">
        <v>347</v>
      </c>
      <c r="C2" s="28">
        <v>42767</v>
      </c>
    </row>
    <row r="4" spans="2:8" ht="15.75">
      <c r="B4" s="20" t="s">
        <v>1</v>
      </c>
      <c r="C4" s="19"/>
      <c r="D4" s="19"/>
      <c r="E4" s="19"/>
    </row>
    <row r="5" spans="2:8" ht="49.5" customHeight="1">
      <c r="B5" s="25" t="s">
        <v>338</v>
      </c>
      <c r="C5" s="25" t="s">
        <v>349</v>
      </c>
      <c r="D5" s="25" t="s">
        <v>348</v>
      </c>
      <c r="E5" s="25" t="s">
        <v>339</v>
      </c>
      <c r="F5" s="25" t="s">
        <v>359</v>
      </c>
      <c r="G5" s="25" t="s">
        <v>360</v>
      </c>
      <c r="H5" s="25" t="s">
        <v>339</v>
      </c>
    </row>
    <row r="6" spans="2:8">
      <c r="B6" s="21" t="s">
        <v>340</v>
      </c>
      <c r="C6" s="15">
        <v>75</v>
      </c>
      <c r="D6" s="15">
        <v>73</v>
      </c>
      <c r="E6" s="22">
        <f>D6/C6</f>
        <v>0.97333333333333338</v>
      </c>
      <c r="F6" s="15">
        <v>25</v>
      </c>
      <c r="G6" s="15">
        <v>23</v>
      </c>
      <c r="H6" s="22">
        <f>G6/F6</f>
        <v>0.92</v>
      </c>
    </row>
    <row r="7" spans="2:8">
      <c r="B7" s="21" t="s">
        <v>333</v>
      </c>
      <c r="C7" s="15">
        <v>56</v>
      </c>
      <c r="D7" s="15">
        <v>52</v>
      </c>
      <c r="E7" s="22">
        <f t="shared" ref="E7:E17" si="0">D7/C7</f>
        <v>0.9285714285714286</v>
      </c>
      <c r="F7" s="15">
        <v>45</v>
      </c>
      <c r="G7" s="15">
        <v>40</v>
      </c>
      <c r="H7" s="22">
        <f t="shared" ref="H7:H17" si="1">G7/F7</f>
        <v>0.88888888888888884</v>
      </c>
    </row>
    <row r="8" spans="2:8">
      <c r="B8" s="21" t="s">
        <v>341</v>
      </c>
      <c r="C8" s="15">
        <v>75</v>
      </c>
      <c r="D8" s="15">
        <v>75</v>
      </c>
      <c r="E8" s="22">
        <f t="shared" si="0"/>
        <v>1</v>
      </c>
      <c r="F8" s="15">
        <v>35</v>
      </c>
      <c r="G8" s="15">
        <v>30</v>
      </c>
      <c r="H8" s="22">
        <f t="shared" si="1"/>
        <v>0.8571428571428571</v>
      </c>
    </row>
    <row r="9" spans="2:8">
      <c r="B9" s="21" t="s">
        <v>332</v>
      </c>
      <c r="C9" s="15">
        <v>85</v>
      </c>
      <c r="D9" s="15">
        <v>84</v>
      </c>
      <c r="E9" s="22">
        <f t="shared" si="0"/>
        <v>0.9882352941176471</v>
      </c>
      <c r="F9" s="15">
        <v>25</v>
      </c>
      <c r="G9" s="15">
        <v>20</v>
      </c>
      <c r="H9" s="22">
        <f t="shared" si="1"/>
        <v>0.8</v>
      </c>
    </row>
    <row r="10" spans="2:8">
      <c r="B10" s="21" t="s">
        <v>342</v>
      </c>
      <c r="C10" s="15">
        <v>96</v>
      </c>
      <c r="D10" s="15">
        <v>93</v>
      </c>
      <c r="E10" s="22">
        <f t="shared" si="0"/>
        <v>0.96875</v>
      </c>
      <c r="F10" s="15">
        <v>32</v>
      </c>
      <c r="G10" s="15">
        <v>30</v>
      </c>
      <c r="H10" s="22">
        <f t="shared" si="1"/>
        <v>0.9375</v>
      </c>
    </row>
    <row r="11" spans="2:8">
      <c r="B11" s="21" t="s">
        <v>334</v>
      </c>
      <c r="C11" s="15">
        <v>53</v>
      </c>
      <c r="D11" s="15">
        <v>52</v>
      </c>
      <c r="E11" s="22">
        <f t="shared" si="0"/>
        <v>0.98113207547169812</v>
      </c>
      <c r="F11" s="15">
        <v>35</v>
      </c>
      <c r="G11" s="15">
        <v>30</v>
      </c>
      <c r="H11" s="22">
        <f t="shared" si="1"/>
        <v>0.8571428571428571</v>
      </c>
    </row>
    <row r="12" spans="2:8">
      <c r="B12" s="21" t="s">
        <v>335</v>
      </c>
      <c r="C12" s="15">
        <v>54</v>
      </c>
      <c r="D12" s="15">
        <v>52</v>
      </c>
      <c r="E12" s="22">
        <f t="shared" si="0"/>
        <v>0.96296296296296291</v>
      </c>
      <c r="F12" s="15">
        <v>24</v>
      </c>
      <c r="G12" s="15">
        <v>23</v>
      </c>
      <c r="H12" s="22">
        <f t="shared" si="1"/>
        <v>0.95833333333333337</v>
      </c>
    </row>
    <row r="13" spans="2:8">
      <c r="B13" s="21" t="s">
        <v>343</v>
      </c>
      <c r="C13" s="15">
        <v>56</v>
      </c>
      <c r="D13" s="15">
        <v>55</v>
      </c>
      <c r="E13" s="22">
        <f t="shared" si="0"/>
        <v>0.9821428571428571</v>
      </c>
      <c r="F13" s="15">
        <v>26</v>
      </c>
      <c r="G13" s="15">
        <v>23</v>
      </c>
      <c r="H13" s="22">
        <f t="shared" si="1"/>
        <v>0.88461538461538458</v>
      </c>
    </row>
    <row r="14" spans="2:8">
      <c r="B14" s="21" t="s">
        <v>344</v>
      </c>
      <c r="C14" s="15">
        <v>84</v>
      </c>
      <c r="D14" s="15">
        <v>83</v>
      </c>
      <c r="E14" s="22">
        <f t="shared" si="0"/>
        <v>0.98809523809523814</v>
      </c>
      <c r="F14" s="15">
        <v>30</v>
      </c>
      <c r="G14" s="15">
        <v>23</v>
      </c>
      <c r="H14" s="22">
        <f t="shared" si="1"/>
        <v>0.76666666666666672</v>
      </c>
    </row>
    <row r="15" spans="2:8">
      <c r="B15" s="21" t="s">
        <v>345</v>
      </c>
      <c r="C15" s="23">
        <v>87</v>
      </c>
      <c r="D15" s="26">
        <v>83</v>
      </c>
      <c r="E15" s="22">
        <f t="shared" si="0"/>
        <v>0.95402298850574707</v>
      </c>
      <c r="F15" s="24">
        <v>29</v>
      </c>
      <c r="G15" s="24">
        <v>23</v>
      </c>
      <c r="H15" s="22">
        <f t="shared" si="1"/>
        <v>0.7931034482758621</v>
      </c>
    </row>
    <row r="16" spans="2:8">
      <c r="B16" s="21" t="s">
        <v>336</v>
      </c>
      <c r="C16" s="15">
        <v>56</v>
      </c>
      <c r="D16" s="15">
        <v>55</v>
      </c>
      <c r="E16" s="22">
        <f t="shared" si="0"/>
        <v>0.9821428571428571</v>
      </c>
      <c r="F16" s="15">
        <v>28</v>
      </c>
      <c r="G16" s="15">
        <v>23</v>
      </c>
      <c r="H16" s="22">
        <f t="shared" si="1"/>
        <v>0.8214285714285714</v>
      </c>
    </row>
    <row r="17" spans="2:8">
      <c r="B17" s="21" t="s">
        <v>346</v>
      </c>
      <c r="C17" s="15">
        <v>71</v>
      </c>
      <c r="D17" s="15">
        <v>70</v>
      </c>
      <c r="E17" s="22">
        <f t="shared" si="0"/>
        <v>0.9859154929577465</v>
      </c>
      <c r="F17" s="15">
        <v>27</v>
      </c>
      <c r="G17" s="15">
        <v>23</v>
      </c>
      <c r="H17" s="22">
        <f t="shared" si="1"/>
        <v>0.85185185185185186</v>
      </c>
    </row>
    <row r="18" spans="2:8">
      <c r="D18" s="41" t="s">
        <v>355</v>
      </c>
      <c r="E18" s="29">
        <f>AVERAGE(E6:E17)</f>
        <v>0.97460871069179289</v>
      </c>
      <c r="G18" s="41" t="s">
        <v>355</v>
      </c>
      <c r="H18" s="29">
        <f>AVERAGE(H6:H17)</f>
        <v>0.86138948827885597</v>
      </c>
    </row>
    <row r="23" spans="2:8" ht="15.75">
      <c r="B23" s="20" t="s">
        <v>0</v>
      </c>
      <c r="C23" s="19"/>
      <c r="D23" s="19"/>
      <c r="E23" s="19"/>
    </row>
    <row r="24" spans="2:8" ht="60">
      <c r="B24" s="25" t="s">
        <v>338</v>
      </c>
      <c r="C24" s="25" t="s">
        <v>350</v>
      </c>
      <c r="D24" s="25" t="s">
        <v>348</v>
      </c>
      <c r="E24" s="25" t="s">
        <v>339</v>
      </c>
      <c r="F24" s="25" t="s">
        <v>359</v>
      </c>
      <c r="G24" s="25" t="s">
        <v>360</v>
      </c>
      <c r="H24" s="25" t="s">
        <v>339</v>
      </c>
    </row>
    <row r="25" spans="2:8">
      <c r="B25" s="21" t="s">
        <v>346</v>
      </c>
      <c r="C25" s="15">
        <v>75</v>
      </c>
      <c r="D25" s="15">
        <v>73</v>
      </c>
      <c r="E25" s="22">
        <f>D25/C25</f>
        <v>0.97333333333333338</v>
      </c>
      <c r="F25" s="15">
        <v>25</v>
      </c>
      <c r="G25" s="15">
        <v>23</v>
      </c>
      <c r="H25" s="22">
        <f>G25/F25</f>
        <v>0.92</v>
      </c>
    </row>
    <row r="26" spans="2:8">
      <c r="B26" s="21" t="s">
        <v>337</v>
      </c>
      <c r="C26" s="15">
        <v>70</v>
      </c>
      <c r="D26" s="15">
        <v>52</v>
      </c>
      <c r="E26" s="22">
        <f t="shared" ref="E26:E33" si="2">D26/C26</f>
        <v>0.74285714285714288</v>
      </c>
      <c r="F26" s="15">
        <v>45</v>
      </c>
      <c r="G26" s="15">
        <v>40</v>
      </c>
      <c r="H26" s="22">
        <f t="shared" ref="H26:H33" si="3">G26/F26</f>
        <v>0.88888888888888884</v>
      </c>
    </row>
    <row r="27" spans="2:8">
      <c r="B27" s="21" t="s">
        <v>340</v>
      </c>
      <c r="C27" s="15">
        <v>78</v>
      </c>
      <c r="D27" s="15">
        <v>75</v>
      </c>
      <c r="E27" s="22">
        <f t="shared" si="2"/>
        <v>0.96153846153846156</v>
      </c>
      <c r="F27" s="15">
        <v>35</v>
      </c>
      <c r="G27" s="15">
        <v>29</v>
      </c>
      <c r="H27" s="22">
        <f t="shared" si="3"/>
        <v>0.82857142857142863</v>
      </c>
    </row>
    <row r="28" spans="2:8">
      <c r="B28" s="21" t="s">
        <v>331</v>
      </c>
      <c r="C28" s="15">
        <v>28</v>
      </c>
      <c r="D28" s="15">
        <v>24</v>
      </c>
      <c r="E28" s="22">
        <f t="shared" si="2"/>
        <v>0.8571428571428571</v>
      </c>
      <c r="F28" s="15">
        <v>392</v>
      </c>
      <c r="G28" s="15">
        <v>295</v>
      </c>
      <c r="H28" s="22">
        <f t="shared" si="3"/>
        <v>0.75255102040816324</v>
      </c>
    </row>
    <row r="29" spans="2:8">
      <c r="B29" s="21" t="s">
        <v>332</v>
      </c>
      <c r="C29" s="15">
        <v>100</v>
      </c>
      <c r="D29" s="15">
        <v>93</v>
      </c>
      <c r="E29" s="22">
        <f t="shared" si="2"/>
        <v>0.93</v>
      </c>
      <c r="F29" s="15">
        <v>32</v>
      </c>
      <c r="G29" s="15">
        <v>27</v>
      </c>
      <c r="H29" s="22">
        <f t="shared" si="3"/>
        <v>0.84375</v>
      </c>
    </row>
    <row r="30" spans="2:8">
      <c r="B30" s="21" t="s">
        <v>352</v>
      </c>
      <c r="C30" s="15">
        <v>53</v>
      </c>
      <c r="D30" s="15">
        <v>52</v>
      </c>
      <c r="E30" s="22">
        <f t="shared" si="2"/>
        <v>0.98113207547169812</v>
      </c>
      <c r="F30" s="15">
        <v>35</v>
      </c>
      <c r="G30" s="15">
        <v>28</v>
      </c>
      <c r="H30" s="22">
        <f t="shared" si="3"/>
        <v>0.8</v>
      </c>
    </row>
    <row r="31" spans="2:8">
      <c r="B31" s="21" t="s">
        <v>353</v>
      </c>
      <c r="C31" s="15">
        <v>54</v>
      </c>
      <c r="D31" s="15">
        <v>52</v>
      </c>
      <c r="E31" s="22">
        <f t="shared" si="2"/>
        <v>0.96296296296296291</v>
      </c>
      <c r="F31" s="15">
        <v>24</v>
      </c>
      <c r="G31" s="15">
        <v>23</v>
      </c>
      <c r="H31" s="22">
        <f t="shared" si="3"/>
        <v>0.95833333333333337</v>
      </c>
    </row>
    <row r="32" spans="2:8">
      <c r="B32" s="21" t="s">
        <v>342</v>
      </c>
      <c r="C32" s="15">
        <v>56</v>
      </c>
      <c r="D32" s="15">
        <v>55</v>
      </c>
      <c r="E32" s="22">
        <f t="shared" si="2"/>
        <v>0.9821428571428571</v>
      </c>
      <c r="F32" s="15">
        <v>26</v>
      </c>
      <c r="G32" s="15">
        <v>23</v>
      </c>
      <c r="H32" s="22">
        <f t="shared" si="3"/>
        <v>0.88461538461538458</v>
      </c>
    </row>
    <row r="33" spans="2:8">
      <c r="B33" s="21" t="s">
        <v>345</v>
      </c>
      <c r="C33" s="15">
        <v>84</v>
      </c>
      <c r="D33" s="15">
        <v>83</v>
      </c>
      <c r="E33" s="22">
        <f t="shared" si="2"/>
        <v>0.98809523809523814</v>
      </c>
      <c r="F33" s="15">
        <v>30</v>
      </c>
      <c r="G33" s="15">
        <v>23</v>
      </c>
      <c r="H33" s="22">
        <f t="shared" si="3"/>
        <v>0.76666666666666672</v>
      </c>
    </row>
    <row r="34" spans="2:8">
      <c r="D34" s="41" t="s">
        <v>355</v>
      </c>
      <c r="E34" s="29">
        <f>AVERAGE(E25:E33)</f>
        <v>0.93102276983828325</v>
      </c>
      <c r="G34" s="41" t="s">
        <v>355</v>
      </c>
      <c r="H34" s="29">
        <f>AVERAGE(H25:H33)</f>
        <v>0.8492640802759851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66"/>
  </sheetPr>
  <dimension ref="A1:CA72"/>
  <sheetViews>
    <sheetView topLeftCell="A58" workbookViewId="0">
      <pane xSplit="1" topLeftCell="B1" activePane="topRight" state="frozen"/>
      <selection pane="topRight" activeCell="D70" sqref="D70"/>
    </sheetView>
  </sheetViews>
  <sheetFormatPr defaultRowHeight="15"/>
  <cols>
    <col min="1" max="1" width="18.5703125" style="31" customWidth="1"/>
    <col min="2" max="32" width="8.7109375" style="31" customWidth="1"/>
    <col min="33" max="45" width="9.140625" style="31"/>
    <col min="46" max="46" width="9.5703125" style="31" bestFit="1" customWidth="1"/>
    <col min="47" max="48" width="9.140625" style="31"/>
    <col min="49" max="49" width="11.140625" style="31" bestFit="1" customWidth="1"/>
    <col min="50" max="16384" width="9.140625" style="31"/>
  </cols>
  <sheetData>
    <row r="1" spans="1:79" ht="26.25">
      <c r="B1" s="42" t="s">
        <v>356</v>
      </c>
    </row>
    <row r="3" spans="1:79" ht="15.75">
      <c r="A3" s="30" t="s">
        <v>354</v>
      </c>
      <c r="B3" s="93" t="s">
        <v>351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 t="s">
        <v>351</v>
      </c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</row>
    <row r="4" spans="1:79" ht="15.75" customHeight="1">
      <c r="A4" s="31" t="s">
        <v>358</v>
      </c>
      <c r="B4" s="40">
        <v>42767</v>
      </c>
      <c r="C4" s="40">
        <v>42768</v>
      </c>
      <c r="D4" s="40">
        <v>42769</v>
      </c>
      <c r="E4" s="40">
        <v>42770</v>
      </c>
      <c r="F4" s="40">
        <v>42771</v>
      </c>
      <c r="G4" s="40">
        <v>42772</v>
      </c>
      <c r="H4" s="40">
        <v>42773</v>
      </c>
      <c r="I4" s="40">
        <v>42774</v>
      </c>
      <c r="J4" s="40">
        <v>42775</v>
      </c>
      <c r="K4" s="40">
        <v>42776</v>
      </c>
      <c r="L4" s="40">
        <v>42777</v>
      </c>
      <c r="M4" s="40">
        <v>42778</v>
      </c>
      <c r="N4" s="40">
        <v>42779</v>
      </c>
      <c r="O4" s="40">
        <v>42780</v>
      </c>
      <c r="P4" s="40">
        <v>42781</v>
      </c>
      <c r="Q4" s="40">
        <v>42782</v>
      </c>
      <c r="R4" s="40">
        <v>42783</v>
      </c>
      <c r="S4" s="40">
        <v>42784</v>
      </c>
      <c r="T4" s="40">
        <v>42785</v>
      </c>
      <c r="U4" s="40">
        <v>42786</v>
      </c>
      <c r="V4" s="40">
        <v>42787</v>
      </c>
      <c r="W4" s="40">
        <v>42788</v>
      </c>
      <c r="X4" s="40">
        <v>42789</v>
      </c>
      <c r="Y4" s="40">
        <v>42790</v>
      </c>
      <c r="Z4" s="40">
        <v>42791</v>
      </c>
      <c r="AA4" s="40">
        <v>42792</v>
      </c>
      <c r="AB4" s="40">
        <v>42793</v>
      </c>
      <c r="AC4" s="40">
        <v>42794</v>
      </c>
      <c r="AD4" s="40"/>
      <c r="AE4" s="40"/>
      <c r="AF4" s="40"/>
      <c r="AG4" s="40"/>
      <c r="AH4" s="40"/>
    </row>
    <row r="5" spans="1:79" ht="15.75">
      <c r="A5" s="32" t="s">
        <v>1</v>
      </c>
      <c r="B5" s="33">
        <v>0.86</v>
      </c>
      <c r="C5" s="33">
        <v>0.87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spans="1:79">
      <c r="A6" s="35" t="s">
        <v>29</v>
      </c>
      <c r="B6" s="33">
        <v>0.85</v>
      </c>
      <c r="C6" s="33">
        <v>0.89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79">
      <c r="B7" s="36"/>
      <c r="C7" s="36"/>
      <c r="D7" s="36"/>
      <c r="E7" s="36"/>
    </row>
    <row r="25" spans="1:79" ht="15.75">
      <c r="A25" s="30" t="s">
        <v>1</v>
      </c>
      <c r="B25" s="93" t="s">
        <v>351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 t="s">
        <v>351</v>
      </c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</row>
    <row r="26" spans="1:79">
      <c r="A26" s="31" t="s">
        <v>358</v>
      </c>
      <c r="B26" s="40">
        <v>42767</v>
      </c>
      <c r="C26" s="40">
        <v>42768</v>
      </c>
      <c r="D26" s="40">
        <v>42769</v>
      </c>
      <c r="E26" s="40">
        <v>42770</v>
      </c>
      <c r="F26" s="40">
        <v>42771</v>
      </c>
      <c r="G26" s="40">
        <v>42772</v>
      </c>
      <c r="H26" s="40">
        <v>42773</v>
      </c>
      <c r="I26" s="40">
        <v>42774</v>
      </c>
      <c r="J26" s="40">
        <v>42775</v>
      </c>
      <c r="K26" s="40">
        <v>42776</v>
      </c>
      <c r="L26" s="40">
        <v>42777</v>
      </c>
      <c r="M26" s="40">
        <v>42778</v>
      </c>
      <c r="N26" s="40">
        <v>42779</v>
      </c>
      <c r="O26" s="40">
        <v>42780</v>
      </c>
      <c r="P26" s="40">
        <v>42781</v>
      </c>
      <c r="Q26" s="40">
        <v>42782</v>
      </c>
      <c r="R26" s="40">
        <v>42783</v>
      </c>
      <c r="S26" s="40">
        <v>42784</v>
      </c>
      <c r="T26" s="40">
        <v>42785</v>
      </c>
      <c r="U26" s="40">
        <v>42786</v>
      </c>
      <c r="V26" s="40">
        <v>42787</v>
      </c>
      <c r="W26" s="40">
        <v>42788</v>
      </c>
      <c r="X26" s="40">
        <v>42789</v>
      </c>
      <c r="Y26" s="40">
        <v>42790</v>
      </c>
      <c r="Z26" s="40">
        <v>42791</v>
      </c>
      <c r="AA26" s="40">
        <v>42792</v>
      </c>
      <c r="AB26" s="40">
        <v>42793</v>
      </c>
      <c r="AC26" s="40">
        <v>42794</v>
      </c>
    </row>
    <row r="27" spans="1:79" ht="15.75">
      <c r="A27" s="37" t="s">
        <v>340</v>
      </c>
      <c r="B27" s="34">
        <v>0.94129063561377968</v>
      </c>
      <c r="C27" s="34">
        <v>0.96254863813229574</v>
      </c>
      <c r="D27" s="34">
        <v>0.94995140913508258</v>
      </c>
      <c r="E27" s="34">
        <v>0.94509232264334309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4"/>
      <c r="AS27" s="34"/>
      <c r="AT27" s="34"/>
      <c r="AU27" s="34"/>
      <c r="AV27" s="34"/>
      <c r="AW27" s="33"/>
      <c r="AX27" s="34"/>
      <c r="AY27" s="34"/>
      <c r="AZ27" s="34"/>
    </row>
    <row r="28" spans="1:79" ht="15.75">
      <c r="A28" s="37" t="s">
        <v>333</v>
      </c>
      <c r="B28" s="34">
        <v>0.91428571428571426</v>
      </c>
      <c r="C28" s="34">
        <v>0.94285714285714284</v>
      </c>
      <c r="D28" s="34">
        <v>0.9642857142857143</v>
      </c>
      <c r="E28" s="34">
        <v>0.94285714285714284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4"/>
      <c r="AS28" s="34"/>
      <c r="AT28" s="34"/>
      <c r="AU28" s="34"/>
      <c r="AV28" s="34"/>
      <c r="AW28" s="33"/>
      <c r="AX28" s="34"/>
      <c r="AY28" s="34"/>
      <c r="AZ28" s="34"/>
    </row>
    <row r="29" spans="1:79">
      <c r="A29" s="35" t="s">
        <v>341</v>
      </c>
      <c r="B29" s="34">
        <v>0.92083333333333328</v>
      </c>
      <c r="C29" s="34">
        <v>0.95</v>
      </c>
      <c r="D29" s="34">
        <v>0.95833333333333337</v>
      </c>
      <c r="E29" s="34">
        <v>0.94791666666666663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/>
      <c r="AS29" s="34"/>
      <c r="AT29" s="34"/>
      <c r="AU29" s="34"/>
      <c r="AV29" s="34"/>
      <c r="AW29" s="33"/>
      <c r="AX29" s="34"/>
      <c r="AY29" s="34"/>
      <c r="AZ29" s="34"/>
    </row>
    <row r="30" spans="1:79" ht="15.75">
      <c r="A30" s="37" t="s">
        <v>332</v>
      </c>
      <c r="B30" s="34">
        <v>0.90370370370370368</v>
      </c>
      <c r="C30" s="34">
        <v>0.94074074074074077</v>
      </c>
      <c r="D30" s="34">
        <v>0.92592592592592593</v>
      </c>
      <c r="E30" s="34">
        <v>0.94074074074074077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4"/>
      <c r="AS30" s="34"/>
      <c r="AT30" s="34"/>
      <c r="AU30" s="34"/>
      <c r="AV30" s="34"/>
      <c r="AW30" s="33"/>
      <c r="AX30" s="34"/>
      <c r="AY30" s="34"/>
      <c r="AZ30" s="34"/>
    </row>
    <row r="31" spans="1:79" ht="15.75">
      <c r="A31" s="37" t="s">
        <v>342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4"/>
      <c r="AS31" s="34"/>
      <c r="AT31" s="34"/>
      <c r="AU31" s="34"/>
      <c r="AV31" s="34"/>
      <c r="AW31" s="33"/>
      <c r="AX31" s="34"/>
      <c r="AY31" s="34"/>
      <c r="AZ31" s="34"/>
    </row>
    <row r="32" spans="1:79" ht="15.75">
      <c r="A32" s="37" t="s">
        <v>334</v>
      </c>
      <c r="B32" s="34">
        <v>0.94990723562152135</v>
      </c>
      <c r="C32" s="34">
        <v>0.95779816513761473</v>
      </c>
      <c r="D32" s="34">
        <v>0.93761467889908257</v>
      </c>
      <c r="E32" s="34">
        <v>0.95045871559633033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4"/>
      <c r="AS32" s="34"/>
      <c r="AT32" s="34"/>
      <c r="AU32" s="34"/>
      <c r="AV32" s="34"/>
      <c r="AW32" s="33"/>
      <c r="AX32" s="34"/>
      <c r="AY32" s="34"/>
      <c r="AZ32" s="34"/>
    </row>
    <row r="33" spans="1:52" ht="15.75">
      <c r="A33" s="37" t="s">
        <v>335</v>
      </c>
      <c r="B33" s="34">
        <v>0.9285714285714286</v>
      </c>
      <c r="C33" s="34">
        <v>0.96071428571428574</v>
      </c>
      <c r="D33" s="34">
        <v>0.95</v>
      </c>
      <c r="E33" s="34">
        <v>0.9285714285714286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4"/>
      <c r="AS33" s="34"/>
      <c r="AT33" s="34"/>
      <c r="AU33" s="34"/>
      <c r="AV33" s="34"/>
      <c r="AW33" s="33"/>
      <c r="AX33" s="34"/>
      <c r="AY33" s="34"/>
      <c r="AZ33" s="34"/>
    </row>
    <row r="34" spans="1:52" ht="15.75">
      <c r="A34" s="37" t="s">
        <v>343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4"/>
      <c r="AS34" s="34"/>
      <c r="AT34" s="34"/>
      <c r="AU34" s="34"/>
      <c r="AV34" s="34"/>
      <c r="AW34" s="33"/>
      <c r="AX34" s="34"/>
      <c r="AY34" s="34"/>
      <c r="AZ34" s="34"/>
    </row>
    <row r="35" spans="1:52" ht="15.75">
      <c r="A35" s="37" t="s">
        <v>344</v>
      </c>
      <c r="B35" s="34">
        <v>0.90625</v>
      </c>
      <c r="C35" s="34">
        <v>0.9375</v>
      </c>
      <c r="D35" s="34">
        <v>0.9375</v>
      </c>
      <c r="E35" s="34">
        <v>0.9375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4"/>
      <c r="AS35" s="34"/>
      <c r="AT35" s="34"/>
      <c r="AU35" s="34"/>
      <c r="AV35" s="34"/>
      <c r="AW35" s="33"/>
      <c r="AX35" s="34"/>
      <c r="AY35" s="34"/>
      <c r="AZ35" s="34"/>
    </row>
    <row r="36" spans="1:52" ht="15.75">
      <c r="A36" s="37" t="s">
        <v>345</v>
      </c>
      <c r="B36" s="34">
        <v>0.9107142857142857</v>
      </c>
      <c r="C36" s="34">
        <v>0.9642857142857143</v>
      </c>
      <c r="D36" s="34">
        <v>0.9285714285714286</v>
      </c>
      <c r="E36" s="34">
        <v>0.9464285714285714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4"/>
      <c r="AS36" s="34"/>
      <c r="AT36" s="34"/>
      <c r="AU36" s="34"/>
      <c r="AV36" s="34"/>
      <c r="AW36" s="33"/>
      <c r="AX36" s="34"/>
      <c r="AY36" s="34"/>
      <c r="AZ36" s="34"/>
    </row>
    <row r="37" spans="1:52" ht="15.75">
      <c r="A37" s="37" t="s">
        <v>336</v>
      </c>
      <c r="B37" s="34">
        <v>0.9147286821705426</v>
      </c>
      <c r="C37" s="34">
        <v>0.94401378122308355</v>
      </c>
      <c r="D37" s="34">
        <v>0.95607235142118863</v>
      </c>
      <c r="E37" s="34">
        <v>0.94573643410852715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4"/>
      <c r="AS37" s="34"/>
      <c r="AT37" s="34"/>
      <c r="AU37" s="34"/>
      <c r="AV37" s="34"/>
      <c r="AW37" s="33"/>
      <c r="AX37" s="34"/>
      <c r="AY37" s="34"/>
      <c r="AZ37" s="34"/>
    </row>
    <row r="38" spans="1:52" ht="15.75">
      <c r="A38" s="37" t="s">
        <v>346</v>
      </c>
      <c r="B38" s="34">
        <v>0.94797687861271673</v>
      </c>
      <c r="C38" s="34">
        <v>0.94797687861271673</v>
      </c>
      <c r="D38" s="34">
        <v>0.93641618497109824</v>
      </c>
      <c r="E38" s="34">
        <v>0.95375722543352603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4"/>
      <c r="AS38" s="34"/>
      <c r="AT38" s="34"/>
      <c r="AU38" s="34"/>
      <c r="AV38" s="34"/>
      <c r="AW38" s="33"/>
      <c r="AX38" s="34"/>
      <c r="AY38" s="34"/>
      <c r="AZ38" s="34"/>
    </row>
    <row r="39" spans="1:52"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62" spans="1:79" ht="15.75">
      <c r="A62" s="30" t="s">
        <v>29</v>
      </c>
      <c r="B62" s="93" t="s">
        <v>351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 t="s">
        <v>351</v>
      </c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</row>
    <row r="63" spans="1:79">
      <c r="A63" s="31" t="s">
        <v>358</v>
      </c>
      <c r="B63" s="40">
        <v>42767</v>
      </c>
      <c r="C63" s="40">
        <v>42768</v>
      </c>
      <c r="D63" s="40">
        <v>42769</v>
      </c>
      <c r="E63" s="40">
        <v>42770</v>
      </c>
      <c r="F63" s="40">
        <v>42771</v>
      </c>
      <c r="G63" s="40">
        <v>42772</v>
      </c>
      <c r="H63" s="40">
        <v>42773</v>
      </c>
      <c r="I63" s="40">
        <v>42774</v>
      </c>
      <c r="J63" s="40">
        <v>42775</v>
      </c>
      <c r="K63" s="40">
        <v>42776</v>
      </c>
      <c r="L63" s="40">
        <v>42777</v>
      </c>
      <c r="M63" s="40">
        <v>42778</v>
      </c>
      <c r="N63" s="40">
        <v>42779</v>
      </c>
      <c r="O63" s="40">
        <v>42780</v>
      </c>
      <c r="P63" s="40">
        <v>42781</v>
      </c>
      <c r="Q63" s="40">
        <v>42782</v>
      </c>
      <c r="R63" s="40">
        <v>42783</v>
      </c>
      <c r="S63" s="40">
        <v>42784</v>
      </c>
      <c r="T63" s="40">
        <v>42785</v>
      </c>
      <c r="U63" s="40">
        <v>42786</v>
      </c>
      <c r="V63" s="40">
        <v>42787</v>
      </c>
      <c r="W63" s="40">
        <v>42788</v>
      </c>
      <c r="X63" s="40">
        <v>42789</v>
      </c>
      <c r="Y63" s="40">
        <v>42790</v>
      </c>
      <c r="Z63" s="40">
        <v>42791</v>
      </c>
      <c r="AA63" s="40">
        <v>42792</v>
      </c>
      <c r="AB63" s="40">
        <v>42793</v>
      </c>
      <c r="AC63" s="40">
        <v>42794</v>
      </c>
    </row>
    <row r="64" spans="1:79">
      <c r="A64" s="39" t="s">
        <v>346</v>
      </c>
      <c r="B64" s="34">
        <v>0.96388888888888891</v>
      </c>
      <c r="C64" s="34">
        <v>0.9555555555555556</v>
      </c>
      <c r="D64" s="34">
        <v>0.95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4"/>
      <c r="AR64" s="34"/>
      <c r="AS64" s="34"/>
      <c r="AT64" s="34"/>
      <c r="AU64" s="34"/>
      <c r="AV64" s="34"/>
      <c r="AW64" s="34"/>
      <c r="AX64" s="34"/>
      <c r="AY64" s="34"/>
      <c r="AZ64" s="34"/>
    </row>
    <row r="65" spans="1:52">
      <c r="A65" s="39" t="s">
        <v>337</v>
      </c>
      <c r="B65" s="34">
        <v>0.96638655462184875</v>
      </c>
      <c r="C65" s="34">
        <v>0.95798319327731096</v>
      </c>
      <c r="D65" s="34">
        <v>0.96638655462184875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4"/>
      <c r="AR65" s="34"/>
      <c r="AS65" s="34"/>
      <c r="AT65" s="34"/>
      <c r="AU65" s="34"/>
      <c r="AV65" s="34"/>
      <c r="AW65" s="34"/>
      <c r="AX65" s="34"/>
      <c r="AY65" s="34"/>
      <c r="AZ65" s="34"/>
    </row>
    <row r="66" spans="1:52">
      <c r="A66" s="39" t="s">
        <v>340</v>
      </c>
      <c r="B66" s="34">
        <v>0.95866666666666667</v>
      </c>
      <c r="C66" s="34">
        <v>0.95599999999999996</v>
      </c>
      <c r="D66" s="34">
        <v>0.95333333333333337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4"/>
      <c r="AR66" s="34"/>
      <c r="AS66" s="34"/>
      <c r="AT66" s="34"/>
      <c r="AU66" s="34"/>
      <c r="AV66" s="34"/>
      <c r="AW66" s="34"/>
      <c r="AX66" s="34"/>
      <c r="AY66" s="34"/>
      <c r="AZ66" s="34"/>
    </row>
    <row r="67" spans="1:52">
      <c r="A67" s="39" t="s">
        <v>331</v>
      </c>
      <c r="B67" s="34">
        <v>0.94615384615384612</v>
      </c>
      <c r="C67" s="34">
        <v>0.94230769230769229</v>
      </c>
      <c r="D67" s="34">
        <v>0.95769230769230773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4"/>
      <c r="AR67" s="34"/>
      <c r="AS67" s="34"/>
      <c r="AT67" s="34"/>
      <c r="AU67" s="34"/>
      <c r="AV67" s="34"/>
      <c r="AW67" s="34"/>
      <c r="AX67" s="34"/>
      <c r="AY67" s="34"/>
      <c r="AZ67" s="34"/>
    </row>
    <row r="68" spans="1:52">
      <c r="A68" s="39" t="s">
        <v>332</v>
      </c>
      <c r="B68" s="34">
        <v>0.94886363636363635</v>
      </c>
      <c r="C68" s="34">
        <v>0.94318181818181823</v>
      </c>
      <c r="D68" s="34">
        <v>0.97159090909090906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4"/>
      <c r="AR68" s="34"/>
      <c r="AS68" s="34"/>
      <c r="AT68" s="34"/>
      <c r="AU68" s="34"/>
      <c r="AV68" s="34"/>
      <c r="AW68" s="34"/>
      <c r="AX68" s="34"/>
      <c r="AY68" s="34"/>
      <c r="AZ68" s="34"/>
    </row>
    <row r="69" spans="1:52">
      <c r="A69" s="39" t="s">
        <v>352</v>
      </c>
      <c r="B69" s="34">
        <v>0.96511627906976749</v>
      </c>
      <c r="C69" s="34">
        <v>0.95348837209302328</v>
      </c>
      <c r="D69" s="34">
        <v>0.95348837209302328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4"/>
      <c r="AR69" s="34"/>
      <c r="AS69" s="34"/>
      <c r="AT69" s="34"/>
      <c r="AU69" s="34"/>
      <c r="AV69" s="34"/>
      <c r="AW69" s="34"/>
      <c r="AX69" s="34"/>
      <c r="AY69" s="34"/>
      <c r="AZ69" s="34"/>
    </row>
    <row r="70" spans="1:52">
      <c r="A70" s="39" t="s">
        <v>353</v>
      </c>
      <c r="B70" s="34">
        <v>0.96309523809523812</v>
      </c>
      <c r="C70" s="34">
        <v>0.9642857142857143</v>
      </c>
      <c r="D70" s="34">
        <v>0.96309523809523812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4"/>
      <c r="AR70" s="34"/>
      <c r="AS70" s="34"/>
      <c r="AT70" s="34"/>
      <c r="AU70" s="34"/>
      <c r="AV70" s="34"/>
      <c r="AW70" s="34"/>
      <c r="AX70" s="34"/>
      <c r="AY70" s="34"/>
      <c r="AZ70" s="34"/>
    </row>
    <row r="71" spans="1:52">
      <c r="A71" s="39" t="s">
        <v>342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3"/>
      <c r="AD71" s="33"/>
      <c r="AE71" s="33"/>
      <c r="AF71" s="38"/>
      <c r="AG71" s="38"/>
      <c r="AH71" s="38"/>
      <c r="AI71" s="38"/>
      <c r="AJ71" s="33"/>
      <c r="AK71" s="33"/>
      <c r="AL71" s="33"/>
      <c r="AM71" s="33"/>
      <c r="AN71" s="33"/>
      <c r="AO71" s="33"/>
      <c r="AP71" s="33"/>
      <c r="AQ71" s="34"/>
      <c r="AR71" s="34"/>
      <c r="AS71" s="34"/>
      <c r="AT71" s="34"/>
      <c r="AU71" s="34"/>
      <c r="AV71" s="34"/>
      <c r="AW71" s="34"/>
      <c r="AX71" s="34"/>
      <c r="AY71" s="34"/>
      <c r="AZ71" s="34"/>
    </row>
    <row r="72" spans="1:52">
      <c r="A72" s="39" t="s">
        <v>345</v>
      </c>
      <c r="B72" s="34">
        <v>0.9098360655737705</v>
      </c>
      <c r="C72" s="34">
        <v>0.94262295081967218</v>
      </c>
      <c r="D72" s="34">
        <v>0.95901639344262291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4"/>
      <c r="AR72" s="34"/>
      <c r="AS72" s="34"/>
      <c r="AT72" s="34"/>
      <c r="AU72" s="34"/>
      <c r="AV72" s="34"/>
      <c r="AW72" s="34"/>
      <c r="AX72" s="34"/>
      <c r="AY72" s="34"/>
      <c r="AZ72" s="34"/>
    </row>
  </sheetData>
  <mergeCells count="6">
    <mergeCell ref="B3:AN3"/>
    <mergeCell ref="AO3:CA3"/>
    <mergeCell ref="B25:AN25"/>
    <mergeCell ref="AO25:CA25"/>
    <mergeCell ref="B62:AN62"/>
    <mergeCell ref="AO62:CA62"/>
  </mergeCells>
  <conditionalFormatting sqref="B27:R38 B64:R72">
    <cfRule type="cellIs" dxfId="10" priority="1" operator="lessThan">
      <formula>0.95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C66FF"/>
  </sheetPr>
  <dimension ref="A1:CA72"/>
  <sheetViews>
    <sheetView topLeftCell="A58" workbookViewId="0">
      <pane xSplit="1" topLeftCell="B1" activePane="topRight" state="frozen"/>
      <selection pane="topRight" activeCell="A21" sqref="A21"/>
    </sheetView>
  </sheetViews>
  <sheetFormatPr defaultRowHeight="15"/>
  <cols>
    <col min="1" max="1" width="18.5703125" style="31" customWidth="1"/>
    <col min="2" max="32" width="8.7109375" style="31" customWidth="1"/>
    <col min="33" max="45" width="9.140625" style="31"/>
    <col min="46" max="46" width="9.5703125" style="31" bestFit="1" customWidth="1"/>
    <col min="47" max="48" width="9.140625" style="31"/>
    <col min="49" max="49" width="11.140625" style="31" bestFit="1" customWidth="1"/>
    <col min="50" max="16384" width="9.140625" style="31"/>
  </cols>
  <sheetData>
    <row r="1" spans="1:79" ht="26.25">
      <c r="B1" s="42" t="s">
        <v>357</v>
      </c>
    </row>
    <row r="3" spans="1:79" ht="15.75">
      <c r="A3" s="30" t="s">
        <v>354</v>
      </c>
      <c r="B3" s="93" t="s">
        <v>351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 t="s">
        <v>351</v>
      </c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</row>
    <row r="4" spans="1:79" ht="16.5" customHeight="1">
      <c r="A4" s="31" t="s">
        <v>358</v>
      </c>
      <c r="B4" s="40">
        <v>42767</v>
      </c>
      <c r="C4" s="40">
        <v>42768</v>
      </c>
      <c r="D4" s="40">
        <v>42769</v>
      </c>
      <c r="E4" s="40">
        <v>42770</v>
      </c>
      <c r="F4" s="40">
        <v>42771</v>
      </c>
      <c r="G4" s="40">
        <v>42772</v>
      </c>
      <c r="H4" s="40">
        <v>42773</v>
      </c>
      <c r="I4" s="40">
        <v>42774</v>
      </c>
      <c r="J4" s="40">
        <v>42775</v>
      </c>
      <c r="K4" s="40">
        <v>42776</v>
      </c>
      <c r="L4" s="40">
        <v>42777</v>
      </c>
      <c r="M4" s="40">
        <v>42778</v>
      </c>
      <c r="N4" s="40">
        <v>42779</v>
      </c>
      <c r="O4" s="40">
        <v>42780</v>
      </c>
      <c r="P4" s="40">
        <v>42781</v>
      </c>
      <c r="Q4" s="40">
        <v>42782</v>
      </c>
      <c r="R4" s="40">
        <v>42783</v>
      </c>
      <c r="S4" s="40">
        <v>42784</v>
      </c>
      <c r="T4" s="40">
        <v>42785</v>
      </c>
      <c r="U4" s="40">
        <v>42786</v>
      </c>
      <c r="V4" s="40">
        <v>42787</v>
      </c>
      <c r="W4" s="40">
        <v>42788</v>
      </c>
      <c r="X4" s="40">
        <v>42789</v>
      </c>
      <c r="Y4" s="40">
        <v>42790</v>
      </c>
      <c r="Z4" s="40">
        <v>42791</v>
      </c>
      <c r="AA4" s="40">
        <v>42792</v>
      </c>
      <c r="AB4" s="40">
        <v>42793</v>
      </c>
      <c r="AC4" s="40">
        <v>42794</v>
      </c>
      <c r="AD4" s="40"/>
      <c r="AE4" s="40"/>
      <c r="AF4" s="40"/>
      <c r="AG4" s="40"/>
      <c r="AH4" s="40"/>
    </row>
    <row r="5" spans="1:79" ht="15.75">
      <c r="A5" s="32" t="s">
        <v>1</v>
      </c>
      <c r="B5" s="33">
        <v>0.97</v>
      </c>
      <c r="C5" s="33">
        <v>0.98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spans="1:79">
      <c r="A6" s="35" t="s">
        <v>29</v>
      </c>
      <c r="B6" s="33">
        <v>0.95</v>
      </c>
      <c r="C6" s="33">
        <v>0.96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79">
      <c r="B7" s="36"/>
      <c r="C7" s="36"/>
      <c r="D7" s="36"/>
      <c r="E7" s="36"/>
    </row>
    <row r="25" spans="1:79" ht="15.75">
      <c r="A25" s="30" t="s">
        <v>1</v>
      </c>
      <c r="B25" s="93" t="s">
        <v>351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 t="s">
        <v>351</v>
      </c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</row>
    <row r="26" spans="1:79">
      <c r="A26" s="31" t="s">
        <v>358</v>
      </c>
      <c r="B26" s="40">
        <v>42767</v>
      </c>
      <c r="C26" s="40">
        <v>42768</v>
      </c>
      <c r="D26" s="40">
        <v>42769</v>
      </c>
      <c r="E26" s="40">
        <v>42770</v>
      </c>
      <c r="F26" s="40">
        <v>42771</v>
      </c>
      <c r="G26" s="40">
        <v>42772</v>
      </c>
      <c r="H26" s="40">
        <v>42773</v>
      </c>
      <c r="I26" s="40">
        <v>42774</v>
      </c>
      <c r="J26" s="40">
        <v>42775</v>
      </c>
      <c r="K26" s="40">
        <v>42776</v>
      </c>
      <c r="L26" s="40">
        <v>42777</v>
      </c>
      <c r="M26" s="40">
        <v>42778</v>
      </c>
      <c r="N26" s="40">
        <v>42779</v>
      </c>
      <c r="O26" s="40">
        <v>42780</v>
      </c>
      <c r="P26" s="40">
        <v>42781</v>
      </c>
      <c r="Q26" s="40">
        <v>42782</v>
      </c>
      <c r="R26" s="40">
        <v>42783</v>
      </c>
      <c r="S26" s="40">
        <v>42784</v>
      </c>
      <c r="T26" s="40">
        <v>42785</v>
      </c>
      <c r="U26" s="40">
        <v>42786</v>
      </c>
      <c r="V26" s="40">
        <v>42787</v>
      </c>
      <c r="W26" s="40">
        <v>42788</v>
      </c>
      <c r="X26" s="40">
        <v>42789</v>
      </c>
      <c r="Y26" s="40">
        <v>42790</v>
      </c>
      <c r="Z26" s="40">
        <v>42791</v>
      </c>
      <c r="AA26" s="40">
        <v>42792</v>
      </c>
      <c r="AB26" s="40">
        <v>42793</v>
      </c>
      <c r="AC26" s="40">
        <v>42794</v>
      </c>
    </row>
    <row r="27" spans="1:79" ht="15.75">
      <c r="A27" s="37" t="s">
        <v>340</v>
      </c>
      <c r="B27" s="34">
        <v>0.94129063561377968</v>
      </c>
      <c r="C27" s="34">
        <v>0.96254863813229574</v>
      </c>
      <c r="D27" s="34">
        <v>0.94995140913508258</v>
      </c>
      <c r="E27" s="34">
        <v>0.94509232264334309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4"/>
      <c r="AS27" s="34"/>
      <c r="AT27" s="34"/>
      <c r="AU27" s="34"/>
      <c r="AV27" s="34"/>
      <c r="AW27" s="33"/>
      <c r="AX27" s="34"/>
      <c r="AY27" s="34"/>
      <c r="AZ27" s="34"/>
    </row>
    <row r="28" spans="1:79" ht="15.75">
      <c r="A28" s="37" t="s">
        <v>333</v>
      </c>
      <c r="B28" s="34">
        <v>0.91428571428571426</v>
      </c>
      <c r="C28" s="34">
        <v>0.94285714285714284</v>
      </c>
      <c r="D28" s="34">
        <v>0.9642857142857143</v>
      </c>
      <c r="E28" s="34">
        <v>0.94285714285714284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4"/>
      <c r="AS28" s="34"/>
      <c r="AT28" s="34"/>
      <c r="AU28" s="34"/>
      <c r="AV28" s="34"/>
      <c r="AW28" s="33"/>
      <c r="AX28" s="34"/>
      <c r="AY28" s="34"/>
      <c r="AZ28" s="34"/>
    </row>
    <row r="29" spans="1:79">
      <c r="A29" s="35" t="s">
        <v>341</v>
      </c>
      <c r="B29" s="34">
        <v>0.92083333333333328</v>
      </c>
      <c r="C29" s="34">
        <v>0.95</v>
      </c>
      <c r="D29" s="34">
        <v>0.95833333333333337</v>
      </c>
      <c r="E29" s="34">
        <v>0.94791666666666663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/>
      <c r="AS29" s="34"/>
      <c r="AT29" s="34"/>
      <c r="AU29" s="34"/>
      <c r="AV29" s="34"/>
      <c r="AW29" s="33"/>
      <c r="AX29" s="34"/>
      <c r="AY29" s="34"/>
      <c r="AZ29" s="34"/>
    </row>
    <row r="30" spans="1:79" ht="15.75">
      <c r="A30" s="37" t="s">
        <v>332</v>
      </c>
      <c r="B30" s="34">
        <v>0.90370370370370368</v>
      </c>
      <c r="C30" s="34">
        <v>0.94074074074074077</v>
      </c>
      <c r="D30" s="34">
        <v>0.92592592592592593</v>
      </c>
      <c r="E30" s="34">
        <v>0.94074074074074077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4"/>
      <c r="AS30" s="34"/>
      <c r="AT30" s="34"/>
      <c r="AU30" s="34"/>
      <c r="AV30" s="34"/>
      <c r="AW30" s="33"/>
      <c r="AX30" s="34"/>
      <c r="AY30" s="34"/>
      <c r="AZ30" s="34"/>
    </row>
    <row r="31" spans="1:79" ht="15.75">
      <c r="A31" s="37" t="s">
        <v>342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4"/>
      <c r="AS31" s="34"/>
      <c r="AT31" s="34"/>
      <c r="AU31" s="34"/>
      <c r="AV31" s="34"/>
      <c r="AW31" s="33"/>
      <c r="AX31" s="34"/>
      <c r="AY31" s="34"/>
      <c r="AZ31" s="34"/>
    </row>
    <row r="32" spans="1:79" ht="15.75">
      <c r="A32" s="37" t="s">
        <v>334</v>
      </c>
      <c r="B32" s="34">
        <v>0.94990723562152135</v>
      </c>
      <c r="C32" s="34">
        <v>0.95779816513761473</v>
      </c>
      <c r="D32" s="34">
        <v>0.93761467889908257</v>
      </c>
      <c r="E32" s="34">
        <v>0.95045871559633033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4"/>
      <c r="AS32" s="34"/>
      <c r="AT32" s="34"/>
      <c r="AU32" s="34"/>
      <c r="AV32" s="34"/>
      <c r="AW32" s="33"/>
      <c r="AX32" s="34"/>
      <c r="AY32" s="34"/>
      <c r="AZ32" s="34"/>
    </row>
    <row r="33" spans="1:52" ht="15.75">
      <c r="A33" s="37" t="s">
        <v>335</v>
      </c>
      <c r="B33" s="34">
        <v>0.9285714285714286</v>
      </c>
      <c r="C33" s="34">
        <v>0.96071428571428574</v>
      </c>
      <c r="D33" s="34">
        <v>0.95</v>
      </c>
      <c r="E33" s="34">
        <v>0.9285714285714286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4"/>
      <c r="AS33" s="34"/>
      <c r="AT33" s="34"/>
      <c r="AU33" s="34"/>
      <c r="AV33" s="34"/>
      <c r="AW33" s="33"/>
      <c r="AX33" s="34"/>
      <c r="AY33" s="34"/>
      <c r="AZ33" s="34"/>
    </row>
    <row r="34" spans="1:52" ht="15.75">
      <c r="A34" s="37" t="s">
        <v>343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4"/>
      <c r="AS34" s="34"/>
      <c r="AT34" s="34"/>
      <c r="AU34" s="34"/>
      <c r="AV34" s="34"/>
      <c r="AW34" s="33"/>
      <c r="AX34" s="34"/>
      <c r="AY34" s="34"/>
      <c r="AZ34" s="34"/>
    </row>
    <row r="35" spans="1:52" ht="15.75">
      <c r="A35" s="37" t="s">
        <v>344</v>
      </c>
      <c r="B35" s="34">
        <v>0.90625</v>
      </c>
      <c r="C35" s="34">
        <v>0.9375</v>
      </c>
      <c r="D35" s="34">
        <v>0.9375</v>
      </c>
      <c r="E35" s="34">
        <v>0.9375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4"/>
      <c r="AS35" s="34"/>
      <c r="AT35" s="34"/>
      <c r="AU35" s="34"/>
      <c r="AV35" s="34"/>
      <c r="AW35" s="33"/>
      <c r="AX35" s="34"/>
      <c r="AY35" s="34"/>
      <c r="AZ35" s="34"/>
    </row>
    <row r="36" spans="1:52" ht="15.75">
      <c r="A36" s="37" t="s">
        <v>345</v>
      </c>
      <c r="B36" s="34">
        <v>0.9107142857142857</v>
      </c>
      <c r="C36" s="34">
        <v>0.9642857142857143</v>
      </c>
      <c r="D36" s="34">
        <v>0.9285714285714286</v>
      </c>
      <c r="E36" s="34">
        <v>0.9464285714285714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4"/>
      <c r="AS36" s="34"/>
      <c r="AT36" s="34"/>
      <c r="AU36" s="34"/>
      <c r="AV36" s="34"/>
      <c r="AW36" s="33"/>
      <c r="AX36" s="34"/>
      <c r="AY36" s="34"/>
      <c r="AZ36" s="34"/>
    </row>
    <row r="37" spans="1:52" ht="15.75">
      <c r="A37" s="37" t="s">
        <v>336</v>
      </c>
      <c r="B37" s="34">
        <v>0.9147286821705426</v>
      </c>
      <c r="C37" s="34">
        <v>0.94401378122308355</v>
      </c>
      <c r="D37" s="34">
        <v>0.95607235142118863</v>
      </c>
      <c r="E37" s="34">
        <v>0.94573643410852715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4"/>
      <c r="AS37" s="34"/>
      <c r="AT37" s="34"/>
      <c r="AU37" s="34"/>
      <c r="AV37" s="34"/>
      <c r="AW37" s="33"/>
      <c r="AX37" s="34"/>
      <c r="AY37" s="34"/>
      <c r="AZ37" s="34"/>
    </row>
    <row r="38" spans="1:52" ht="15.75">
      <c r="A38" s="37" t="s">
        <v>346</v>
      </c>
      <c r="B38" s="34">
        <v>0.94797687861271673</v>
      </c>
      <c r="C38" s="34">
        <v>0.94797687861271673</v>
      </c>
      <c r="D38" s="34">
        <v>0.93641618497109824</v>
      </c>
      <c r="E38" s="34">
        <v>0.95375722543352603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4"/>
      <c r="AS38" s="34"/>
      <c r="AT38" s="34"/>
      <c r="AU38" s="34"/>
      <c r="AV38" s="34"/>
      <c r="AW38" s="33"/>
      <c r="AX38" s="34"/>
      <c r="AY38" s="34"/>
      <c r="AZ38" s="34"/>
    </row>
    <row r="39" spans="1:52"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62" spans="1:79" ht="15.75">
      <c r="A62" s="30" t="s">
        <v>29</v>
      </c>
      <c r="B62" s="93" t="s">
        <v>351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 t="s">
        <v>351</v>
      </c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</row>
    <row r="63" spans="1:79">
      <c r="A63" s="31" t="s">
        <v>358</v>
      </c>
      <c r="B63" s="40">
        <v>42767</v>
      </c>
      <c r="C63" s="40">
        <v>42768</v>
      </c>
      <c r="D63" s="40">
        <v>42769</v>
      </c>
      <c r="E63" s="40">
        <v>42770</v>
      </c>
      <c r="F63" s="40">
        <v>42771</v>
      </c>
      <c r="G63" s="40">
        <v>42772</v>
      </c>
      <c r="H63" s="40">
        <v>42773</v>
      </c>
      <c r="I63" s="40">
        <v>42774</v>
      </c>
      <c r="J63" s="40">
        <v>42775</v>
      </c>
      <c r="K63" s="40">
        <v>42776</v>
      </c>
      <c r="L63" s="40">
        <v>42777</v>
      </c>
      <c r="M63" s="40">
        <v>42778</v>
      </c>
      <c r="N63" s="40">
        <v>42779</v>
      </c>
      <c r="O63" s="40">
        <v>42780</v>
      </c>
      <c r="P63" s="40">
        <v>42781</v>
      </c>
      <c r="Q63" s="40">
        <v>42782</v>
      </c>
      <c r="R63" s="40">
        <v>42783</v>
      </c>
      <c r="S63" s="40">
        <v>42784</v>
      </c>
      <c r="T63" s="40">
        <v>42785</v>
      </c>
      <c r="U63" s="40">
        <v>42786</v>
      </c>
      <c r="V63" s="40">
        <v>42787</v>
      </c>
      <c r="W63" s="40">
        <v>42788</v>
      </c>
      <c r="X63" s="40">
        <v>42789</v>
      </c>
      <c r="Y63" s="40">
        <v>42790</v>
      </c>
      <c r="Z63" s="40">
        <v>42791</v>
      </c>
      <c r="AA63" s="40">
        <v>42792</v>
      </c>
      <c r="AB63" s="40">
        <v>42793</v>
      </c>
      <c r="AC63" s="40">
        <v>42794</v>
      </c>
    </row>
    <row r="64" spans="1:79">
      <c r="A64" s="39" t="s">
        <v>346</v>
      </c>
      <c r="B64" s="34">
        <v>0.96388888888888891</v>
      </c>
      <c r="C64" s="34">
        <v>0.9555555555555556</v>
      </c>
      <c r="D64" s="34">
        <v>0.95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4"/>
      <c r="AR64" s="34"/>
      <c r="AS64" s="34"/>
      <c r="AT64" s="34"/>
      <c r="AU64" s="34"/>
      <c r="AV64" s="34"/>
      <c r="AW64" s="34"/>
      <c r="AX64" s="34"/>
      <c r="AY64" s="34"/>
      <c r="AZ64" s="34"/>
    </row>
    <row r="65" spans="1:52">
      <c r="A65" s="39" t="s">
        <v>337</v>
      </c>
      <c r="B65" s="34">
        <v>0.96638655462184875</v>
      </c>
      <c r="C65" s="34">
        <v>0.95798319327731096</v>
      </c>
      <c r="D65" s="34">
        <v>0.96638655462184875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4"/>
      <c r="AR65" s="34"/>
      <c r="AS65" s="34"/>
      <c r="AT65" s="34"/>
      <c r="AU65" s="34"/>
      <c r="AV65" s="34"/>
      <c r="AW65" s="34"/>
      <c r="AX65" s="34"/>
      <c r="AY65" s="34"/>
      <c r="AZ65" s="34"/>
    </row>
    <row r="66" spans="1:52">
      <c r="A66" s="39" t="s">
        <v>340</v>
      </c>
      <c r="B66" s="34">
        <v>0.95866666666666667</v>
      </c>
      <c r="C66" s="34">
        <v>0.95599999999999996</v>
      </c>
      <c r="D66" s="34">
        <v>0.95333333333333337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4"/>
      <c r="AR66" s="34"/>
      <c r="AS66" s="34"/>
      <c r="AT66" s="34"/>
      <c r="AU66" s="34"/>
      <c r="AV66" s="34"/>
      <c r="AW66" s="34"/>
      <c r="AX66" s="34"/>
      <c r="AY66" s="34"/>
      <c r="AZ66" s="34"/>
    </row>
    <row r="67" spans="1:52">
      <c r="A67" s="39" t="s">
        <v>331</v>
      </c>
      <c r="B67" s="34">
        <v>0.94615384615384612</v>
      </c>
      <c r="C67" s="34">
        <v>0.94230769230769229</v>
      </c>
      <c r="D67" s="34">
        <v>0.95769230769230773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4"/>
      <c r="AR67" s="34"/>
      <c r="AS67" s="34"/>
      <c r="AT67" s="34"/>
      <c r="AU67" s="34"/>
      <c r="AV67" s="34"/>
      <c r="AW67" s="34"/>
      <c r="AX67" s="34"/>
      <c r="AY67" s="34"/>
      <c r="AZ67" s="34"/>
    </row>
    <row r="68" spans="1:52">
      <c r="A68" s="39" t="s">
        <v>332</v>
      </c>
      <c r="B68" s="34">
        <v>0.94886363636363635</v>
      </c>
      <c r="C68" s="34">
        <v>0.94318181818181823</v>
      </c>
      <c r="D68" s="34">
        <v>0.97159090909090906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4"/>
      <c r="AR68" s="34"/>
      <c r="AS68" s="34"/>
      <c r="AT68" s="34"/>
      <c r="AU68" s="34"/>
      <c r="AV68" s="34"/>
      <c r="AW68" s="34"/>
      <c r="AX68" s="34"/>
      <c r="AY68" s="34"/>
      <c r="AZ68" s="34"/>
    </row>
    <row r="69" spans="1:52">
      <c r="A69" s="39" t="s">
        <v>352</v>
      </c>
      <c r="B69" s="34">
        <v>0.96511627906976749</v>
      </c>
      <c r="C69" s="34">
        <v>0.95348837209302328</v>
      </c>
      <c r="D69" s="34">
        <v>0.95348837209302328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4"/>
      <c r="AR69" s="34"/>
      <c r="AS69" s="34"/>
      <c r="AT69" s="34"/>
      <c r="AU69" s="34"/>
      <c r="AV69" s="34"/>
      <c r="AW69" s="34"/>
      <c r="AX69" s="34"/>
      <c r="AY69" s="34"/>
      <c r="AZ69" s="34"/>
    </row>
    <row r="70" spans="1:52">
      <c r="A70" s="39" t="s">
        <v>353</v>
      </c>
      <c r="B70" s="34">
        <v>0.96309523809523812</v>
      </c>
      <c r="C70" s="34">
        <v>0.9642857142857143</v>
      </c>
      <c r="D70" s="34">
        <v>0.96309523809523812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4"/>
      <c r="AR70" s="34"/>
      <c r="AS70" s="34"/>
      <c r="AT70" s="34"/>
      <c r="AU70" s="34"/>
      <c r="AV70" s="34"/>
      <c r="AW70" s="34"/>
      <c r="AX70" s="34"/>
      <c r="AY70" s="34"/>
      <c r="AZ70" s="34"/>
    </row>
    <row r="71" spans="1:52">
      <c r="A71" s="39" t="s">
        <v>342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3"/>
      <c r="AD71" s="33"/>
      <c r="AE71" s="33"/>
      <c r="AF71" s="38"/>
      <c r="AG71" s="38"/>
      <c r="AH71" s="38"/>
      <c r="AI71" s="38"/>
      <c r="AJ71" s="33"/>
      <c r="AK71" s="33"/>
      <c r="AL71" s="33"/>
      <c r="AM71" s="33"/>
      <c r="AN71" s="33"/>
      <c r="AO71" s="33"/>
      <c r="AP71" s="33"/>
      <c r="AQ71" s="34"/>
      <c r="AR71" s="34"/>
      <c r="AS71" s="34"/>
      <c r="AT71" s="34"/>
      <c r="AU71" s="34"/>
      <c r="AV71" s="34"/>
      <c r="AW71" s="34"/>
      <c r="AX71" s="34"/>
      <c r="AY71" s="34"/>
      <c r="AZ71" s="34"/>
    </row>
    <row r="72" spans="1:52">
      <c r="A72" s="39" t="s">
        <v>345</v>
      </c>
      <c r="B72" s="34">
        <v>0.9098360655737705</v>
      </c>
      <c r="C72" s="34">
        <v>0.94262295081967218</v>
      </c>
      <c r="D72" s="34">
        <v>0.95901639344262291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4"/>
      <c r="AR72" s="34"/>
      <c r="AS72" s="34"/>
      <c r="AT72" s="34"/>
      <c r="AU72" s="34"/>
      <c r="AV72" s="34"/>
      <c r="AW72" s="34"/>
      <c r="AX72" s="34"/>
      <c r="AY72" s="34"/>
      <c r="AZ72" s="34"/>
    </row>
  </sheetData>
  <mergeCells count="6">
    <mergeCell ref="B3:AN3"/>
    <mergeCell ref="AO3:CA3"/>
    <mergeCell ref="B25:AN25"/>
    <mergeCell ref="AO25:CA25"/>
    <mergeCell ref="B62:AN62"/>
    <mergeCell ref="AO62:CA62"/>
  </mergeCells>
  <conditionalFormatting sqref="B27:R38 B64:R72">
    <cfRule type="cellIs" dxfId="9" priority="1" operator="lessThan">
      <formula>0.95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AA35"/>
  <sheetViews>
    <sheetView tabSelected="1" topLeftCell="E1" workbookViewId="0">
      <selection activeCell="X8" sqref="X8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42578125" style="12" bestFit="1" customWidth="1"/>
    <col min="4" max="4" width="51.7109375" customWidth="1"/>
    <col min="27" max="27" width="18.7109375" customWidth="1"/>
  </cols>
  <sheetData>
    <row r="2" spans="1:27" ht="153.75">
      <c r="A2" s="13" t="s">
        <v>30</v>
      </c>
      <c r="B2" s="50" t="s">
        <v>32</v>
      </c>
      <c r="C2" s="51" t="s">
        <v>31</v>
      </c>
      <c r="D2" s="50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48" t="s">
        <v>361</v>
      </c>
      <c r="L2" s="43" t="s">
        <v>363</v>
      </c>
      <c r="M2" s="43" t="s">
        <v>372</v>
      </c>
      <c r="N2" s="43" t="s">
        <v>365</v>
      </c>
      <c r="O2" s="43" t="s">
        <v>366</v>
      </c>
      <c r="P2" s="43" t="s">
        <v>367</v>
      </c>
      <c r="Q2" s="43" t="s">
        <v>368</v>
      </c>
      <c r="R2" s="43" t="s">
        <v>369</v>
      </c>
      <c r="S2" s="43" t="s">
        <v>370</v>
      </c>
      <c r="T2" s="43" t="s">
        <v>373</v>
      </c>
      <c r="U2" s="43" t="s">
        <v>374</v>
      </c>
      <c r="V2" s="43" t="s">
        <v>375</v>
      </c>
      <c r="W2" s="43" t="s">
        <v>371</v>
      </c>
      <c r="X2" s="63" t="s">
        <v>401</v>
      </c>
      <c r="Y2" s="48" t="s">
        <v>362</v>
      </c>
      <c r="Z2" s="48" t="s">
        <v>339</v>
      </c>
      <c r="AA2" s="48" t="s">
        <v>378</v>
      </c>
    </row>
    <row r="3" spans="1:27" ht="12.75" customHeight="1">
      <c r="A3" s="13">
        <v>1</v>
      </c>
      <c r="B3" s="15" t="s">
        <v>33</v>
      </c>
      <c r="C3" s="14" t="s">
        <v>0</v>
      </c>
      <c r="D3" s="13" t="s">
        <v>4</v>
      </c>
      <c r="E3" s="4">
        <v>22</v>
      </c>
      <c r="F3" s="5">
        <v>0.58333333333333337</v>
      </c>
      <c r="G3" s="4">
        <v>2</v>
      </c>
      <c r="H3" s="6">
        <f>G3*F3</f>
        <v>1.1666666666666667</v>
      </c>
      <c r="I3" s="7">
        <v>15</v>
      </c>
      <c r="J3" s="8">
        <f>H3*E3</f>
        <v>25.666666666666668</v>
      </c>
      <c r="K3" s="44">
        <v>12</v>
      </c>
      <c r="L3" s="45">
        <v>1</v>
      </c>
      <c r="M3" s="45">
        <v>1</v>
      </c>
      <c r="N3" s="45">
        <v>1</v>
      </c>
      <c r="O3" s="45">
        <v>1</v>
      </c>
      <c r="P3" s="45">
        <v>1</v>
      </c>
      <c r="Q3" s="45">
        <v>0</v>
      </c>
      <c r="R3" s="45">
        <v>1</v>
      </c>
      <c r="S3" s="45">
        <v>1</v>
      </c>
      <c r="T3" s="45">
        <v>1</v>
      </c>
      <c r="U3" s="45" t="s">
        <v>377</v>
      </c>
      <c r="V3" s="45">
        <v>1</v>
      </c>
      <c r="W3" s="45">
        <v>1</v>
      </c>
      <c r="X3" s="45">
        <v>1</v>
      </c>
      <c r="Y3" s="46">
        <f>SUM(L3:X3)</f>
        <v>11</v>
      </c>
      <c r="Z3" s="47">
        <f t="shared" ref="Z3:Z35" si="0">Y3/K3</f>
        <v>0.91666666666666663</v>
      </c>
      <c r="AA3" s="13" t="s">
        <v>402</v>
      </c>
    </row>
    <row r="4" spans="1:27">
      <c r="A4" s="13">
        <f>A3+1</f>
        <v>2</v>
      </c>
      <c r="B4" s="15" t="s">
        <v>33</v>
      </c>
      <c r="C4" s="14" t="s">
        <v>0</v>
      </c>
      <c r="D4" s="13" t="s">
        <v>5</v>
      </c>
      <c r="E4" s="4">
        <v>22</v>
      </c>
      <c r="F4" s="5">
        <v>0.58333333333333337</v>
      </c>
      <c r="G4" s="4">
        <v>2</v>
      </c>
      <c r="H4" s="6">
        <f t="shared" ref="H4:H29" si="1">G4*F4</f>
        <v>1.1666666666666667</v>
      </c>
      <c r="I4" s="7">
        <v>16</v>
      </c>
      <c r="J4" s="8">
        <f t="shared" ref="J4:J29" si="2">H4*E4</f>
        <v>25.666666666666668</v>
      </c>
      <c r="K4" s="44">
        <v>13</v>
      </c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>
        <v>1</v>
      </c>
      <c r="V4" s="45">
        <v>0</v>
      </c>
      <c r="W4" s="45">
        <v>1</v>
      </c>
      <c r="X4" s="45">
        <v>1</v>
      </c>
      <c r="Y4" s="46">
        <f>SUM(L4:X4)</f>
        <v>12</v>
      </c>
      <c r="Z4" s="47">
        <f t="shared" si="0"/>
        <v>0.92307692307692313</v>
      </c>
      <c r="AA4" s="13" t="s">
        <v>402</v>
      </c>
    </row>
    <row r="5" spans="1:27">
      <c r="A5" s="13">
        <f t="shared" ref="A5:A34" si="3">A4+1</f>
        <v>3</v>
      </c>
      <c r="B5" s="15" t="s">
        <v>33</v>
      </c>
      <c r="C5" s="14" t="s">
        <v>0</v>
      </c>
      <c r="D5" s="13" t="s">
        <v>6</v>
      </c>
      <c r="E5" s="4">
        <v>22</v>
      </c>
      <c r="F5" s="5">
        <v>0.58333333333333337</v>
      </c>
      <c r="G5" s="4">
        <v>2</v>
      </c>
      <c r="H5" s="6">
        <f t="shared" si="1"/>
        <v>1.1666666666666667</v>
      </c>
      <c r="I5" s="7">
        <v>16</v>
      </c>
      <c r="J5" s="8">
        <f t="shared" si="2"/>
        <v>25.666666666666668</v>
      </c>
      <c r="K5" s="44">
        <v>13</v>
      </c>
      <c r="L5" s="45">
        <v>1</v>
      </c>
      <c r="M5" s="45">
        <v>1</v>
      </c>
      <c r="N5" s="45">
        <v>1</v>
      </c>
      <c r="O5" s="45">
        <v>1</v>
      </c>
      <c r="P5" s="45">
        <v>1</v>
      </c>
      <c r="Q5" s="45">
        <v>0</v>
      </c>
      <c r="R5" s="45">
        <v>1</v>
      </c>
      <c r="S5" s="45">
        <v>1</v>
      </c>
      <c r="T5" s="45">
        <v>1</v>
      </c>
      <c r="U5" s="45">
        <v>1</v>
      </c>
      <c r="V5" s="45">
        <v>1</v>
      </c>
      <c r="W5" s="45">
        <v>1</v>
      </c>
      <c r="X5" s="45">
        <v>1</v>
      </c>
      <c r="Y5" s="46">
        <f t="shared" ref="Y5:Y34" si="4">SUM(L5:X5)</f>
        <v>12</v>
      </c>
      <c r="Z5" s="47">
        <f t="shared" si="0"/>
        <v>0.92307692307692313</v>
      </c>
      <c r="AA5" s="13" t="s">
        <v>402</v>
      </c>
    </row>
    <row r="6" spans="1:27">
      <c r="A6" s="13">
        <f t="shared" si="3"/>
        <v>4</v>
      </c>
      <c r="B6" s="15" t="s">
        <v>33</v>
      </c>
      <c r="C6" s="14" t="s">
        <v>0</v>
      </c>
      <c r="D6" s="13" t="s">
        <v>7</v>
      </c>
      <c r="E6" s="4">
        <v>22</v>
      </c>
      <c r="F6" s="5">
        <v>0.58333333333333337</v>
      </c>
      <c r="G6" s="4">
        <v>2</v>
      </c>
      <c r="H6" s="6">
        <f t="shared" si="1"/>
        <v>1.1666666666666667</v>
      </c>
      <c r="I6" s="7">
        <v>16</v>
      </c>
      <c r="J6" s="8">
        <f t="shared" si="2"/>
        <v>25.666666666666668</v>
      </c>
      <c r="K6" s="44">
        <v>13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6">
        <f>SUM(L6:X6)</f>
        <v>13</v>
      </c>
      <c r="Z6" s="47">
        <f t="shared" si="0"/>
        <v>1</v>
      </c>
      <c r="AA6" s="13" t="s">
        <v>377</v>
      </c>
    </row>
    <row r="7" spans="1:27">
      <c r="A7" s="13">
        <f t="shared" si="3"/>
        <v>5</v>
      </c>
      <c r="B7" s="15" t="s">
        <v>33</v>
      </c>
      <c r="C7" s="14" t="s">
        <v>0</v>
      </c>
      <c r="D7" s="13" t="s">
        <v>8</v>
      </c>
      <c r="E7" s="4">
        <v>22</v>
      </c>
      <c r="F7" s="5">
        <v>0.58333333333333337</v>
      </c>
      <c r="G7" s="4">
        <v>2</v>
      </c>
      <c r="H7" s="6">
        <f t="shared" si="1"/>
        <v>1.1666666666666667</v>
      </c>
      <c r="I7" s="7">
        <v>16</v>
      </c>
      <c r="J7" s="8">
        <f t="shared" si="2"/>
        <v>25.666666666666668</v>
      </c>
      <c r="K7" s="44">
        <v>13</v>
      </c>
      <c r="L7" s="45">
        <v>1</v>
      </c>
      <c r="M7" s="45">
        <v>1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45">
        <v>1</v>
      </c>
      <c r="V7" s="45">
        <v>1</v>
      </c>
      <c r="W7" s="45">
        <v>1</v>
      </c>
      <c r="X7" s="45">
        <v>1</v>
      </c>
      <c r="Y7" s="46">
        <f t="shared" si="4"/>
        <v>13</v>
      </c>
      <c r="Z7" s="47">
        <f t="shared" si="0"/>
        <v>1</v>
      </c>
      <c r="AA7" s="13" t="s">
        <v>377</v>
      </c>
    </row>
    <row r="8" spans="1:27">
      <c r="A8" s="13">
        <f t="shared" si="3"/>
        <v>6</v>
      </c>
      <c r="B8" s="15" t="s">
        <v>33</v>
      </c>
      <c r="C8" s="14" t="s">
        <v>0</v>
      </c>
      <c r="D8" s="13" t="s">
        <v>9</v>
      </c>
      <c r="E8" s="4">
        <v>22</v>
      </c>
      <c r="F8" s="5">
        <v>0.58333333333333337</v>
      </c>
      <c r="G8" s="4">
        <v>2</v>
      </c>
      <c r="H8" s="6">
        <f t="shared" si="1"/>
        <v>1.1666666666666667</v>
      </c>
      <c r="I8" s="7">
        <v>16</v>
      </c>
      <c r="J8" s="8">
        <f t="shared" si="2"/>
        <v>25.666666666666668</v>
      </c>
      <c r="K8" s="44">
        <v>13</v>
      </c>
      <c r="L8" s="45">
        <v>1</v>
      </c>
      <c r="M8" s="45">
        <v>1</v>
      </c>
      <c r="N8" s="45">
        <v>1</v>
      </c>
      <c r="O8" s="45">
        <v>1</v>
      </c>
      <c r="P8" s="45">
        <v>1</v>
      </c>
      <c r="Q8" s="45">
        <v>1</v>
      </c>
      <c r="R8" s="45">
        <v>1</v>
      </c>
      <c r="S8" s="45">
        <v>1</v>
      </c>
      <c r="T8" s="45">
        <v>1</v>
      </c>
      <c r="U8" s="45">
        <v>1</v>
      </c>
      <c r="V8" s="45">
        <v>1</v>
      </c>
      <c r="W8" s="45">
        <v>1</v>
      </c>
      <c r="X8" s="45">
        <v>1</v>
      </c>
      <c r="Y8" s="46">
        <f t="shared" si="4"/>
        <v>13</v>
      </c>
      <c r="Z8" s="47">
        <f t="shared" si="0"/>
        <v>1</v>
      </c>
      <c r="AA8" s="13" t="s">
        <v>377</v>
      </c>
    </row>
    <row r="9" spans="1:27">
      <c r="A9" s="13">
        <f t="shared" si="3"/>
        <v>7</v>
      </c>
      <c r="B9" s="15" t="s">
        <v>33</v>
      </c>
      <c r="C9" s="14" t="s">
        <v>0</v>
      </c>
      <c r="D9" s="13" t="s">
        <v>10</v>
      </c>
      <c r="E9" s="4">
        <v>22</v>
      </c>
      <c r="F9" s="5">
        <v>0.58333333333333337</v>
      </c>
      <c r="G9" s="4">
        <v>2</v>
      </c>
      <c r="H9" s="6">
        <f t="shared" si="1"/>
        <v>1.1666666666666667</v>
      </c>
      <c r="I9" s="7">
        <v>16</v>
      </c>
      <c r="J9" s="8">
        <f t="shared" si="2"/>
        <v>25.666666666666668</v>
      </c>
      <c r="K9" s="44">
        <v>13</v>
      </c>
      <c r="L9" s="45">
        <v>1</v>
      </c>
      <c r="M9" s="45">
        <v>1</v>
      </c>
      <c r="N9" s="45">
        <v>1</v>
      </c>
      <c r="O9" s="45">
        <v>1</v>
      </c>
      <c r="P9" s="45">
        <v>1</v>
      </c>
      <c r="Q9" s="45">
        <v>1</v>
      </c>
      <c r="R9" s="45">
        <v>1</v>
      </c>
      <c r="S9" s="45">
        <v>1</v>
      </c>
      <c r="T9" s="45">
        <v>1</v>
      </c>
      <c r="U9" s="45">
        <v>1</v>
      </c>
      <c r="V9" s="45">
        <v>1</v>
      </c>
      <c r="W9" s="45">
        <v>1</v>
      </c>
      <c r="X9" s="45">
        <v>1</v>
      </c>
      <c r="Y9" s="46">
        <f t="shared" si="4"/>
        <v>13</v>
      </c>
      <c r="Z9" s="47">
        <f t="shared" si="0"/>
        <v>1</v>
      </c>
      <c r="AA9" s="13" t="s">
        <v>377</v>
      </c>
    </row>
    <row r="10" spans="1:27">
      <c r="A10" s="13">
        <f t="shared" si="3"/>
        <v>8</v>
      </c>
      <c r="B10" s="15" t="s">
        <v>33</v>
      </c>
      <c r="C10" s="14" t="s">
        <v>0</v>
      </c>
      <c r="D10" s="13" t="s">
        <v>11</v>
      </c>
      <c r="E10" s="4">
        <v>22</v>
      </c>
      <c r="F10" s="5">
        <v>0.58333333333333337</v>
      </c>
      <c r="G10" s="4">
        <v>2</v>
      </c>
      <c r="H10" s="6">
        <f t="shared" si="1"/>
        <v>1.1666666666666667</v>
      </c>
      <c r="I10" s="7">
        <v>16</v>
      </c>
      <c r="J10" s="8">
        <f t="shared" si="2"/>
        <v>25.666666666666668</v>
      </c>
      <c r="K10" s="44">
        <v>13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5">
        <v>1</v>
      </c>
      <c r="X10" s="45">
        <v>1</v>
      </c>
      <c r="Y10" s="46">
        <f t="shared" si="4"/>
        <v>13</v>
      </c>
      <c r="Z10" s="47">
        <f t="shared" si="0"/>
        <v>1</v>
      </c>
      <c r="AA10" s="13"/>
    </row>
    <row r="11" spans="1:27">
      <c r="A11" s="13">
        <f t="shared" si="3"/>
        <v>9</v>
      </c>
      <c r="B11" s="15" t="s">
        <v>33</v>
      </c>
      <c r="C11" s="14" t="s">
        <v>0</v>
      </c>
      <c r="D11" s="13" t="s">
        <v>12</v>
      </c>
      <c r="E11" s="4">
        <v>22</v>
      </c>
      <c r="F11" s="5">
        <v>0.58333333333333337</v>
      </c>
      <c r="G11" s="4">
        <v>2</v>
      </c>
      <c r="H11" s="6">
        <f t="shared" si="1"/>
        <v>1.1666666666666667</v>
      </c>
      <c r="I11" s="7">
        <v>16</v>
      </c>
      <c r="J11" s="8">
        <f t="shared" si="2"/>
        <v>25.666666666666668</v>
      </c>
      <c r="K11" s="44">
        <v>13</v>
      </c>
      <c r="L11" s="45">
        <v>1</v>
      </c>
      <c r="M11" s="45">
        <v>1</v>
      </c>
      <c r="N11" s="45">
        <v>1</v>
      </c>
      <c r="O11" s="45">
        <v>1</v>
      </c>
      <c r="P11" s="45">
        <v>1</v>
      </c>
      <c r="Q11" s="45">
        <v>1</v>
      </c>
      <c r="R11" s="45">
        <v>1</v>
      </c>
      <c r="S11" s="45">
        <v>1</v>
      </c>
      <c r="T11" s="45">
        <v>1</v>
      </c>
      <c r="U11" s="45">
        <v>1</v>
      </c>
      <c r="V11" s="45">
        <v>1</v>
      </c>
      <c r="W11" s="45">
        <v>1</v>
      </c>
      <c r="X11" s="45">
        <v>1</v>
      </c>
      <c r="Y11" s="46">
        <f t="shared" si="4"/>
        <v>13</v>
      </c>
      <c r="Z11" s="47">
        <f t="shared" si="0"/>
        <v>1</v>
      </c>
      <c r="AA11" s="13" t="s">
        <v>377</v>
      </c>
    </row>
    <row r="12" spans="1:27">
      <c r="A12" s="13">
        <f t="shared" si="3"/>
        <v>10</v>
      </c>
      <c r="B12" s="15" t="s">
        <v>33</v>
      </c>
      <c r="C12" s="14" t="s">
        <v>0</v>
      </c>
      <c r="D12" s="13" t="s">
        <v>13</v>
      </c>
      <c r="E12" s="4">
        <v>22</v>
      </c>
      <c r="F12" s="5">
        <v>0.58333333333333337</v>
      </c>
      <c r="G12" s="4">
        <v>2</v>
      </c>
      <c r="H12" s="6">
        <f t="shared" si="1"/>
        <v>1.1666666666666667</v>
      </c>
      <c r="I12" s="7">
        <v>16</v>
      </c>
      <c r="J12" s="8">
        <f t="shared" si="2"/>
        <v>25.666666666666668</v>
      </c>
      <c r="K12" s="44">
        <v>13</v>
      </c>
      <c r="L12" s="45">
        <v>1</v>
      </c>
      <c r="M12" s="45">
        <v>1</v>
      </c>
      <c r="N12" s="45">
        <v>1</v>
      </c>
      <c r="O12" s="45">
        <v>1</v>
      </c>
      <c r="P12" s="45">
        <v>1</v>
      </c>
      <c r="Q12" s="45">
        <v>1</v>
      </c>
      <c r="R12" s="45">
        <v>1</v>
      </c>
      <c r="S12" s="45">
        <v>1</v>
      </c>
      <c r="T12" s="45">
        <v>1</v>
      </c>
      <c r="U12" s="45">
        <v>1</v>
      </c>
      <c r="V12" s="45">
        <v>1</v>
      </c>
      <c r="W12" s="45">
        <v>1</v>
      </c>
      <c r="X12" s="45">
        <v>1</v>
      </c>
      <c r="Y12" s="46">
        <f t="shared" si="4"/>
        <v>13</v>
      </c>
      <c r="Z12" s="47">
        <f t="shared" si="0"/>
        <v>1</v>
      </c>
      <c r="AA12" s="13" t="s">
        <v>377</v>
      </c>
    </row>
    <row r="13" spans="1:27">
      <c r="A13" s="13">
        <f t="shared" si="3"/>
        <v>11</v>
      </c>
      <c r="B13" s="15" t="s">
        <v>33</v>
      </c>
      <c r="C13" s="14" t="s">
        <v>0</v>
      </c>
      <c r="D13" s="13" t="s">
        <v>14</v>
      </c>
      <c r="E13" s="4">
        <v>22</v>
      </c>
      <c r="F13" s="5">
        <v>0.58333333333333337</v>
      </c>
      <c r="G13" s="4">
        <v>2</v>
      </c>
      <c r="H13" s="6">
        <f t="shared" si="1"/>
        <v>1.1666666666666667</v>
      </c>
      <c r="I13" s="7">
        <v>16</v>
      </c>
      <c r="J13" s="8">
        <f t="shared" si="2"/>
        <v>25.666666666666668</v>
      </c>
      <c r="K13" s="44">
        <v>13</v>
      </c>
      <c r="L13" s="45">
        <v>1</v>
      </c>
      <c r="M13" s="45">
        <v>1</v>
      </c>
      <c r="N13" s="45">
        <v>1</v>
      </c>
      <c r="O13" s="45">
        <v>1</v>
      </c>
      <c r="P13" s="45">
        <v>1</v>
      </c>
      <c r="Q13" s="45">
        <v>1</v>
      </c>
      <c r="R13" s="45">
        <v>1</v>
      </c>
      <c r="S13" s="45">
        <v>1</v>
      </c>
      <c r="T13" s="45">
        <v>1</v>
      </c>
      <c r="U13" s="45">
        <v>1</v>
      </c>
      <c r="V13" s="45">
        <v>1</v>
      </c>
      <c r="W13" s="45">
        <v>0</v>
      </c>
      <c r="X13" s="45">
        <v>1</v>
      </c>
      <c r="Y13" s="46">
        <f t="shared" si="4"/>
        <v>12</v>
      </c>
      <c r="Z13" s="47">
        <f t="shared" si="0"/>
        <v>0.92307692307692313</v>
      </c>
      <c r="AA13" s="13" t="s">
        <v>402</v>
      </c>
    </row>
    <row r="14" spans="1:27">
      <c r="A14" s="13">
        <f t="shared" si="3"/>
        <v>12</v>
      </c>
      <c r="B14" s="15" t="s">
        <v>33</v>
      </c>
      <c r="C14" s="14" t="s">
        <v>0</v>
      </c>
      <c r="D14" s="13" t="s">
        <v>15</v>
      </c>
      <c r="E14" s="4">
        <v>22</v>
      </c>
      <c r="F14" s="5">
        <v>0.58333333333333337</v>
      </c>
      <c r="G14" s="4">
        <v>2</v>
      </c>
      <c r="H14" s="6">
        <f t="shared" si="1"/>
        <v>1.1666666666666667</v>
      </c>
      <c r="I14" s="7">
        <v>15</v>
      </c>
      <c r="J14" s="8">
        <f t="shared" si="2"/>
        <v>25.666666666666668</v>
      </c>
      <c r="K14" s="44">
        <v>13</v>
      </c>
      <c r="L14" s="45">
        <v>1</v>
      </c>
      <c r="M14" s="45">
        <v>1</v>
      </c>
      <c r="N14" s="45">
        <v>1</v>
      </c>
      <c r="O14" s="45">
        <v>1</v>
      </c>
      <c r="P14" s="45">
        <v>1</v>
      </c>
      <c r="Q14" s="45">
        <v>0</v>
      </c>
      <c r="R14" s="45">
        <v>1</v>
      </c>
      <c r="S14" s="45">
        <v>1</v>
      </c>
      <c r="T14" s="45">
        <v>1</v>
      </c>
      <c r="U14" s="45">
        <v>1</v>
      </c>
      <c r="V14" s="45">
        <v>1</v>
      </c>
      <c r="W14" s="45">
        <v>1</v>
      </c>
      <c r="X14" s="45">
        <v>1</v>
      </c>
      <c r="Y14" s="46">
        <f t="shared" si="4"/>
        <v>12</v>
      </c>
      <c r="Z14" s="47">
        <f t="shared" si="0"/>
        <v>0.92307692307692313</v>
      </c>
      <c r="AA14" s="13" t="s">
        <v>402</v>
      </c>
    </row>
    <row r="15" spans="1:27">
      <c r="A15" s="13">
        <f t="shared" si="3"/>
        <v>13</v>
      </c>
      <c r="B15" s="15" t="s">
        <v>33</v>
      </c>
      <c r="C15" s="14" t="s">
        <v>0</v>
      </c>
      <c r="D15" s="13" t="s">
        <v>16</v>
      </c>
      <c r="E15" s="4">
        <v>22</v>
      </c>
      <c r="F15" s="5">
        <v>0.58333333333333337</v>
      </c>
      <c r="G15" s="4">
        <v>2</v>
      </c>
      <c r="H15" s="6">
        <f t="shared" si="1"/>
        <v>1.1666666666666667</v>
      </c>
      <c r="I15" s="7">
        <v>16</v>
      </c>
      <c r="J15" s="8">
        <f t="shared" si="2"/>
        <v>25.666666666666668</v>
      </c>
      <c r="K15" s="44">
        <v>12</v>
      </c>
      <c r="L15" s="45">
        <v>1</v>
      </c>
      <c r="M15" s="45">
        <v>1</v>
      </c>
      <c r="N15" s="45">
        <v>1</v>
      </c>
      <c r="O15" s="45">
        <v>1</v>
      </c>
      <c r="P15" s="45">
        <v>1</v>
      </c>
      <c r="Q15" s="45">
        <v>1</v>
      </c>
      <c r="R15" s="45">
        <v>1</v>
      </c>
      <c r="S15" s="45">
        <v>1</v>
      </c>
      <c r="T15" s="45">
        <v>1</v>
      </c>
      <c r="U15" s="45" t="s">
        <v>377</v>
      </c>
      <c r="V15" s="45">
        <v>1</v>
      </c>
      <c r="W15" s="45">
        <v>1</v>
      </c>
      <c r="X15" s="45">
        <v>1</v>
      </c>
      <c r="Y15" s="46">
        <f t="shared" si="4"/>
        <v>12</v>
      </c>
      <c r="Z15" s="47">
        <f t="shared" si="0"/>
        <v>1</v>
      </c>
      <c r="AA15" s="13" t="s">
        <v>403</v>
      </c>
    </row>
    <row r="16" spans="1:27">
      <c r="A16" s="13">
        <f t="shared" si="3"/>
        <v>14</v>
      </c>
      <c r="B16" s="15" t="s">
        <v>33</v>
      </c>
      <c r="C16" s="14" t="s">
        <v>0</v>
      </c>
      <c r="D16" s="13" t="s">
        <v>17</v>
      </c>
      <c r="E16" s="4">
        <v>22</v>
      </c>
      <c r="F16" s="5">
        <v>0.58333333333333337</v>
      </c>
      <c r="G16" s="4">
        <v>2</v>
      </c>
      <c r="H16" s="6">
        <f t="shared" si="1"/>
        <v>1.1666666666666667</v>
      </c>
      <c r="I16" s="7">
        <v>16</v>
      </c>
      <c r="J16" s="8">
        <f t="shared" si="2"/>
        <v>25.666666666666668</v>
      </c>
      <c r="K16" s="44">
        <v>13</v>
      </c>
      <c r="L16" s="45">
        <v>1</v>
      </c>
      <c r="M16" s="45">
        <v>1</v>
      </c>
      <c r="N16" s="45">
        <v>1</v>
      </c>
      <c r="O16" s="45">
        <v>1</v>
      </c>
      <c r="P16" s="45">
        <v>1</v>
      </c>
      <c r="Q16" s="45">
        <v>0</v>
      </c>
      <c r="R16" s="45">
        <v>1</v>
      </c>
      <c r="S16" s="45">
        <v>1</v>
      </c>
      <c r="T16" s="45">
        <v>1</v>
      </c>
      <c r="U16" s="45">
        <v>1</v>
      </c>
      <c r="V16" s="45">
        <v>1</v>
      </c>
      <c r="W16" s="45">
        <v>1</v>
      </c>
      <c r="X16" s="45">
        <v>1</v>
      </c>
      <c r="Y16" s="46">
        <f t="shared" si="4"/>
        <v>12</v>
      </c>
      <c r="Z16" s="47">
        <f t="shared" si="0"/>
        <v>0.92307692307692313</v>
      </c>
      <c r="AA16" s="13" t="s">
        <v>441</v>
      </c>
    </row>
    <row r="17" spans="1:27">
      <c r="A17" s="13">
        <f t="shared" si="3"/>
        <v>15</v>
      </c>
      <c r="B17" s="15" t="s">
        <v>33</v>
      </c>
      <c r="C17" s="14" t="s">
        <v>0</v>
      </c>
      <c r="D17" s="13" t="s">
        <v>18</v>
      </c>
      <c r="E17" s="4">
        <v>22</v>
      </c>
      <c r="F17" s="5">
        <v>0.58333333333333337</v>
      </c>
      <c r="G17" s="4">
        <v>2</v>
      </c>
      <c r="H17" s="6">
        <f t="shared" si="1"/>
        <v>1.1666666666666667</v>
      </c>
      <c r="I17" s="7">
        <v>16</v>
      </c>
      <c r="J17" s="8">
        <f t="shared" si="2"/>
        <v>25.666666666666668</v>
      </c>
      <c r="K17" s="44">
        <v>13</v>
      </c>
      <c r="L17" s="45">
        <v>1</v>
      </c>
      <c r="M17" s="45">
        <v>1</v>
      </c>
      <c r="N17" s="45">
        <v>1</v>
      </c>
      <c r="O17" s="45">
        <v>1</v>
      </c>
      <c r="P17" s="45">
        <v>1</v>
      </c>
      <c r="Q17" s="45">
        <v>1</v>
      </c>
      <c r="R17" s="45">
        <v>1</v>
      </c>
      <c r="S17" s="45">
        <v>1</v>
      </c>
      <c r="T17" s="45">
        <v>1</v>
      </c>
      <c r="U17" s="45">
        <v>1</v>
      </c>
      <c r="V17" s="45">
        <v>1</v>
      </c>
      <c r="W17" s="45">
        <v>1</v>
      </c>
      <c r="X17" s="45">
        <v>1</v>
      </c>
      <c r="Y17" s="46">
        <f t="shared" si="4"/>
        <v>13</v>
      </c>
      <c r="Z17" s="47">
        <f t="shared" si="0"/>
        <v>1</v>
      </c>
      <c r="AA17" s="13" t="s">
        <v>377</v>
      </c>
    </row>
    <row r="18" spans="1:27">
      <c r="A18" s="13">
        <f t="shared" si="3"/>
        <v>16</v>
      </c>
      <c r="B18" s="15" t="s">
        <v>33</v>
      </c>
      <c r="C18" s="14" t="s">
        <v>0</v>
      </c>
      <c r="D18" s="13" t="s">
        <v>3</v>
      </c>
      <c r="E18" s="4">
        <v>22</v>
      </c>
      <c r="F18" s="5">
        <v>0.58333333333333337</v>
      </c>
      <c r="G18" s="4">
        <v>2</v>
      </c>
      <c r="H18" s="6">
        <f t="shared" si="1"/>
        <v>1.1666666666666667</v>
      </c>
      <c r="I18" s="7">
        <v>15</v>
      </c>
      <c r="J18" s="8">
        <f t="shared" si="2"/>
        <v>25.666666666666668</v>
      </c>
      <c r="K18" s="44">
        <v>13</v>
      </c>
      <c r="L18" s="45">
        <v>1</v>
      </c>
      <c r="M18" s="45">
        <v>1</v>
      </c>
      <c r="N18" s="45">
        <v>1</v>
      </c>
      <c r="O18" s="45">
        <v>1</v>
      </c>
      <c r="P18" s="45">
        <v>1</v>
      </c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5">
        <v>1</v>
      </c>
      <c r="W18" s="45">
        <v>1</v>
      </c>
      <c r="X18" s="45">
        <v>1</v>
      </c>
      <c r="Y18" s="46">
        <f t="shared" si="4"/>
        <v>13</v>
      </c>
      <c r="Z18" s="47">
        <f t="shared" si="0"/>
        <v>1</v>
      </c>
      <c r="AA18" s="13" t="s">
        <v>377</v>
      </c>
    </row>
    <row r="19" spans="1:27">
      <c r="A19" s="13">
        <f t="shared" si="3"/>
        <v>17</v>
      </c>
      <c r="B19" s="15" t="s">
        <v>33</v>
      </c>
      <c r="C19" s="14" t="s">
        <v>0</v>
      </c>
      <c r="D19" s="13" t="s">
        <v>19</v>
      </c>
      <c r="E19" s="4">
        <v>22</v>
      </c>
      <c r="F19" s="5">
        <v>0.58333333333333337</v>
      </c>
      <c r="G19" s="4">
        <v>2</v>
      </c>
      <c r="H19" s="6">
        <f t="shared" si="1"/>
        <v>1.1666666666666667</v>
      </c>
      <c r="I19" s="7">
        <v>16</v>
      </c>
      <c r="J19" s="8">
        <f t="shared" si="2"/>
        <v>25.666666666666668</v>
      </c>
      <c r="K19" s="44">
        <v>13</v>
      </c>
      <c r="L19" s="45">
        <v>1</v>
      </c>
      <c r="M19" s="45">
        <v>1</v>
      </c>
      <c r="N19" s="45">
        <v>1</v>
      </c>
      <c r="O19" s="45">
        <v>1</v>
      </c>
      <c r="P19" s="45">
        <v>1</v>
      </c>
      <c r="Q19" s="45">
        <v>1</v>
      </c>
      <c r="R19" s="45">
        <v>1</v>
      </c>
      <c r="S19" s="45">
        <v>1</v>
      </c>
      <c r="T19" s="45">
        <v>1</v>
      </c>
      <c r="U19" s="45">
        <v>1</v>
      </c>
      <c r="V19" s="45">
        <v>1</v>
      </c>
      <c r="W19" s="45">
        <v>1</v>
      </c>
      <c r="X19" s="45">
        <v>1</v>
      </c>
      <c r="Y19" s="46">
        <f t="shared" si="4"/>
        <v>13</v>
      </c>
      <c r="Z19" s="47">
        <f t="shared" si="0"/>
        <v>1</v>
      </c>
      <c r="AA19" s="13" t="s">
        <v>377</v>
      </c>
    </row>
    <row r="20" spans="1:27">
      <c r="A20" s="13">
        <f t="shared" si="3"/>
        <v>18</v>
      </c>
      <c r="B20" s="15" t="s">
        <v>33</v>
      </c>
      <c r="C20" s="14" t="s">
        <v>0</v>
      </c>
      <c r="D20" s="13" t="s">
        <v>20</v>
      </c>
      <c r="E20" s="4">
        <v>22</v>
      </c>
      <c r="F20" s="5">
        <v>0.58333333333333337</v>
      </c>
      <c r="G20" s="4">
        <v>2</v>
      </c>
      <c r="H20" s="6">
        <f t="shared" si="1"/>
        <v>1.1666666666666667</v>
      </c>
      <c r="I20" s="7">
        <v>15</v>
      </c>
      <c r="J20" s="8">
        <f t="shared" si="2"/>
        <v>25.666666666666668</v>
      </c>
      <c r="K20" s="44">
        <v>13</v>
      </c>
      <c r="L20" s="45">
        <v>1</v>
      </c>
      <c r="M20" s="45">
        <v>1</v>
      </c>
      <c r="N20" s="45">
        <v>1</v>
      </c>
      <c r="O20" s="45">
        <v>1</v>
      </c>
      <c r="P20" s="45">
        <v>1</v>
      </c>
      <c r="Q20" s="45">
        <v>1</v>
      </c>
      <c r="R20" s="45">
        <v>1</v>
      </c>
      <c r="S20" s="45">
        <v>1</v>
      </c>
      <c r="T20" s="45">
        <v>1</v>
      </c>
      <c r="U20" s="45">
        <v>1</v>
      </c>
      <c r="V20" s="45">
        <v>1</v>
      </c>
      <c r="W20" s="45">
        <v>1</v>
      </c>
      <c r="X20" s="45">
        <v>1</v>
      </c>
      <c r="Y20" s="46">
        <f t="shared" si="4"/>
        <v>13</v>
      </c>
      <c r="Z20" s="47">
        <f t="shared" si="0"/>
        <v>1</v>
      </c>
      <c r="AA20" s="13" t="s">
        <v>377</v>
      </c>
    </row>
    <row r="21" spans="1:27">
      <c r="A21" s="13">
        <f t="shared" si="3"/>
        <v>19</v>
      </c>
      <c r="B21" s="15" t="s">
        <v>33</v>
      </c>
      <c r="C21" s="14" t="s">
        <v>0</v>
      </c>
      <c r="D21" s="14" t="s">
        <v>322</v>
      </c>
      <c r="E21" s="4">
        <v>22</v>
      </c>
      <c r="F21" s="5">
        <v>0.58333333333333337</v>
      </c>
      <c r="G21" s="4">
        <v>2</v>
      </c>
      <c r="H21" s="6">
        <f t="shared" si="1"/>
        <v>1.1666666666666667</v>
      </c>
      <c r="I21" s="7">
        <v>16</v>
      </c>
      <c r="J21" s="8">
        <f t="shared" si="2"/>
        <v>25.666666666666668</v>
      </c>
      <c r="K21" s="44">
        <v>12</v>
      </c>
      <c r="L21" s="45">
        <v>1</v>
      </c>
      <c r="M21" s="45">
        <v>1</v>
      </c>
      <c r="N21" s="45">
        <v>1</v>
      </c>
      <c r="O21" s="45">
        <v>1</v>
      </c>
      <c r="P21" s="45">
        <v>1</v>
      </c>
      <c r="Q21" s="45">
        <v>1</v>
      </c>
      <c r="R21" s="45">
        <v>1</v>
      </c>
      <c r="S21" s="45">
        <v>1</v>
      </c>
      <c r="T21" s="45">
        <v>1</v>
      </c>
      <c r="U21" s="45" t="s">
        <v>377</v>
      </c>
      <c r="V21" s="45">
        <v>1</v>
      </c>
      <c r="W21" s="45">
        <v>1</v>
      </c>
      <c r="X21" s="45">
        <v>1</v>
      </c>
      <c r="Y21" s="46">
        <f t="shared" si="4"/>
        <v>12</v>
      </c>
      <c r="Z21" s="47">
        <f t="shared" si="0"/>
        <v>1</v>
      </c>
      <c r="AA21" s="13" t="s">
        <v>403</v>
      </c>
    </row>
    <row r="22" spans="1:27">
      <c r="A22" s="13">
        <f t="shared" si="3"/>
        <v>20</v>
      </c>
      <c r="B22" s="15" t="s">
        <v>33</v>
      </c>
      <c r="C22" s="14" t="s">
        <v>0</v>
      </c>
      <c r="D22" s="14" t="s">
        <v>323</v>
      </c>
      <c r="E22" s="4">
        <v>22</v>
      </c>
      <c r="F22" s="5">
        <v>0.58333333333333337</v>
      </c>
      <c r="G22" s="4">
        <v>2</v>
      </c>
      <c r="H22" s="6">
        <f t="shared" si="1"/>
        <v>1.1666666666666667</v>
      </c>
      <c r="I22" s="7">
        <v>16</v>
      </c>
      <c r="J22" s="8">
        <f t="shared" si="2"/>
        <v>25.666666666666668</v>
      </c>
      <c r="K22" s="44">
        <v>13</v>
      </c>
      <c r="L22" s="45">
        <v>1</v>
      </c>
      <c r="M22" s="45">
        <v>1</v>
      </c>
      <c r="N22" s="45">
        <v>1</v>
      </c>
      <c r="O22" s="45">
        <v>1</v>
      </c>
      <c r="P22" s="45">
        <v>1</v>
      </c>
      <c r="Q22" s="45">
        <v>1</v>
      </c>
      <c r="R22" s="45">
        <v>1</v>
      </c>
      <c r="S22" s="45">
        <v>1</v>
      </c>
      <c r="T22" s="45">
        <v>1</v>
      </c>
      <c r="U22" s="45">
        <v>1</v>
      </c>
      <c r="V22" s="45">
        <v>1</v>
      </c>
      <c r="W22" s="45">
        <v>1</v>
      </c>
      <c r="X22" s="45">
        <v>1</v>
      </c>
      <c r="Y22" s="46">
        <f t="shared" si="4"/>
        <v>13</v>
      </c>
      <c r="Z22" s="47">
        <f t="shared" si="0"/>
        <v>1</v>
      </c>
      <c r="AA22" s="13" t="s">
        <v>377</v>
      </c>
    </row>
    <row r="23" spans="1:27">
      <c r="A23" s="13">
        <f t="shared" si="3"/>
        <v>21</v>
      </c>
      <c r="B23" s="15" t="s">
        <v>33</v>
      </c>
      <c r="C23" s="14" t="s">
        <v>0</v>
      </c>
      <c r="D23" s="14" t="s">
        <v>376</v>
      </c>
      <c r="E23" s="4">
        <v>22</v>
      </c>
      <c r="F23" s="5">
        <v>0.58333333333333337</v>
      </c>
      <c r="G23" s="4">
        <v>2</v>
      </c>
      <c r="H23" s="6">
        <f t="shared" si="1"/>
        <v>1.1666666666666667</v>
      </c>
      <c r="I23" s="7">
        <v>16</v>
      </c>
      <c r="J23" s="8">
        <f t="shared" si="2"/>
        <v>25.666666666666668</v>
      </c>
      <c r="K23" s="44">
        <v>12</v>
      </c>
      <c r="L23" s="45">
        <v>1</v>
      </c>
      <c r="M23" s="45">
        <v>1</v>
      </c>
      <c r="N23" s="45">
        <v>1</v>
      </c>
      <c r="O23" s="45">
        <v>1</v>
      </c>
      <c r="P23" s="45">
        <v>1</v>
      </c>
      <c r="Q23" s="45">
        <v>1</v>
      </c>
      <c r="R23" s="45">
        <v>1</v>
      </c>
      <c r="S23" s="45">
        <v>1</v>
      </c>
      <c r="T23" s="45">
        <v>1</v>
      </c>
      <c r="U23" s="45" t="s">
        <v>377</v>
      </c>
      <c r="V23" s="45">
        <v>1</v>
      </c>
      <c r="W23" s="45">
        <v>1</v>
      </c>
      <c r="X23" s="45">
        <v>1</v>
      </c>
      <c r="Y23" s="46">
        <f t="shared" si="4"/>
        <v>12</v>
      </c>
      <c r="Z23" s="47">
        <f t="shared" si="0"/>
        <v>1</v>
      </c>
      <c r="AA23" s="13" t="s">
        <v>403</v>
      </c>
    </row>
    <row r="24" spans="1:27">
      <c r="A24" s="13">
        <f t="shared" si="3"/>
        <v>22</v>
      </c>
      <c r="B24" s="15" t="s">
        <v>33</v>
      </c>
      <c r="C24" s="14" t="s">
        <v>0</v>
      </c>
      <c r="D24" s="14" t="s">
        <v>324</v>
      </c>
      <c r="E24" s="4">
        <v>22</v>
      </c>
      <c r="F24" s="5">
        <v>0.58333333333333337</v>
      </c>
      <c r="G24" s="4">
        <v>2</v>
      </c>
      <c r="H24" s="6">
        <f t="shared" si="1"/>
        <v>1.1666666666666667</v>
      </c>
      <c r="I24" s="7">
        <v>16</v>
      </c>
      <c r="J24" s="8">
        <f t="shared" si="2"/>
        <v>25.666666666666668</v>
      </c>
      <c r="K24" s="44">
        <v>13</v>
      </c>
      <c r="L24" s="45">
        <v>1</v>
      </c>
      <c r="M24" s="45">
        <v>1</v>
      </c>
      <c r="N24" s="45">
        <v>1</v>
      </c>
      <c r="O24" s="45">
        <v>1</v>
      </c>
      <c r="P24" s="45">
        <v>1</v>
      </c>
      <c r="Q24" s="45">
        <v>1</v>
      </c>
      <c r="R24" s="45">
        <v>1</v>
      </c>
      <c r="S24" s="45">
        <v>1</v>
      </c>
      <c r="T24" s="45">
        <v>1</v>
      </c>
      <c r="U24" s="45">
        <v>1</v>
      </c>
      <c r="V24" s="45">
        <v>1</v>
      </c>
      <c r="W24" s="45">
        <v>1</v>
      </c>
      <c r="X24" s="45">
        <v>1</v>
      </c>
      <c r="Y24" s="46">
        <f t="shared" si="4"/>
        <v>13</v>
      </c>
      <c r="Z24" s="47">
        <f t="shared" si="0"/>
        <v>1</v>
      </c>
      <c r="AA24" s="13" t="s">
        <v>377</v>
      </c>
    </row>
    <row r="25" spans="1:27">
      <c r="A25" s="13">
        <f t="shared" si="3"/>
        <v>23</v>
      </c>
      <c r="B25" s="15" t="s">
        <v>33</v>
      </c>
      <c r="C25" s="14" t="s">
        <v>0</v>
      </c>
      <c r="D25" s="14" t="s">
        <v>325</v>
      </c>
      <c r="E25" s="4">
        <v>22</v>
      </c>
      <c r="F25" s="5">
        <v>0.58333333333333337</v>
      </c>
      <c r="G25" s="4">
        <v>2</v>
      </c>
      <c r="H25" s="6">
        <f t="shared" si="1"/>
        <v>1.1666666666666667</v>
      </c>
      <c r="I25" s="7">
        <v>16</v>
      </c>
      <c r="J25" s="8">
        <f t="shared" si="2"/>
        <v>25.666666666666668</v>
      </c>
      <c r="K25" s="44">
        <v>13</v>
      </c>
      <c r="L25" s="45">
        <v>1</v>
      </c>
      <c r="M25" s="45">
        <v>1</v>
      </c>
      <c r="N25" s="45">
        <v>1</v>
      </c>
      <c r="O25" s="45">
        <v>1</v>
      </c>
      <c r="P25" s="45">
        <v>1</v>
      </c>
      <c r="Q25" s="45">
        <v>1</v>
      </c>
      <c r="R25" s="45">
        <v>1</v>
      </c>
      <c r="S25" s="45">
        <v>1</v>
      </c>
      <c r="T25" s="45">
        <v>1</v>
      </c>
      <c r="U25" s="45">
        <v>1</v>
      </c>
      <c r="V25" s="45">
        <v>1</v>
      </c>
      <c r="W25" s="45">
        <v>1</v>
      </c>
      <c r="X25" s="45">
        <v>1</v>
      </c>
      <c r="Y25" s="46">
        <f t="shared" si="4"/>
        <v>13</v>
      </c>
      <c r="Z25" s="47">
        <f t="shared" si="0"/>
        <v>1</v>
      </c>
      <c r="AA25" s="13" t="s">
        <v>377</v>
      </c>
    </row>
    <row r="26" spans="1:27">
      <c r="A26" s="13">
        <f t="shared" si="3"/>
        <v>24</v>
      </c>
      <c r="B26" s="15" t="s">
        <v>33</v>
      </c>
      <c r="C26" s="14" t="s">
        <v>0</v>
      </c>
      <c r="D26" s="14" t="s">
        <v>326</v>
      </c>
      <c r="E26" s="4">
        <v>22</v>
      </c>
      <c r="F26" s="5">
        <v>0.58333333333333337</v>
      </c>
      <c r="G26" s="4">
        <v>2</v>
      </c>
      <c r="H26" s="6">
        <f t="shared" si="1"/>
        <v>1.1666666666666667</v>
      </c>
      <c r="I26" s="7">
        <v>16</v>
      </c>
      <c r="J26" s="8">
        <f t="shared" si="2"/>
        <v>25.666666666666668</v>
      </c>
      <c r="K26" s="44">
        <v>13</v>
      </c>
      <c r="L26" s="45">
        <v>1</v>
      </c>
      <c r="M26" s="45">
        <v>1</v>
      </c>
      <c r="N26" s="45">
        <v>1</v>
      </c>
      <c r="O26" s="45">
        <v>1</v>
      </c>
      <c r="P26" s="45">
        <v>1</v>
      </c>
      <c r="Q26" s="45">
        <v>1</v>
      </c>
      <c r="R26" s="45">
        <v>1</v>
      </c>
      <c r="S26" s="45">
        <v>1</v>
      </c>
      <c r="T26" s="45">
        <v>1</v>
      </c>
      <c r="U26" s="45">
        <v>1</v>
      </c>
      <c r="V26" s="45">
        <v>1</v>
      </c>
      <c r="W26" s="45">
        <v>1</v>
      </c>
      <c r="X26" s="45">
        <v>1</v>
      </c>
      <c r="Y26" s="46">
        <f t="shared" si="4"/>
        <v>13</v>
      </c>
      <c r="Z26" s="47">
        <f t="shared" si="0"/>
        <v>1</v>
      </c>
      <c r="AA26" s="13" t="s">
        <v>377</v>
      </c>
    </row>
    <row r="27" spans="1:27">
      <c r="A27" s="13">
        <f t="shared" si="3"/>
        <v>25</v>
      </c>
      <c r="B27" s="15" t="s">
        <v>33</v>
      </c>
      <c r="C27" s="14" t="s">
        <v>0</v>
      </c>
      <c r="D27" s="14" t="s">
        <v>327</v>
      </c>
      <c r="E27" s="4">
        <v>22</v>
      </c>
      <c r="F27" s="5">
        <v>0.58333333333333337</v>
      </c>
      <c r="G27" s="4">
        <v>2</v>
      </c>
      <c r="H27" s="6">
        <f t="shared" si="1"/>
        <v>1.1666666666666667</v>
      </c>
      <c r="I27" s="7">
        <v>16</v>
      </c>
      <c r="J27" s="8">
        <f t="shared" si="2"/>
        <v>25.666666666666668</v>
      </c>
      <c r="K27" s="44">
        <v>13</v>
      </c>
      <c r="L27" s="45">
        <v>1</v>
      </c>
      <c r="M27" s="45">
        <v>1</v>
      </c>
      <c r="N27" s="45">
        <v>1</v>
      </c>
      <c r="O27" s="45">
        <v>1</v>
      </c>
      <c r="P27" s="45">
        <v>1</v>
      </c>
      <c r="Q27" s="45">
        <v>1</v>
      </c>
      <c r="R27" s="45">
        <v>1</v>
      </c>
      <c r="S27" s="45">
        <v>1</v>
      </c>
      <c r="T27" s="45">
        <v>1</v>
      </c>
      <c r="U27" s="45">
        <v>1</v>
      </c>
      <c r="V27" s="45">
        <v>1</v>
      </c>
      <c r="W27" s="45">
        <v>1</v>
      </c>
      <c r="X27" s="45">
        <v>1</v>
      </c>
      <c r="Y27" s="46">
        <f t="shared" si="4"/>
        <v>13</v>
      </c>
      <c r="Z27" s="47">
        <f t="shared" si="0"/>
        <v>1</v>
      </c>
      <c r="AA27" s="13" t="s">
        <v>377</v>
      </c>
    </row>
    <row r="28" spans="1:27">
      <c r="A28" s="13">
        <f t="shared" si="3"/>
        <v>26</v>
      </c>
      <c r="B28" s="15" t="s">
        <v>33</v>
      </c>
      <c r="C28" s="14" t="s">
        <v>0</v>
      </c>
      <c r="D28" s="14" t="s">
        <v>328</v>
      </c>
      <c r="E28" s="4">
        <v>22</v>
      </c>
      <c r="F28" s="5">
        <v>0.58333333333333337</v>
      </c>
      <c r="G28" s="4">
        <v>2</v>
      </c>
      <c r="H28" s="6">
        <f t="shared" si="1"/>
        <v>1.1666666666666667</v>
      </c>
      <c r="I28" s="7">
        <v>16</v>
      </c>
      <c r="J28" s="8">
        <f t="shared" si="2"/>
        <v>25.666666666666668</v>
      </c>
      <c r="K28" s="44">
        <v>13</v>
      </c>
      <c r="L28" s="45">
        <v>1</v>
      </c>
      <c r="M28" s="45">
        <v>1</v>
      </c>
      <c r="N28" s="45">
        <v>1</v>
      </c>
      <c r="O28" s="45">
        <v>0</v>
      </c>
      <c r="P28" s="45">
        <v>1</v>
      </c>
      <c r="Q28" s="45">
        <v>1</v>
      </c>
      <c r="R28" s="45">
        <v>1</v>
      </c>
      <c r="S28" s="45">
        <v>1</v>
      </c>
      <c r="T28" s="45">
        <v>1</v>
      </c>
      <c r="U28" s="45">
        <v>1</v>
      </c>
      <c r="V28" s="45">
        <v>1</v>
      </c>
      <c r="W28" s="45">
        <v>1</v>
      </c>
      <c r="X28" s="45">
        <v>1</v>
      </c>
      <c r="Y28" s="46">
        <f t="shared" si="4"/>
        <v>12</v>
      </c>
      <c r="Z28" s="47">
        <f t="shared" si="0"/>
        <v>0.92307692307692313</v>
      </c>
      <c r="AA28" s="13" t="s">
        <v>402</v>
      </c>
    </row>
    <row r="29" spans="1:27">
      <c r="A29" s="13">
        <f t="shared" si="3"/>
        <v>27</v>
      </c>
      <c r="B29" s="15" t="s">
        <v>33</v>
      </c>
      <c r="C29" s="14" t="s">
        <v>0</v>
      </c>
      <c r="D29" s="14" t="s">
        <v>329</v>
      </c>
      <c r="E29" s="4">
        <v>22</v>
      </c>
      <c r="F29" s="5">
        <v>0.58333333333333337</v>
      </c>
      <c r="G29" s="4">
        <v>2</v>
      </c>
      <c r="H29" s="6">
        <f t="shared" si="1"/>
        <v>1.1666666666666667</v>
      </c>
      <c r="I29" s="7">
        <v>16</v>
      </c>
      <c r="J29" s="8">
        <f t="shared" si="2"/>
        <v>25.666666666666668</v>
      </c>
      <c r="K29" s="44">
        <v>13</v>
      </c>
      <c r="L29" s="45">
        <v>1</v>
      </c>
      <c r="M29" s="45">
        <v>1</v>
      </c>
      <c r="N29" s="45">
        <v>1</v>
      </c>
      <c r="O29" s="45">
        <v>1</v>
      </c>
      <c r="P29" s="45">
        <v>1</v>
      </c>
      <c r="Q29" s="45">
        <v>1</v>
      </c>
      <c r="R29" s="45">
        <v>1</v>
      </c>
      <c r="S29" s="45">
        <v>1</v>
      </c>
      <c r="T29" s="45">
        <v>1</v>
      </c>
      <c r="U29" s="45">
        <v>1</v>
      </c>
      <c r="V29" s="45">
        <v>1</v>
      </c>
      <c r="W29" s="45">
        <v>1</v>
      </c>
      <c r="X29" s="45">
        <v>1</v>
      </c>
      <c r="Y29" s="46">
        <f t="shared" si="4"/>
        <v>13</v>
      </c>
      <c r="Z29" s="47">
        <f t="shared" si="0"/>
        <v>1</v>
      </c>
      <c r="AA29" s="13" t="s">
        <v>377</v>
      </c>
    </row>
    <row r="30" spans="1:27">
      <c r="A30" s="13">
        <f t="shared" si="3"/>
        <v>28</v>
      </c>
      <c r="B30" s="15" t="s">
        <v>33</v>
      </c>
      <c r="C30" s="14" t="s">
        <v>0</v>
      </c>
      <c r="D30" s="59" t="s">
        <v>394</v>
      </c>
      <c r="E30" s="4">
        <v>22</v>
      </c>
      <c r="F30" s="5">
        <v>0.58333333333333337</v>
      </c>
      <c r="G30" s="4">
        <v>2</v>
      </c>
      <c r="H30" s="6">
        <f>G30*F30</f>
        <v>1.1666666666666667</v>
      </c>
      <c r="I30" s="7">
        <v>16</v>
      </c>
      <c r="J30" s="8">
        <f>H30*E30</f>
        <v>25.666666666666668</v>
      </c>
      <c r="K30" s="44">
        <v>13</v>
      </c>
      <c r="L30" s="45">
        <v>1</v>
      </c>
      <c r="M30" s="45">
        <v>1</v>
      </c>
      <c r="N30" s="45">
        <v>1</v>
      </c>
      <c r="O30" s="45">
        <v>1</v>
      </c>
      <c r="P30" s="45">
        <v>1</v>
      </c>
      <c r="Q30" s="45">
        <v>1</v>
      </c>
      <c r="R30" s="45">
        <v>1</v>
      </c>
      <c r="S30" s="45">
        <v>1</v>
      </c>
      <c r="T30" s="45">
        <v>1</v>
      </c>
      <c r="U30" s="45">
        <v>1</v>
      </c>
      <c r="V30" s="45">
        <v>0</v>
      </c>
      <c r="W30" s="45">
        <v>1</v>
      </c>
      <c r="X30" s="45">
        <v>1</v>
      </c>
      <c r="Y30" s="46">
        <f t="shared" si="4"/>
        <v>12</v>
      </c>
      <c r="Z30" s="47">
        <f t="shared" si="0"/>
        <v>0.92307692307692313</v>
      </c>
      <c r="AA30" s="13" t="s">
        <v>402</v>
      </c>
    </row>
    <row r="31" spans="1:27">
      <c r="A31" s="13">
        <f t="shared" si="3"/>
        <v>29</v>
      </c>
      <c r="B31" s="15" t="s">
        <v>33</v>
      </c>
      <c r="C31" s="14" t="s">
        <v>0</v>
      </c>
      <c r="D31" s="59" t="s">
        <v>395</v>
      </c>
      <c r="E31" s="4">
        <v>22</v>
      </c>
      <c r="F31" s="5">
        <v>0.58333333333333337</v>
      </c>
      <c r="G31" s="4">
        <v>2</v>
      </c>
      <c r="H31" s="6">
        <f>G31*F31</f>
        <v>1.1666666666666667</v>
      </c>
      <c r="I31" s="7">
        <v>16</v>
      </c>
      <c r="J31" s="8">
        <f>H31*E31</f>
        <v>25.666666666666668</v>
      </c>
      <c r="K31" s="44">
        <v>13</v>
      </c>
      <c r="L31" s="45">
        <v>1</v>
      </c>
      <c r="M31" s="45">
        <v>1</v>
      </c>
      <c r="N31" s="45">
        <v>1</v>
      </c>
      <c r="O31" s="45">
        <v>1</v>
      </c>
      <c r="P31" s="45">
        <v>1</v>
      </c>
      <c r="Q31" s="45">
        <v>1</v>
      </c>
      <c r="R31" s="45">
        <v>1</v>
      </c>
      <c r="S31" s="45">
        <v>1</v>
      </c>
      <c r="T31" s="45">
        <v>1</v>
      </c>
      <c r="U31" s="45">
        <v>1</v>
      </c>
      <c r="V31" s="45">
        <v>1</v>
      </c>
      <c r="W31" s="45">
        <v>1</v>
      </c>
      <c r="X31" s="45">
        <v>1</v>
      </c>
      <c r="Y31" s="46">
        <f t="shared" si="4"/>
        <v>13</v>
      </c>
      <c r="Z31" s="47">
        <f t="shared" si="0"/>
        <v>1</v>
      </c>
      <c r="AA31" s="13" t="s">
        <v>377</v>
      </c>
    </row>
    <row r="32" spans="1:27">
      <c r="A32" s="13">
        <f t="shared" si="3"/>
        <v>30</v>
      </c>
      <c r="B32" s="15" t="s">
        <v>33</v>
      </c>
      <c r="C32" s="14" t="s">
        <v>0</v>
      </c>
      <c r="D32" s="59" t="s">
        <v>396</v>
      </c>
      <c r="E32" s="4">
        <v>22</v>
      </c>
      <c r="F32" s="5">
        <v>0.58333333333333337</v>
      </c>
      <c r="G32" s="4">
        <v>2</v>
      </c>
      <c r="H32" s="6">
        <f>G32*F32</f>
        <v>1.1666666666666667</v>
      </c>
      <c r="I32" s="7">
        <v>16</v>
      </c>
      <c r="J32" s="8">
        <f>H32*E32</f>
        <v>25.666666666666668</v>
      </c>
      <c r="K32" s="44">
        <v>13</v>
      </c>
      <c r="L32" s="45">
        <v>1</v>
      </c>
      <c r="M32" s="45">
        <v>1</v>
      </c>
      <c r="N32" s="45">
        <v>1</v>
      </c>
      <c r="O32" s="45">
        <v>1</v>
      </c>
      <c r="P32" s="45">
        <v>1</v>
      </c>
      <c r="Q32" s="45">
        <v>1</v>
      </c>
      <c r="R32" s="45">
        <v>1</v>
      </c>
      <c r="S32" s="45">
        <v>1</v>
      </c>
      <c r="T32" s="45">
        <v>1</v>
      </c>
      <c r="U32" s="45">
        <v>1</v>
      </c>
      <c r="V32" s="45">
        <v>1</v>
      </c>
      <c r="W32" s="45">
        <v>1</v>
      </c>
      <c r="X32" s="45">
        <v>1</v>
      </c>
      <c r="Y32" s="46">
        <f t="shared" si="4"/>
        <v>13</v>
      </c>
      <c r="Z32" s="47">
        <f t="shared" si="0"/>
        <v>1</v>
      </c>
      <c r="AA32" s="13" t="s">
        <v>402</v>
      </c>
    </row>
    <row r="33" spans="1:27">
      <c r="A33" s="13">
        <f t="shared" si="3"/>
        <v>31</v>
      </c>
      <c r="B33" s="15" t="s">
        <v>33</v>
      </c>
      <c r="C33" s="14" t="s">
        <v>0</v>
      </c>
      <c r="D33" s="59" t="s">
        <v>397</v>
      </c>
      <c r="E33" s="4">
        <v>22</v>
      </c>
      <c r="F33" s="5">
        <v>0.58333333333333337</v>
      </c>
      <c r="G33" s="4">
        <v>2</v>
      </c>
      <c r="H33" s="6">
        <f>G33*F33</f>
        <v>1.1666666666666667</v>
      </c>
      <c r="I33" s="7">
        <v>16</v>
      </c>
      <c r="J33" s="8">
        <f>H33*E33</f>
        <v>25.666666666666668</v>
      </c>
      <c r="K33" s="44">
        <v>13</v>
      </c>
      <c r="L33" s="45">
        <v>1</v>
      </c>
      <c r="M33" s="45">
        <v>1</v>
      </c>
      <c r="N33" s="45">
        <v>1</v>
      </c>
      <c r="O33" s="45">
        <v>1</v>
      </c>
      <c r="P33" s="45">
        <v>1</v>
      </c>
      <c r="Q33" s="45">
        <v>1</v>
      </c>
      <c r="R33" s="45">
        <v>1</v>
      </c>
      <c r="S33" s="45">
        <v>1</v>
      </c>
      <c r="T33" s="45">
        <v>0</v>
      </c>
      <c r="U33" s="45">
        <v>1</v>
      </c>
      <c r="V33" s="45">
        <v>1</v>
      </c>
      <c r="W33" s="45">
        <v>1</v>
      </c>
      <c r="X33" s="45">
        <v>1</v>
      </c>
      <c r="Y33" s="46">
        <f t="shared" si="4"/>
        <v>12</v>
      </c>
      <c r="Z33" s="47">
        <f t="shared" si="0"/>
        <v>0.92307692307692313</v>
      </c>
      <c r="AA33" s="13" t="s">
        <v>402</v>
      </c>
    </row>
    <row r="34" spans="1:27">
      <c r="A34" s="13">
        <f t="shared" si="3"/>
        <v>32</v>
      </c>
      <c r="B34" s="15" t="s">
        <v>33</v>
      </c>
      <c r="C34" s="14" t="s">
        <v>0</v>
      </c>
      <c r="D34" s="59" t="s">
        <v>398</v>
      </c>
      <c r="E34" s="4">
        <v>22</v>
      </c>
      <c r="F34" s="5">
        <v>0.58333333333333337</v>
      </c>
      <c r="G34" s="4">
        <v>2</v>
      </c>
      <c r="H34" s="6">
        <f>G34*F34</f>
        <v>1.1666666666666667</v>
      </c>
      <c r="I34" s="7">
        <v>16</v>
      </c>
      <c r="J34" s="8">
        <f>H34*E34</f>
        <v>25.666666666666668</v>
      </c>
      <c r="K34" s="44">
        <v>13</v>
      </c>
      <c r="L34" s="45">
        <v>1</v>
      </c>
      <c r="M34" s="45">
        <v>1</v>
      </c>
      <c r="N34" s="45">
        <v>1</v>
      </c>
      <c r="O34" s="45">
        <v>1</v>
      </c>
      <c r="P34" s="45">
        <v>1</v>
      </c>
      <c r="Q34" s="45">
        <v>1</v>
      </c>
      <c r="R34" s="45">
        <v>1</v>
      </c>
      <c r="S34" s="45">
        <v>1</v>
      </c>
      <c r="T34" s="45">
        <v>1</v>
      </c>
      <c r="U34" s="45">
        <v>1</v>
      </c>
      <c r="V34" s="45">
        <v>1</v>
      </c>
      <c r="W34" s="45">
        <v>1</v>
      </c>
      <c r="X34" s="45">
        <v>1</v>
      </c>
      <c r="Y34" s="46">
        <f t="shared" si="4"/>
        <v>13</v>
      </c>
      <c r="Z34" s="47">
        <f t="shared" si="0"/>
        <v>1</v>
      </c>
      <c r="AA34" s="13" t="s">
        <v>377</v>
      </c>
    </row>
    <row r="35" spans="1:27">
      <c r="K35">
        <f>SUM( K3:K34)</f>
        <v>412</v>
      </c>
      <c r="Y35" s="49">
        <f>SUM( Y3:Y34)</f>
        <v>403</v>
      </c>
      <c r="Z35" s="29">
        <f t="shared" si="0"/>
        <v>0.97815533980582525</v>
      </c>
    </row>
  </sheetData>
  <autoFilter ref="A2:K30"/>
  <conditionalFormatting sqref="W30:X34 L3:V34">
    <cfRule type="colorScale" priority="2">
      <colorScale>
        <cfvo type="formula" val="IF($E$4:$Q$4=&quot;&quot;,0)"/>
        <cfvo type="num" val="1"/>
        <color theme="4" tint="0.79998168889431442"/>
        <color theme="4" tint="0.79998168889431442"/>
      </colorScale>
    </cfRule>
  </conditionalFormatting>
  <conditionalFormatting sqref="L3:X34">
    <cfRule type="cellIs" dxfId="8" priority="1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2:U53"/>
  <sheetViews>
    <sheetView topLeftCell="E10" workbookViewId="0">
      <selection activeCell="S56" sqref="S56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140625" style="12" customWidth="1"/>
    <col min="4" max="4" width="45.140625" customWidth="1"/>
    <col min="6" max="6" width="11.140625" customWidth="1"/>
    <col min="19" max="19" width="15.140625" customWidth="1"/>
    <col min="21" max="21" width="25.7109375" customWidth="1"/>
  </cols>
  <sheetData>
    <row r="2" spans="1:21" ht="151.5">
      <c r="A2" s="13" t="s">
        <v>30</v>
      </c>
      <c r="B2" s="15" t="s">
        <v>32</v>
      </c>
      <c r="C2" s="14" t="s">
        <v>31</v>
      </c>
      <c r="D2" s="15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3" t="s">
        <v>361</v>
      </c>
      <c r="L2" s="43" t="s">
        <v>379</v>
      </c>
      <c r="M2" s="43" t="s">
        <v>380</v>
      </c>
      <c r="N2" s="43" t="s">
        <v>381</v>
      </c>
      <c r="O2" s="43" t="s">
        <v>382</v>
      </c>
      <c r="P2" s="43" t="s">
        <v>383</v>
      </c>
      <c r="Q2" s="43" t="s">
        <v>365</v>
      </c>
      <c r="R2" s="43" t="s">
        <v>363</v>
      </c>
      <c r="S2" s="48" t="s">
        <v>362</v>
      </c>
      <c r="T2" s="48" t="s">
        <v>339</v>
      </c>
      <c r="U2" s="48" t="s">
        <v>378</v>
      </c>
    </row>
    <row r="3" spans="1:21" hidden="1">
      <c r="A3" s="13">
        <v>11</v>
      </c>
      <c r="B3" s="15" t="s">
        <v>34</v>
      </c>
      <c r="C3" s="14" t="s">
        <v>1</v>
      </c>
      <c r="D3" s="13" t="s">
        <v>55</v>
      </c>
      <c r="E3" s="4">
        <v>22</v>
      </c>
      <c r="F3" s="5">
        <v>0.58333333333333337</v>
      </c>
      <c r="G3" s="4"/>
      <c r="H3" s="6">
        <f t="shared" ref="H3:H49" si="0">G3*F3</f>
        <v>0</v>
      </c>
      <c r="I3" s="7">
        <v>2</v>
      </c>
      <c r="J3" s="8">
        <f t="shared" ref="J3:J49" si="1">H3*E3</f>
        <v>0</v>
      </c>
      <c r="K3" s="8"/>
      <c r="L3" s="45">
        <v>1</v>
      </c>
      <c r="M3" s="45">
        <v>1</v>
      </c>
      <c r="N3" s="45">
        <v>0</v>
      </c>
      <c r="O3" s="45">
        <v>1</v>
      </c>
      <c r="P3" s="45">
        <v>1</v>
      </c>
      <c r="Q3" s="45"/>
      <c r="R3" s="45"/>
      <c r="S3" s="46">
        <f t="shared" ref="S3:S30" si="2">COUNTIF(L3:P3,1)</f>
        <v>4</v>
      </c>
      <c r="T3" s="47" t="e">
        <f t="shared" ref="T3:T9" si="3">S3/J3</f>
        <v>#DIV/0!</v>
      </c>
      <c r="U3" s="13"/>
    </row>
    <row r="4" spans="1:21" hidden="1">
      <c r="A4" s="13">
        <v>12</v>
      </c>
      <c r="B4" s="15" t="s">
        <v>34</v>
      </c>
      <c r="C4" s="14" t="s">
        <v>1</v>
      </c>
      <c r="D4" s="13" t="s">
        <v>56</v>
      </c>
      <c r="E4" s="4">
        <v>22</v>
      </c>
      <c r="F4" s="5">
        <v>0.58333333333333337</v>
      </c>
      <c r="G4" s="4"/>
      <c r="H4" s="6">
        <f t="shared" si="0"/>
        <v>0</v>
      </c>
      <c r="I4" s="7">
        <v>2</v>
      </c>
      <c r="J4" s="8">
        <f t="shared" si="1"/>
        <v>0</v>
      </c>
      <c r="K4" s="8"/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5"/>
      <c r="R4" s="45"/>
      <c r="S4" s="46">
        <f t="shared" si="2"/>
        <v>5</v>
      </c>
      <c r="T4" s="47" t="e">
        <f t="shared" si="3"/>
        <v>#DIV/0!</v>
      </c>
      <c r="U4" s="13"/>
    </row>
    <row r="5" spans="1:21" hidden="1">
      <c r="A5" s="13">
        <v>13</v>
      </c>
      <c r="B5" s="15" t="s">
        <v>34</v>
      </c>
      <c r="C5" s="14" t="s">
        <v>1</v>
      </c>
      <c r="D5" s="13" t="s">
        <v>57</v>
      </c>
      <c r="E5" s="4">
        <v>22</v>
      </c>
      <c r="F5" s="5">
        <v>0.58333333333333337</v>
      </c>
      <c r="G5" s="4"/>
      <c r="H5" s="6">
        <f t="shared" si="0"/>
        <v>0</v>
      </c>
      <c r="I5" s="7">
        <v>2</v>
      </c>
      <c r="J5" s="8">
        <f t="shared" si="1"/>
        <v>0</v>
      </c>
      <c r="K5" s="8"/>
      <c r="L5" s="45">
        <v>1</v>
      </c>
      <c r="M5" s="45">
        <v>1</v>
      </c>
      <c r="N5" s="45">
        <v>1</v>
      </c>
      <c r="O5" s="45">
        <v>1</v>
      </c>
      <c r="P5" s="45">
        <v>0</v>
      </c>
      <c r="Q5" s="45"/>
      <c r="R5" s="45"/>
      <c r="S5" s="46">
        <f t="shared" si="2"/>
        <v>4</v>
      </c>
      <c r="T5" s="47" t="e">
        <f t="shared" si="3"/>
        <v>#DIV/0!</v>
      </c>
      <c r="U5" s="13"/>
    </row>
    <row r="6" spans="1:21" hidden="1">
      <c r="A6" s="13">
        <v>14</v>
      </c>
      <c r="B6" s="15" t="s">
        <v>34</v>
      </c>
      <c r="C6" s="14" t="s">
        <v>1</v>
      </c>
      <c r="D6" s="13" t="s">
        <v>58</v>
      </c>
      <c r="E6" s="4">
        <v>22</v>
      </c>
      <c r="F6" s="5">
        <v>0.58333333333333337</v>
      </c>
      <c r="G6" s="4"/>
      <c r="H6" s="6">
        <f t="shared" si="0"/>
        <v>0</v>
      </c>
      <c r="I6" s="7">
        <v>2</v>
      </c>
      <c r="J6" s="8">
        <f t="shared" si="1"/>
        <v>0</v>
      </c>
      <c r="K6" s="8"/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/>
      <c r="R6" s="45"/>
      <c r="S6" s="46">
        <f t="shared" si="2"/>
        <v>5</v>
      </c>
      <c r="T6" s="47" t="e">
        <f t="shared" si="3"/>
        <v>#DIV/0!</v>
      </c>
      <c r="U6" s="13"/>
    </row>
    <row r="7" spans="1:21" hidden="1">
      <c r="A7" s="13">
        <v>15</v>
      </c>
      <c r="B7" s="15" t="s">
        <v>34</v>
      </c>
      <c r="C7" s="14" t="s">
        <v>1</v>
      </c>
      <c r="D7" s="13" t="s">
        <v>59</v>
      </c>
      <c r="E7" s="4">
        <v>22</v>
      </c>
      <c r="F7" s="5">
        <v>0.58333333333333337</v>
      </c>
      <c r="G7" s="4"/>
      <c r="H7" s="6">
        <f t="shared" si="0"/>
        <v>0</v>
      </c>
      <c r="I7" s="7">
        <v>2</v>
      </c>
      <c r="J7" s="8">
        <f t="shared" si="1"/>
        <v>0</v>
      </c>
      <c r="K7" s="8"/>
      <c r="L7" s="45">
        <v>0</v>
      </c>
      <c r="M7" s="45">
        <v>1</v>
      </c>
      <c r="N7" s="45">
        <v>1</v>
      </c>
      <c r="O7" s="45">
        <v>1</v>
      </c>
      <c r="P7" s="45">
        <v>1</v>
      </c>
      <c r="Q7" s="45"/>
      <c r="R7" s="45"/>
      <c r="S7" s="46">
        <f t="shared" si="2"/>
        <v>4</v>
      </c>
      <c r="T7" s="47" t="e">
        <f t="shared" si="3"/>
        <v>#DIV/0!</v>
      </c>
      <c r="U7" s="13"/>
    </row>
    <row r="8" spans="1:21" hidden="1">
      <c r="A8" s="13">
        <v>16</v>
      </c>
      <c r="B8" s="15" t="s">
        <v>34</v>
      </c>
      <c r="C8" s="14" t="s">
        <v>1</v>
      </c>
      <c r="D8" s="13" t="s">
        <v>60</v>
      </c>
      <c r="E8" s="4">
        <v>22</v>
      </c>
      <c r="F8" s="5">
        <v>0.58333333333333337</v>
      </c>
      <c r="G8" s="4"/>
      <c r="H8" s="6">
        <f t="shared" si="0"/>
        <v>0</v>
      </c>
      <c r="I8" s="7">
        <v>2</v>
      </c>
      <c r="J8" s="8">
        <f t="shared" si="1"/>
        <v>0</v>
      </c>
      <c r="K8" s="8"/>
      <c r="L8" s="45">
        <v>1</v>
      </c>
      <c r="M8" s="45">
        <v>1</v>
      </c>
      <c r="N8" s="45">
        <v>1</v>
      </c>
      <c r="O8" s="45">
        <v>1</v>
      </c>
      <c r="P8" s="45">
        <v>1</v>
      </c>
      <c r="Q8" s="45"/>
      <c r="R8" s="45"/>
      <c r="S8" s="46">
        <f t="shared" si="2"/>
        <v>5</v>
      </c>
      <c r="T8" s="47" t="e">
        <f t="shared" si="3"/>
        <v>#DIV/0!</v>
      </c>
      <c r="U8" s="13"/>
    </row>
    <row r="9" spans="1:21" hidden="1">
      <c r="A9" s="13">
        <v>17</v>
      </c>
      <c r="B9" s="15" t="s">
        <v>34</v>
      </c>
      <c r="C9" s="14" t="s">
        <v>1</v>
      </c>
      <c r="D9" s="13" t="s">
        <v>61</v>
      </c>
      <c r="E9" s="4">
        <v>22</v>
      </c>
      <c r="F9" s="5">
        <v>0.58333333333333337</v>
      </c>
      <c r="G9" s="4"/>
      <c r="H9" s="6">
        <f t="shared" si="0"/>
        <v>0</v>
      </c>
      <c r="I9" s="7">
        <v>2</v>
      </c>
      <c r="J9" s="8">
        <f t="shared" si="1"/>
        <v>0</v>
      </c>
      <c r="K9" s="8"/>
      <c r="L9" s="45">
        <v>1</v>
      </c>
      <c r="M9" s="45">
        <v>1</v>
      </c>
      <c r="N9" s="45">
        <v>1</v>
      </c>
      <c r="O9" s="45">
        <v>1</v>
      </c>
      <c r="P9" s="45">
        <v>1</v>
      </c>
      <c r="Q9" s="45"/>
      <c r="R9" s="45"/>
      <c r="S9" s="46">
        <f t="shared" si="2"/>
        <v>5</v>
      </c>
      <c r="T9" s="47" t="e">
        <f t="shared" si="3"/>
        <v>#DIV/0!</v>
      </c>
      <c r="U9" s="13"/>
    </row>
    <row r="10" spans="1:21" ht="11.25" customHeight="1">
      <c r="A10" s="13">
        <v>18</v>
      </c>
      <c r="B10" s="15" t="s">
        <v>33</v>
      </c>
      <c r="C10" s="14" t="s">
        <v>29</v>
      </c>
      <c r="D10" s="13" t="s">
        <v>36</v>
      </c>
      <c r="E10" s="4">
        <v>22</v>
      </c>
      <c r="F10" s="5">
        <v>0.58333333333333337</v>
      </c>
      <c r="G10" s="4">
        <v>2</v>
      </c>
      <c r="H10" s="6">
        <f t="shared" si="0"/>
        <v>1.1666666666666667</v>
      </c>
      <c r="I10" s="7">
        <v>7</v>
      </c>
      <c r="J10" s="8">
        <f t="shared" si="1"/>
        <v>25.666666666666668</v>
      </c>
      <c r="K10" s="8">
        <v>7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6">
        <f>SUM( L10:R10)</f>
        <v>7</v>
      </c>
      <c r="T10" s="47">
        <f>S10/K10</f>
        <v>1</v>
      </c>
      <c r="U10" s="13" t="s">
        <v>377</v>
      </c>
    </row>
    <row r="11" spans="1:21">
      <c r="A11" s="13">
        <v>19</v>
      </c>
      <c r="B11" s="15" t="s">
        <v>33</v>
      </c>
      <c r="C11" s="14" t="s">
        <v>29</v>
      </c>
      <c r="D11" s="13" t="s">
        <v>37</v>
      </c>
      <c r="E11" s="4">
        <v>22</v>
      </c>
      <c r="F11" s="5">
        <v>0.58333333333333337</v>
      </c>
      <c r="G11" s="4">
        <v>2</v>
      </c>
      <c r="H11" s="6">
        <f t="shared" si="0"/>
        <v>1.1666666666666667</v>
      </c>
      <c r="I11" s="7">
        <v>7</v>
      </c>
      <c r="J11" s="8">
        <f t="shared" si="1"/>
        <v>25.666666666666668</v>
      </c>
      <c r="K11" s="8">
        <v>7</v>
      </c>
      <c r="L11" s="45">
        <v>1</v>
      </c>
      <c r="M11" s="45">
        <v>1</v>
      </c>
      <c r="N11" s="45">
        <v>1</v>
      </c>
      <c r="O11" s="45">
        <v>1</v>
      </c>
      <c r="P11" s="45">
        <v>1</v>
      </c>
      <c r="Q11" s="45">
        <v>1</v>
      </c>
      <c r="R11" s="45">
        <v>1</v>
      </c>
      <c r="S11" s="46">
        <f t="shared" ref="S11:S29" si="4">SUM( L11:R11)</f>
        <v>7</v>
      </c>
      <c r="T11" s="47">
        <f t="shared" ref="T11:T29" si="5">S11/K11</f>
        <v>1</v>
      </c>
      <c r="U11" s="13" t="s">
        <v>377</v>
      </c>
    </row>
    <row r="12" spans="1:21">
      <c r="A12" s="13">
        <v>20</v>
      </c>
      <c r="B12" s="15" t="s">
        <v>33</v>
      </c>
      <c r="C12" s="14" t="s">
        <v>29</v>
      </c>
      <c r="D12" s="13" t="s">
        <v>38</v>
      </c>
      <c r="E12" s="4">
        <v>22</v>
      </c>
      <c r="F12" s="5">
        <v>0.58333333333333337</v>
      </c>
      <c r="G12" s="4">
        <v>2</v>
      </c>
      <c r="H12" s="6">
        <f t="shared" si="0"/>
        <v>1.1666666666666667</v>
      </c>
      <c r="I12" s="7">
        <v>7</v>
      </c>
      <c r="J12" s="8">
        <f t="shared" si="1"/>
        <v>25.666666666666668</v>
      </c>
      <c r="K12" s="8">
        <v>7</v>
      </c>
      <c r="L12" s="45">
        <v>1</v>
      </c>
      <c r="M12" s="45">
        <v>1</v>
      </c>
      <c r="N12" s="45">
        <v>0</v>
      </c>
      <c r="O12" s="45">
        <v>1</v>
      </c>
      <c r="P12" s="45">
        <v>1</v>
      </c>
      <c r="Q12" s="45">
        <v>1</v>
      </c>
      <c r="R12" s="45">
        <v>1</v>
      </c>
      <c r="S12" s="46">
        <f t="shared" si="4"/>
        <v>6</v>
      </c>
      <c r="T12" s="47">
        <f t="shared" si="5"/>
        <v>0.8571428571428571</v>
      </c>
      <c r="U12" s="13" t="s">
        <v>402</v>
      </c>
    </row>
    <row r="13" spans="1:21">
      <c r="A13" s="13">
        <v>21</v>
      </c>
      <c r="B13" s="15" t="s">
        <v>33</v>
      </c>
      <c r="C13" s="14" t="s">
        <v>29</v>
      </c>
      <c r="D13" s="13" t="s">
        <v>39</v>
      </c>
      <c r="E13" s="4">
        <v>22</v>
      </c>
      <c r="F13" s="5">
        <v>0.58333333333333337</v>
      </c>
      <c r="G13" s="4">
        <v>2</v>
      </c>
      <c r="H13" s="6">
        <f t="shared" si="0"/>
        <v>1.1666666666666667</v>
      </c>
      <c r="I13" s="7">
        <v>7</v>
      </c>
      <c r="J13" s="8">
        <f t="shared" si="1"/>
        <v>25.666666666666668</v>
      </c>
      <c r="K13" s="8">
        <v>5</v>
      </c>
      <c r="L13" s="45">
        <v>1</v>
      </c>
      <c r="M13" s="45">
        <v>1</v>
      </c>
      <c r="N13" s="45">
        <v>1</v>
      </c>
      <c r="O13" s="45" t="s">
        <v>377</v>
      </c>
      <c r="P13" s="45" t="s">
        <v>377</v>
      </c>
      <c r="Q13" s="45">
        <v>1</v>
      </c>
      <c r="R13" s="45">
        <v>1</v>
      </c>
      <c r="S13" s="46">
        <f t="shared" si="4"/>
        <v>5</v>
      </c>
      <c r="T13" s="47">
        <f t="shared" si="5"/>
        <v>1</v>
      </c>
      <c r="U13" s="13" t="s">
        <v>377</v>
      </c>
    </row>
    <row r="14" spans="1:21">
      <c r="A14" s="13">
        <v>22</v>
      </c>
      <c r="B14" s="15" t="s">
        <v>33</v>
      </c>
      <c r="C14" s="14" t="s">
        <v>29</v>
      </c>
      <c r="D14" s="13" t="s">
        <v>40</v>
      </c>
      <c r="E14" s="4">
        <v>22</v>
      </c>
      <c r="F14" s="5">
        <v>0.58333333333333337</v>
      </c>
      <c r="G14" s="4">
        <v>2</v>
      </c>
      <c r="H14" s="6">
        <f t="shared" si="0"/>
        <v>1.1666666666666667</v>
      </c>
      <c r="I14" s="7">
        <v>5</v>
      </c>
      <c r="J14" s="8">
        <f t="shared" si="1"/>
        <v>25.666666666666668</v>
      </c>
      <c r="K14" s="8">
        <v>5</v>
      </c>
      <c r="L14" s="45">
        <v>1</v>
      </c>
      <c r="M14" s="45">
        <v>1</v>
      </c>
      <c r="N14" s="45">
        <v>1</v>
      </c>
      <c r="O14" s="45"/>
      <c r="P14" s="45"/>
      <c r="Q14" s="45">
        <v>1</v>
      </c>
      <c r="R14" s="45">
        <v>1</v>
      </c>
      <c r="S14" s="46">
        <f t="shared" si="4"/>
        <v>5</v>
      </c>
      <c r="T14" s="47">
        <f t="shared" si="5"/>
        <v>1</v>
      </c>
      <c r="U14" s="13"/>
    </row>
    <row r="15" spans="1:21">
      <c r="A15" s="13">
        <v>23</v>
      </c>
      <c r="B15" s="15" t="s">
        <v>33</v>
      </c>
      <c r="C15" s="14" t="s">
        <v>29</v>
      </c>
      <c r="D15" s="13" t="s">
        <v>41</v>
      </c>
      <c r="E15" s="4">
        <v>22</v>
      </c>
      <c r="F15" s="5">
        <v>0.58333333333333337</v>
      </c>
      <c r="G15" s="4">
        <v>2</v>
      </c>
      <c r="H15" s="6">
        <f t="shared" si="0"/>
        <v>1.1666666666666667</v>
      </c>
      <c r="I15" s="7">
        <v>5</v>
      </c>
      <c r="J15" s="8">
        <f t="shared" si="1"/>
        <v>25.666666666666668</v>
      </c>
      <c r="K15" s="8">
        <v>5</v>
      </c>
      <c r="L15" s="45">
        <v>1</v>
      </c>
      <c r="M15" s="45">
        <v>1</v>
      </c>
      <c r="N15" s="45">
        <v>1</v>
      </c>
      <c r="O15" s="45"/>
      <c r="P15" s="45"/>
      <c r="Q15" s="45">
        <v>1</v>
      </c>
      <c r="R15" s="45">
        <v>1</v>
      </c>
      <c r="S15" s="46">
        <f t="shared" si="4"/>
        <v>5</v>
      </c>
      <c r="T15" s="47">
        <f t="shared" si="5"/>
        <v>1</v>
      </c>
      <c r="U15" s="13" t="s">
        <v>377</v>
      </c>
    </row>
    <row r="16" spans="1:21">
      <c r="A16" s="13">
        <v>24</v>
      </c>
      <c r="B16" s="15" t="s">
        <v>33</v>
      </c>
      <c r="C16" s="14" t="s">
        <v>29</v>
      </c>
      <c r="D16" s="13" t="s">
        <v>42</v>
      </c>
      <c r="E16" s="4">
        <v>22</v>
      </c>
      <c r="F16" s="5">
        <v>0.58333333333333337</v>
      </c>
      <c r="G16" s="4">
        <v>2</v>
      </c>
      <c r="H16" s="6">
        <f t="shared" si="0"/>
        <v>1.1666666666666667</v>
      </c>
      <c r="I16" s="7">
        <v>7</v>
      </c>
      <c r="J16" s="8">
        <f t="shared" si="1"/>
        <v>25.666666666666668</v>
      </c>
      <c r="K16" s="8">
        <v>7</v>
      </c>
      <c r="L16" s="45">
        <v>0</v>
      </c>
      <c r="M16" s="45">
        <v>1</v>
      </c>
      <c r="N16" s="45">
        <v>1</v>
      </c>
      <c r="O16" s="45">
        <v>1</v>
      </c>
      <c r="P16" s="45">
        <v>1</v>
      </c>
      <c r="Q16" s="45">
        <v>1</v>
      </c>
      <c r="R16" s="45">
        <v>1</v>
      </c>
      <c r="S16" s="46">
        <f t="shared" si="4"/>
        <v>6</v>
      </c>
      <c r="T16" s="47">
        <f t="shared" si="5"/>
        <v>0.8571428571428571</v>
      </c>
      <c r="U16" s="13" t="s">
        <v>402</v>
      </c>
    </row>
    <row r="17" spans="1:21">
      <c r="A17" s="13">
        <v>25</v>
      </c>
      <c r="B17" s="15" t="s">
        <v>33</v>
      </c>
      <c r="C17" s="14" t="s">
        <v>29</v>
      </c>
      <c r="D17" s="13" t="s">
        <v>43</v>
      </c>
      <c r="E17" s="4">
        <v>22</v>
      </c>
      <c r="F17" s="5">
        <v>0.58333333333333337</v>
      </c>
      <c r="G17" s="4">
        <v>2</v>
      </c>
      <c r="H17" s="6">
        <f t="shared" si="0"/>
        <v>1.1666666666666667</v>
      </c>
      <c r="I17" s="7">
        <v>7</v>
      </c>
      <c r="J17" s="8">
        <f t="shared" si="1"/>
        <v>25.666666666666668</v>
      </c>
      <c r="K17" s="8">
        <v>7</v>
      </c>
      <c r="L17" s="45">
        <v>1</v>
      </c>
      <c r="M17" s="45">
        <v>1</v>
      </c>
      <c r="N17" s="45">
        <v>1</v>
      </c>
      <c r="O17" s="45">
        <v>1</v>
      </c>
      <c r="P17" s="45">
        <v>1</v>
      </c>
      <c r="Q17" s="45">
        <v>1</v>
      </c>
      <c r="R17" s="45">
        <v>1</v>
      </c>
      <c r="S17" s="46">
        <f t="shared" si="4"/>
        <v>7</v>
      </c>
      <c r="T17" s="47">
        <f t="shared" si="5"/>
        <v>1</v>
      </c>
      <c r="U17" s="13" t="s">
        <v>402</v>
      </c>
    </row>
    <row r="18" spans="1:21">
      <c r="A18" s="13">
        <v>26</v>
      </c>
      <c r="B18" s="15" t="s">
        <v>33</v>
      </c>
      <c r="C18" s="14" t="s">
        <v>29</v>
      </c>
      <c r="D18" s="13" t="s">
        <v>44</v>
      </c>
      <c r="E18" s="4">
        <v>22</v>
      </c>
      <c r="F18" s="5">
        <v>0.58333333333333337</v>
      </c>
      <c r="G18" s="4">
        <v>2</v>
      </c>
      <c r="H18" s="6">
        <f t="shared" si="0"/>
        <v>1.1666666666666667</v>
      </c>
      <c r="I18" s="7">
        <v>7</v>
      </c>
      <c r="J18" s="8">
        <f t="shared" si="1"/>
        <v>25.666666666666668</v>
      </c>
      <c r="K18" s="8">
        <v>7</v>
      </c>
      <c r="L18" s="45">
        <v>1</v>
      </c>
      <c r="M18" s="45">
        <v>1</v>
      </c>
      <c r="N18" s="45">
        <v>1</v>
      </c>
      <c r="O18" s="45">
        <v>1</v>
      </c>
      <c r="P18" s="45">
        <v>0</v>
      </c>
      <c r="Q18" s="45">
        <v>1</v>
      </c>
      <c r="R18" s="45">
        <v>1</v>
      </c>
      <c r="S18" s="46">
        <f t="shared" si="4"/>
        <v>6</v>
      </c>
      <c r="T18" s="47">
        <f t="shared" si="5"/>
        <v>0.8571428571428571</v>
      </c>
      <c r="U18" s="13" t="s">
        <v>402</v>
      </c>
    </row>
    <row r="19" spans="1:21">
      <c r="A19" s="13">
        <v>27</v>
      </c>
      <c r="B19" s="15" t="s">
        <v>33</v>
      </c>
      <c r="C19" s="14" t="s">
        <v>29</v>
      </c>
      <c r="D19" s="13" t="s">
        <v>45</v>
      </c>
      <c r="E19" s="4">
        <v>22</v>
      </c>
      <c r="F19" s="5">
        <v>0.58333333333333337</v>
      </c>
      <c r="G19" s="4">
        <v>2</v>
      </c>
      <c r="H19" s="6">
        <f t="shared" si="0"/>
        <v>1.1666666666666667</v>
      </c>
      <c r="I19" s="7">
        <v>7</v>
      </c>
      <c r="J19" s="8">
        <f t="shared" si="1"/>
        <v>25.666666666666668</v>
      </c>
      <c r="K19" s="8">
        <v>7</v>
      </c>
      <c r="L19" s="45">
        <v>1</v>
      </c>
      <c r="M19" s="45">
        <v>1</v>
      </c>
      <c r="N19" s="45">
        <v>1</v>
      </c>
      <c r="O19" s="45">
        <v>1</v>
      </c>
      <c r="P19" s="45">
        <v>1</v>
      </c>
      <c r="Q19" s="45">
        <v>1</v>
      </c>
      <c r="R19" s="45">
        <v>1</v>
      </c>
      <c r="S19" s="46">
        <f t="shared" si="4"/>
        <v>7</v>
      </c>
      <c r="T19" s="47">
        <f t="shared" si="5"/>
        <v>1</v>
      </c>
      <c r="U19" s="13" t="s">
        <v>377</v>
      </c>
    </row>
    <row r="20" spans="1:21">
      <c r="A20" s="13">
        <v>28</v>
      </c>
      <c r="B20" s="15" t="s">
        <v>33</v>
      </c>
      <c r="C20" s="14" t="s">
        <v>29</v>
      </c>
      <c r="D20" s="13" t="s">
        <v>46</v>
      </c>
      <c r="E20" s="4">
        <v>22</v>
      </c>
      <c r="F20" s="5">
        <v>0.58333333333333337</v>
      </c>
      <c r="G20" s="4">
        <v>2</v>
      </c>
      <c r="H20" s="6">
        <f t="shared" si="0"/>
        <v>1.1666666666666667</v>
      </c>
      <c r="I20" s="7">
        <v>7</v>
      </c>
      <c r="J20" s="8">
        <f t="shared" si="1"/>
        <v>25.666666666666668</v>
      </c>
      <c r="K20" s="8">
        <v>7</v>
      </c>
      <c r="L20" s="45">
        <v>1</v>
      </c>
      <c r="M20" s="45">
        <v>1</v>
      </c>
      <c r="N20" s="45">
        <v>1</v>
      </c>
      <c r="O20" s="45">
        <v>1</v>
      </c>
      <c r="P20" s="45">
        <v>1</v>
      </c>
      <c r="Q20" s="45">
        <v>1</v>
      </c>
      <c r="R20" s="45">
        <v>1</v>
      </c>
      <c r="S20" s="46">
        <f t="shared" si="4"/>
        <v>7</v>
      </c>
      <c r="T20" s="47">
        <f t="shared" si="5"/>
        <v>1</v>
      </c>
      <c r="U20" s="13" t="s">
        <v>377</v>
      </c>
    </row>
    <row r="21" spans="1:21">
      <c r="A21" s="13">
        <v>29</v>
      </c>
      <c r="B21" s="15" t="s">
        <v>33</v>
      </c>
      <c r="C21" s="14" t="s">
        <v>29</v>
      </c>
      <c r="D21" s="13" t="s">
        <v>47</v>
      </c>
      <c r="E21" s="4">
        <v>22</v>
      </c>
      <c r="F21" s="5">
        <v>0.58333333333333337</v>
      </c>
      <c r="G21" s="4">
        <v>2</v>
      </c>
      <c r="H21" s="6">
        <f t="shared" si="0"/>
        <v>1.1666666666666667</v>
      </c>
      <c r="I21" s="7">
        <v>7</v>
      </c>
      <c r="J21" s="8">
        <f t="shared" si="1"/>
        <v>25.666666666666668</v>
      </c>
      <c r="K21" s="8">
        <v>5</v>
      </c>
      <c r="L21" s="45">
        <v>1</v>
      </c>
      <c r="M21" s="45">
        <v>0</v>
      </c>
      <c r="N21" s="45">
        <v>1</v>
      </c>
      <c r="O21" s="45" t="s">
        <v>377</v>
      </c>
      <c r="P21" s="45" t="s">
        <v>377</v>
      </c>
      <c r="Q21" s="45">
        <v>0</v>
      </c>
      <c r="R21" s="45">
        <v>1</v>
      </c>
      <c r="S21" s="46">
        <f t="shared" si="4"/>
        <v>3</v>
      </c>
      <c r="T21" s="47">
        <f t="shared" si="5"/>
        <v>0.6</v>
      </c>
      <c r="U21" s="13" t="s">
        <v>402</v>
      </c>
    </row>
    <row r="22" spans="1:21">
      <c r="A22" s="13">
        <v>30</v>
      </c>
      <c r="B22" s="15" t="s">
        <v>33</v>
      </c>
      <c r="C22" s="14" t="s">
        <v>29</v>
      </c>
      <c r="D22" s="13" t="s">
        <v>48</v>
      </c>
      <c r="E22" s="4">
        <v>22</v>
      </c>
      <c r="F22" s="5">
        <v>0.58333333333333337</v>
      </c>
      <c r="G22" s="4">
        <v>2</v>
      </c>
      <c r="H22" s="6">
        <f t="shared" si="0"/>
        <v>1.1666666666666667</v>
      </c>
      <c r="I22" s="7">
        <v>5</v>
      </c>
      <c r="J22" s="8">
        <f t="shared" si="1"/>
        <v>25.666666666666668</v>
      </c>
      <c r="K22" s="8">
        <v>5</v>
      </c>
      <c r="L22" s="45">
        <v>1</v>
      </c>
      <c r="M22" s="45">
        <v>1</v>
      </c>
      <c r="N22" s="45">
        <v>1</v>
      </c>
      <c r="O22" s="45"/>
      <c r="P22" s="45"/>
      <c r="Q22" s="45">
        <v>1</v>
      </c>
      <c r="R22" s="45">
        <v>1</v>
      </c>
      <c r="S22" s="46">
        <f t="shared" si="4"/>
        <v>5</v>
      </c>
      <c r="T22" s="47">
        <f t="shared" si="5"/>
        <v>1</v>
      </c>
      <c r="U22" s="13" t="s">
        <v>377</v>
      </c>
    </row>
    <row r="23" spans="1:21">
      <c r="A23" s="13">
        <v>31</v>
      </c>
      <c r="B23" s="15" t="s">
        <v>33</v>
      </c>
      <c r="C23" s="14" t="s">
        <v>29</v>
      </c>
      <c r="D23" s="13" t="s">
        <v>49</v>
      </c>
      <c r="E23" s="4">
        <v>22</v>
      </c>
      <c r="F23" s="5">
        <v>0.58333333333333337</v>
      </c>
      <c r="G23" s="4">
        <v>2</v>
      </c>
      <c r="H23" s="6">
        <f t="shared" si="0"/>
        <v>1.1666666666666667</v>
      </c>
      <c r="I23" s="7">
        <v>7</v>
      </c>
      <c r="J23" s="8">
        <f t="shared" si="1"/>
        <v>25.666666666666668</v>
      </c>
      <c r="K23" s="8">
        <v>7</v>
      </c>
      <c r="L23" s="45">
        <v>1</v>
      </c>
      <c r="M23" s="45">
        <v>1</v>
      </c>
      <c r="N23" s="45">
        <v>1</v>
      </c>
      <c r="O23" s="45">
        <v>1</v>
      </c>
      <c r="P23" s="45">
        <v>0</v>
      </c>
      <c r="Q23" s="45">
        <v>1</v>
      </c>
      <c r="R23" s="45">
        <v>1</v>
      </c>
      <c r="S23" s="46">
        <f t="shared" si="4"/>
        <v>6</v>
      </c>
      <c r="T23" s="47">
        <f t="shared" si="5"/>
        <v>0.8571428571428571</v>
      </c>
      <c r="U23" s="13" t="s">
        <v>402</v>
      </c>
    </row>
    <row r="24" spans="1:21">
      <c r="A24" s="13">
        <v>32</v>
      </c>
      <c r="B24" s="15" t="s">
        <v>33</v>
      </c>
      <c r="C24" s="14" t="s">
        <v>29</v>
      </c>
      <c r="D24" s="13" t="s">
        <v>50</v>
      </c>
      <c r="E24" s="4">
        <v>22</v>
      </c>
      <c r="F24" s="5">
        <v>0.58333333333333337</v>
      </c>
      <c r="G24" s="4">
        <v>2</v>
      </c>
      <c r="H24" s="6">
        <f t="shared" si="0"/>
        <v>1.1666666666666667</v>
      </c>
      <c r="I24" s="7">
        <v>5</v>
      </c>
      <c r="J24" s="8">
        <f t="shared" si="1"/>
        <v>25.666666666666668</v>
      </c>
      <c r="K24" s="8">
        <v>5</v>
      </c>
      <c r="L24" s="45">
        <v>1</v>
      </c>
      <c r="M24" s="45">
        <v>1</v>
      </c>
      <c r="N24" s="45">
        <v>1</v>
      </c>
      <c r="O24" s="45"/>
      <c r="P24" s="45"/>
      <c r="Q24" s="45">
        <v>1</v>
      </c>
      <c r="R24" s="45">
        <v>1</v>
      </c>
      <c r="S24" s="46">
        <f t="shared" si="4"/>
        <v>5</v>
      </c>
      <c r="T24" s="47">
        <f t="shared" si="5"/>
        <v>1</v>
      </c>
      <c r="U24" s="13" t="s">
        <v>377</v>
      </c>
    </row>
    <row r="25" spans="1:21">
      <c r="A25" s="13">
        <v>33</v>
      </c>
      <c r="B25" s="15" t="s">
        <v>33</v>
      </c>
      <c r="C25" s="14" t="s">
        <v>29</v>
      </c>
      <c r="D25" s="13" t="s">
        <v>51</v>
      </c>
      <c r="E25" s="4">
        <v>22</v>
      </c>
      <c r="F25" s="5">
        <v>0.58333333333333337</v>
      </c>
      <c r="G25" s="4">
        <v>2</v>
      </c>
      <c r="H25" s="6">
        <f t="shared" si="0"/>
        <v>1.1666666666666667</v>
      </c>
      <c r="I25" s="7">
        <v>7</v>
      </c>
      <c r="J25" s="8">
        <f t="shared" si="1"/>
        <v>25.666666666666668</v>
      </c>
      <c r="K25" s="8">
        <v>7</v>
      </c>
      <c r="L25" s="45">
        <v>1</v>
      </c>
      <c r="M25" s="45">
        <v>1</v>
      </c>
      <c r="N25" s="45">
        <v>1</v>
      </c>
      <c r="O25" s="45">
        <v>1</v>
      </c>
      <c r="P25" s="45">
        <v>1</v>
      </c>
      <c r="Q25" s="45">
        <v>1</v>
      </c>
      <c r="R25" s="45">
        <v>1</v>
      </c>
      <c r="S25" s="46">
        <f t="shared" si="4"/>
        <v>7</v>
      </c>
      <c r="T25" s="47">
        <f t="shared" si="5"/>
        <v>1</v>
      </c>
      <c r="U25" s="13" t="s">
        <v>377</v>
      </c>
    </row>
    <row r="26" spans="1:21">
      <c r="A26" s="13">
        <v>34</v>
      </c>
      <c r="B26" s="15" t="s">
        <v>33</v>
      </c>
      <c r="C26" s="14" t="s">
        <v>29</v>
      </c>
      <c r="D26" s="13" t="s">
        <v>52</v>
      </c>
      <c r="E26" s="4">
        <v>22</v>
      </c>
      <c r="F26" s="5">
        <v>0.58333333333333337</v>
      </c>
      <c r="G26" s="4">
        <v>2</v>
      </c>
      <c r="H26" s="6">
        <f t="shared" si="0"/>
        <v>1.1666666666666667</v>
      </c>
      <c r="I26" s="7">
        <v>7</v>
      </c>
      <c r="J26" s="8">
        <f t="shared" si="1"/>
        <v>25.666666666666668</v>
      </c>
      <c r="K26" s="8">
        <v>7</v>
      </c>
      <c r="L26" s="45">
        <v>1</v>
      </c>
      <c r="M26" s="45">
        <v>1</v>
      </c>
      <c r="N26" s="45">
        <v>1</v>
      </c>
      <c r="O26" s="45">
        <v>1</v>
      </c>
      <c r="P26" s="45">
        <v>1</v>
      </c>
      <c r="Q26" s="45">
        <v>1</v>
      </c>
      <c r="R26" s="45">
        <v>1</v>
      </c>
      <c r="S26" s="46">
        <f t="shared" si="4"/>
        <v>7</v>
      </c>
      <c r="T26" s="47">
        <f t="shared" si="5"/>
        <v>1</v>
      </c>
      <c r="U26" s="13" t="s">
        <v>377</v>
      </c>
    </row>
    <row r="27" spans="1:21">
      <c r="A27" s="13">
        <v>35</v>
      </c>
      <c r="B27" s="15" t="s">
        <v>33</v>
      </c>
      <c r="C27" s="14" t="s">
        <v>29</v>
      </c>
      <c r="D27" s="13" t="s">
        <v>35</v>
      </c>
      <c r="E27" s="4">
        <v>22</v>
      </c>
      <c r="F27" s="5">
        <v>0.58333333333333337</v>
      </c>
      <c r="G27" s="4">
        <v>2</v>
      </c>
      <c r="H27" s="6">
        <f t="shared" si="0"/>
        <v>1.1666666666666667</v>
      </c>
      <c r="I27" s="7">
        <v>7</v>
      </c>
      <c r="J27" s="8">
        <f t="shared" si="1"/>
        <v>25.666666666666668</v>
      </c>
      <c r="K27" s="8">
        <v>7</v>
      </c>
      <c r="L27" s="45">
        <v>1</v>
      </c>
      <c r="M27" s="45">
        <v>0</v>
      </c>
      <c r="N27" s="45">
        <v>1</v>
      </c>
      <c r="O27" s="45">
        <v>1</v>
      </c>
      <c r="P27" s="45">
        <v>0</v>
      </c>
      <c r="Q27" s="45">
        <v>1</v>
      </c>
      <c r="R27" s="45">
        <v>1</v>
      </c>
      <c r="S27" s="46">
        <f t="shared" si="4"/>
        <v>5</v>
      </c>
      <c r="T27" s="47">
        <f t="shared" si="5"/>
        <v>0.7142857142857143</v>
      </c>
      <c r="U27" s="13" t="s">
        <v>402</v>
      </c>
    </row>
    <row r="28" spans="1:21">
      <c r="A28" s="13">
        <v>36</v>
      </c>
      <c r="B28" s="15" t="s">
        <v>33</v>
      </c>
      <c r="C28" s="14" t="s">
        <v>29</v>
      </c>
      <c r="D28" s="13" t="s">
        <v>53</v>
      </c>
      <c r="E28" s="4">
        <v>22</v>
      </c>
      <c r="F28" s="5">
        <v>0.58333333333333337</v>
      </c>
      <c r="G28" s="4">
        <v>2</v>
      </c>
      <c r="H28" s="6">
        <f t="shared" si="0"/>
        <v>1.1666666666666667</v>
      </c>
      <c r="I28" s="7">
        <v>5</v>
      </c>
      <c r="J28" s="8">
        <f t="shared" si="1"/>
        <v>25.666666666666668</v>
      </c>
      <c r="K28" s="8">
        <v>5</v>
      </c>
      <c r="L28" s="45">
        <v>1</v>
      </c>
      <c r="M28" s="45">
        <v>1</v>
      </c>
      <c r="N28" s="45">
        <v>1</v>
      </c>
      <c r="O28" s="45"/>
      <c r="P28" s="45"/>
      <c r="Q28" s="45">
        <v>0</v>
      </c>
      <c r="R28" s="45">
        <v>1</v>
      </c>
      <c r="S28" s="46">
        <f t="shared" si="4"/>
        <v>4</v>
      </c>
      <c r="T28" s="47">
        <f t="shared" si="5"/>
        <v>0.8</v>
      </c>
      <c r="U28" s="13" t="s">
        <v>402</v>
      </c>
    </row>
    <row r="29" spans="1:21">
      <c r="A29" s="13">
        <v>37</v>
      </c>
      <c r="B29" s="15" t="s">
        <v>33</v>
      </c>
      <c r="C29" s="14" t="s">
        <v>29</v>
      </c>
      <c r="D29" s="13" t="s">
        <v>54</v>
      </c>
      <c r="E29" s="4">
        <v>22</v>
      </c>
      <c r="F29" s="5">
        <v>0.58333333333333337</v>
      </c>
      <c r="G29" s="4">
        <v>2</v>
      </c>
      <c r="H29" s="6">
        <f t="shared" si="0"/>
        <v>1.1666666666666667</v>
      </c>
      <c r="I29" s="7">
        <v>5</v>
      </c>
      <c r="J29" s="8">
        <f t="shared" si="1"/>
        <v>25.666666666666668</v>
      </c>
      <c r="K29" s="8">
        <v>5</v>
      </c>
      <c r="L29" s="45">
        <v>1</v>
      </c>
      <c r="M29" s="45">
        <v>1</v>
      </c>
      <c r="N29" s="45">
        <v>1</v>
      </c>
      <c r="O29" s="45"/>
      <c r="P29" s="45"/>
      <c r="Q29" s="45">
        <v>1</v>
      </c>
      <c r="R29" s="45">
        <v>1</v>
      </c>
      <c r="S29" s="46">
        <f t="shared" si="4"/>
        <v>5</v>
      </c>
      <c r="T29" s="47">
        <f t="shared" si="5"/>
        <v>1</v>
      </c>
      <c r="U29" s="13" t="s">
        <v>377</v>
      </c>
    </row>
    <row r="30" spans="1:21" hidden="1">
      <c r="A30" s="13">
        <v>38</v>
      </c>
      <c r="B30" s="15" t="s">
        <v>34</v>
      </c>
      <c r="C30" s="14" t="s">
        <v>29</v>
      </c>
      <c r="D30" s="13" t="s">
        <v>62</v>
      </c>
      <c r="E30" s="4">
        <v>22</v>
      </c>
      <c r="F30" s="5">
        <v>0.58333333333333337</v>
      </c>
      <c r="G30" s="4"/>
      <c r="H30" s="6">
        <f t="shared" si="0"/>
        <v>0</v>
      </c>
      <c r="I30" s="7">
        <v>2</v>
      </c>
      <c r="J30" s="8">
        <f t="shared" si="1"/>
        <v>0</v>
      </c>
      <c r="K30" s="8"/>
      <c r="L30" s="45">
        <v>1</v>
      </c>
      <c r="M30" s="45">
        <v>1</v>
      </c>
      <c r="N30" s="45">
        <v>1</v>
      </c>
      <c r="O30" s="45">
        <v>1</v>
      </c>
      <c r="P30" s="45">
        <v>1</v>
      </c>
      <c r="Q30" s="45"/>
      <c r="R30" s="45"/>
      <c r="S30" s="46">
        <f t="shared" si="2"/>
        <v>5</v>
      </c>
      <c r="T30" s="47" t="e">
        <f>S30/J30</f>
        <v>#DIV/0!</v>
      </c>
      <c r="U30" s="13"/>
    </row>
    <row r="31" spans="1:21" hidden="1">
      <c r="A31" s="13">
        <v>39</v>
      </c>
      <c r="B31" s="15" t="s">
        <v>34</v>
      </c>
      <c r="C31" s="14" t="s">
        <v>29</v>
      </c>
      <c r="D31" s="13" t="s">
        <v>63</v>
      </c>
      <c r="E31" s="4">
        <v>22</v>
      </c>
      <c r="F31" s="5">
        <v>0.58333333333333337</v>
      </c>
      <c r="G31" s="4"/>
      <c r="H31" s="6">
        <f t="shared" si="0"/>
        <v>0</v>
      </c>
      <c r="I31" s="7">
        <v>2</v>
      </c>
      <c r="J31" s="8">
        <f t="shared" si="1"/>
        <v>0</v>
      </c>
      <c r="K31" s="53"/>
      <c r="S31" s="54">
        <f>SUBTOTAL(9,S10:S30)</f>
        <v>115</v>
      </c>
      <c r="T31" s="52">
        <f>SUBTOTAL(9,T10:T29)</f>
        <v>18.542857142857144</v>
      </c>
    </row>
    <row r="32" spans="1:21" hidden="1">
      <c r="A32" s="13">
        <v>40</v>
      </c>
      <c r="B32" s="15" t="s">
        <v>34</v>
      </c>
      <c r="C32" s="14" t="s">
        <v>29</v>
      </c>
      <c r="D32" s="13" t="s">
        <v>64</v>
      </c>
      <c r="E32" s="4">
        <v>22</v>
      </c>
      <c r="F32" s="5">
        <v>0.58333333333333337</v>
      </c>
      <c r="G32" s="4"/>
      <c r="H32" s="6">
        <f t="shared" si="0"/>
        <v>0</v>
      </c>
      <c r="I32" s="7">
        <v>2</v>
      </c>
      <c r="J32" s="8">
        <f t="shared" si="1"/>
        <v>0</v>
      </c>
      <c r="K32" s="53"/>
    </row>
    <row r="33" spans="1:11" hidden="1">
      <c r="A33" s="13">
        <v>41</v>
      </c>
      <c r="B33" s="15" t="s">
        <v>34</v>
      </c>
      <c r="C33" s="14" t="s">
        <v>29</v>
      </c>
      <c r="D33" s="13" t="s">
        <v>65</v>
      </c>
      <c r="E33" s="4">
        <v>22</v>
      </c>
      <c r="F33" s="5">
        <v>0.58333333333333337</v>
      </c>
      <c r="G33" s="4"/>
      <c r="H33" s="6">
        <f t="shared" si="0"/>
        <v>0</v>
      </c>
      <c r="I33" s="7">
        <v>2</v>
      </c>
      <c r="J33" s="8">
        <f t="shared" si="1"/>
        <v>0</v>
      </c>
      <c r="K33" s="53"/>
    </row>
    <row r="34" spans="1:11" hidden="1">
      <c r="A34" s="13">
        <v>42</v>
      </c>
      <c r="B34" s="15" t="s">
        <v>34</v>
      </c>
      <c r="C34" s="14" t="s">
        <v>29</v>
      </c>
      <c r="D34" s="13" t="s">
        <v>66</v>
      </c>
      <c r="E34" s="4">
        <v>22</v>
      </c>
      <c r="F34" s="5">
        <v>0.58333333333333337</v>
      </c>
      <c r="G34" s="4"/>
      <c r="H34" s="6">
        <f t="shared" si="0"/>
        <v>0</v>
      </c>
      <c r="I34" s="7">
        <v>2</v>
      </c>
      <c r="J34" s="8">
        <f t="shared" si="1"/>
        <v>0</v>
      </c>
      <c r="K34" s="53"/>
    </row>
    <row r="35" spans="1:11" hidden="1">
      <c r="A35" s="13">
        <v>43</v>
      </c>
      <c r="B35" s="15" t="s">
        <v>34</v>
      </c>
      <c r="C35" s="14" t="s">
        <v>29</v>
      </c>
      <c r="D35" s="13" t="s">
        <v>67</v>
      </c>
      <c r="E35" s="4">
        <v>22</v>
      </c>
      <c r="F35" s="5">
        <v>0.58333333333333337</v>
      </c>
      <c r="G35" s="4"/>
      <c r="H35" s="6">
        <f t="shared" si="0"/>
        <v>0</v>
      </c>
      <c r="I35" s="7">
        <v>2</v>
      </c>
      <c r="J35" s="8">
        <f t="shared" si="1"/>
        <v>0</v>
      </c>
      <c r="K35" s="53"/>
    </row>
    <row r="36" spans="1:11" hidden="1">
      <c r="A36" s="13">
        <v>44</v>
      </c>
      <c r="B36" s="15" t="s">
        <v>34</v>
      </c>
      <c r="C36" s="14" t="s">
        <v>29</v>
      </c>
      <c r="D36" s="13" t="s">
        <v>68</v>
      </c>
      <c r="E36" s="4">
        <v>22</v>
      </c>
      <c r="F36" s="5">
        <v>0.58333333333333337</v>
      </c>
      <c r="G36" s="4"/>
      <c r="H36" s="6">
        <f t="shared" si="0"/>
        <v>0</v>
      </c>
      <c r="I36" s="7">
        <v>2</v>
      </c>
      <c r="J36" s="8">
        <f t="shared" si="1"/>
        <v>0</v>
      </c>
      <c r="K36" s="53"/>
    </row>
    <row r="37" spans="1:11" hidden="1">
      <c r="A37" s="13">
        <v>45</v>
      </c>
      <c r="B37" s="15" t="s">
        <v>34</v>
      </c>
      <c r="C37" s="14" t="s">
        <v>29</v>
      </c>
      <c r="D37" s="13" t="s">
        <v>69</v>
      </c>
      <c r="E37" s="4">
        <v>22</v>
      </c>
      <c r="F37" s="5">
        <v>0.58333333333333337</v>
      </c>
      <c r="G37" s="4"/>
      <c r="H37" s="6">
        <f t="shared" si="0"/>
        <v>0</v>
      </c>
      <c r="I37" s="7">
        <v>2</v>
      </c>
      <c r="J37" s="8">
        <f t="shared" si="1"/>
        <v>0</v>
      </c>
      <c r="K37" s="53"/>
    </row>
    <row r="38" spans="1:11" hidden="1">
      <c r="A38" s="13">
        <v>46</v>
      </c>
      <c r="B38" s="15" t="s">
        <v>34</v>
      </c>
      <c r="C38" s="14" t="s">
        <v>29</v>
      </c>
      <c r="D38" s="13" t="s">
        <v>70</v>
      </c>
      <c r="E38" s="4">
        <v>22</v>
      </c>
      <c r="F38" s="5">
        <v>0.58333333333333337</v>
      </c>
      <c r="G38" s="4"/>
      <c r="H38" s="6">
        <f t="shared" si="0"/>
        <v>0</v>
      </c>
      <c r="I38" s="7">
        <v>2</v>
      </c>
      <c r="J38" s="8">
        <f t="shared" si="1"/>
        <v>0</v>
      </c>
      <c r="K38" s="53"/>
    </row>
    <row r="39" spans="1:11" hidden="1">
      <c r="A39" s="13">
        <v>47</v>
      </c>
      <c r="B39" s="15" t="s">
        <v>34</v>
      </c>
      <c r="C39" s="14" t="s">
        <v>29</v>
      </c>
      <c r="D39" s="13" t="s">
        <v>71</v>
      </c>
      <c r="E39" s="4">
        <v>22</v>
      </c>
      <c r="F39" s="5">
        <v>0.58333333333333337</v>
      </c>
      <c r="G39" s="4"/>
      <c r="H39" s="6">
        <f t="shared" si="0"/>
        <v>0</v>
      </c>
      <c r="I39" s="7">
        <v>2</v>
      </c>
      <c r="J39" s="8">
        <f t="shared" si="1"/>
        <v>0</v>
      </c>
      <c r="K39" s="53"/>
    </row>
    <row r="40" spans="1:11" hidden="1">
      <c r="A40" s="13">
        <v>48</v>
      </c>
      <c r="B40" s="15" t="s">
        <v>34</v>
      </c>
      <c r="C40" s="14" t="s">
        <v>29</v>
      </c>
      <c r="D40" s="13" t="s">
        <v>72</v>
      </c>
      <c r="E40" s="4">
        <v>22</v>
      </c>
      <c r="F40" s="5">
        <v>0.58333333333333337</v>
      </c>
      <c r="G40" s="4"/>
      <c r="H40" s="6">
        <f t="shared" si="0"/>
        <v>0</v>
      </c>
      <c r="I40" s="7">
        <v>2</v>
      </c>
      <c r="J40" s="8">
        <f t="shared" si="1"/>
        <v>0</v>
      </c>
      <c r="K40" s="53"/>
    </row>
    <row r="41" spans="1:11" hidden="1">
      <c r="A41" s="13">
        <v>49</v>
      </c>
      <c r="B41" s="15" t="s">
        <v>34</v>
      </c>
      <c r="C41" s="14" t="s">
        <v>29</v>
      </c>
      <c r="D41" s="13" t="s">
        <v>73</v>
      </c>
      <c r="E41" s="4">
        <v>22</v>
      </c>
      <c r="F41" s="5">
        <v>0.58333333333333337</v>
      </c>
      <c r="G41" s="4"/>
      <c r="H41" s="6">
        <f t="shared" si="0"/>
        <v>0</v>
      </c>
      <c r="I41" s="7">
        <v>2</v>
      </c>
      <c r="J41" s="8">
        <f t="shared" si="1"/>
        <v>0</v>
      </c>
      <c r="K41" s="53"/>
    </row>
    <row r="42" spans="1:11" hidden="1">
      <c r="A42" s="13">
        <v>50</v>
      </c>
      <c r="B42" s="15" t="s">
        <v>34</v>
      </c>
      <c r="C42" s="14" t="s">
        <v>29</v>
      </c>
      <c r="D42" s="13" t="s">
        <v>74</v>
      </c>
      <c r="E42" s="4">
        <v>22</v>
      </c>
      <c r="F42" s="5">
        <v>0.58333333333333337</v>
      </c>
      <c r="G42" s="4"/>
      <c r="H42" s="6">
        <f t="shared" si="0"/>
        <v>0</v>
      </c>
      <c r="I42" s="7">
        <v>2</v>
      </c>
      <c r="J42" s="8">
        <f t="shared" si="1"/>
        <v>0</v>
      </c>
      <c r="K42" s="53"/>
    </row>
    <row r="43" spans="1:11" hidden="1">
      <c r="A43" s="13">
        <v>51</v>
      </c>
      <c r="B43" s="15" t="s">
        <v>34</v>
      </c>
      <c r="C43" s="14" t="s">
        <v>29</v>
      </c>
      <c r="D43" s="13" t="s">
        <v>75</v>
      </c>
      <c r="E43" s="4">
        <v>22</v>
      </c>
      <c r="F43" s="5">
        <v>0.58333333333333337</v>
      </c>
      <c r="G43" s="4"/>
      <c r="H43" s="6">
        <f t="shared" si="0"/>
        <v>0</v>
      </c>
      <c r="I43" s="7">
        <v>2</v>
      </c>
      <c r="J43" s="8">
        <f t="shared" si="1"/>
        <v>0</v>
      </c>
      <c r="K43" s="53"/>
    </row>
    <row r="44" spans="1:11" hidden="1">
      <c r="A44" s="13">
        <v>52</v>
      </c>
      <c r="B44" s="15" t="s">
        <v>34</v>
      </c>
      <c r="C44" s="14" t="s">
        <v>29</v>
      </c>
      <c r="D44" s="13" t="s">
        <v>76</v>
      </c>
      <c r="E44" s="4">
        <v>22</v>
      </c>
      <c r="F44" s="5">
        <v>0.58333333333333337</v>
      </c>
      <c r="G44" s="4"/>
      <c r="H44" s="6">
        <f t="shared" si="0"/>
        <v>0</v>
      </c>
      <c r="I44" s="7">
        <v>2</v>
      </c>
      <c r="J44" s="8">
        <f t="shared" si="1"/>
        <v>0</v>
      </c>
      <c r="K44" s="53"/>
    </row>
    <row r="45" spans="1:11" hidden="1">
      <c r="A45" s="13">
        <v>53</v>
      </c>
      <c r="B45" s="15" t="s">
        <v>34</v>
      </c>
      <c r="C45" s="14" t="s">
        <v>29</v>
      </c>
      <c r="D45" s="13" t="s">
        <v>36</v>
      </c>
      <c r="E45" s="4">
        <v>22</v>
      </c>
      <c r="F45" s="5">
        <v>0.58333333333333337</v>
      </c>
      <c r="G45" s="4"/>
      <c r="H45" s="6">
        <f t="shared" si="0"/>
        <v>0</v>
      </c>
      <c r="I45" s="7">
        <v>2</v>
      </c>
      <c r="J45" s="8">
        <f t="shared" si="1"/>
        <v>0</v>
      </c>
      <c r="K45" s="53"/>
    </row>
    <row r="46" spans="1:11" hidden="1">
      <c r="A46" s="13">
        <v>54</v>
      </c>
      <c r="B46" s="15" t="s">
        <v>34</v>
      </c>
      <c r="C46" s="14" t="s">
        <v>29</v>
      </c>
      <c r="D46" s="13" t="s">
        <v>77</v>
      </c>
      <c r="E46" s="4">
        <v>22</v>
      </c>
      <c r="F46" s="5">
        <v>0.58333333333333337</v>
      </c>
      <c r="G46" s="4"/>
      <c r="H46" s="6">
        <f t="shared" si="0"/>
        <v>0</v>
      </c>
      <c r="I46" s="7">
        <v>2</v>
      </c>
      <c r="J46" s="8">
        <f t="shared" si="1"/>
        <v>0</v>
      </c>
      <c r="K46" s="53"/>
    </row>
    <row r="47" spans="1:11" hidden="1">
      <c r="A47" s="13">
        <v>55</v>
      </c>
      <c r="B47" s="15" t="s">
        <v>34</v>
      </c>
      <c r="C47" s="14" t="s">
        <v>29</v>
      </c>
      <c r="D47" s="13" t="s">
        <v>78</v>
      </c>
      <c r="E47" s="4">
        <v>22</v>
      </c>
      <c r="F47" s="5">
        <v>0.58333333333333337</v>
      </c>
      <c r="G47" s="4"/>
      <c r="H47" s="6">
        <f t="shared" si="0"/>
        <v>0</v>
      </c>
      <c r="I47" s="7">
        <v>2</v>
      </c>
      <c r="J47" s="8">
        <f t="shared" si="1"/>
        <v>0</v>
      </c>
      <c r="K47" s="53"/>
    </row>
    <row r="48" spans="1:11" hidden="1">
      <c r="A48" s="13">
        <v>56</v>
      </c>
      <c r="B48" s="15" t="s">
        <v>34</v>
      </c>
      <c r="C48" s="14" t="s">
        <v>29</v>
      </c>
      <c r="D48" s="13" t="s">
        <v>79</v>
      </c>
      <c r="E48" s="4">
        <v>22</v>
      </c>
      <c r="F48" s="5">
        <v>0.58333333333333337</v>
      </c>
      <c r="G48" s="4"/>
      <c r="H48" s="6">
        <f t="shared" si="0"/>
        <v>0</v>
      </c>
      <c r="I48" s="7">
        <v>2</v>
      </c>
      <c r="J48" s="8">
        <f t="shared" si="1"/>
        <v>0</v>
      </c>
      <c r="K48" s="53"/>
    </row>
    <row r="49" spans="1:21" hidden="1">
      <c r="A49" s="13">
        <v>57</v>
      </c>
      <c r="B49" s="15" t="s">
        <v>34</v>
      </c>
      <c r="C49" s="14" t="s">
        <v>29</v>
      </c>
      <c r="D49" s="13" t="s">
        <v>80</v>
      </c>
      <c r="E49" s="4">
        <v>22</v>
      </c>
      <c r="F49" s="5">
        <v>0.58333333333333337</v>
      </c>
      <c r="G49" s="4"/>
      <c r="H49" s="6">
        <f t="shared" si="0"/>
        <v>0</v>
      </c>
      <c r="I49" s="7">
        <v>2</v>
      </c>
      <c r="J49" s="8">
        <f t="shared" si="1"/>
        <v>0</v>
      </c>
      <c r="K49" s="53"/>
    </row>
    <row r="50" spans="1:21" hidden="1"/>
    <row r="51" spans="1:21">
      <c r="A51" s="13">
        <v>38</v>
      </c>
      <c r="B51" s="15" t="s">
        <v>33</v>
      </c>
      <c r="C51" s="14" t="s">
        <v>29</v>
      </c>
      <c r="D51" s="61" t="s">
        <v>399</v>
      </c>
      <c r="E51" s="4">
        <v>22</v>
      </c>
      <c r="F51" s="5">
        <v>0.58333333333333337</v>
      </c>
      <c r="G51" s="4">
        <v>2</v>
      </c>
      <c r="H51" s="6">
        <f>G51*F51</f>
        <v>1.1666666666666667</v>
      </c>
      <c r="I51" s="7">
        <v>7</v>
      </c>
      <c r="J51" s="8">
        <f>H51*E51</f>
        <v>25.666666666666668</v>
      </c>
      <c r="K51" s="8">
        <v>7</v>
      </c>
      <c r="L51" s="45">
        <v>1</v>
      </c>
      <c r="M51" s="45">
        <v>1</v>
      </c>
      <c r="N51" s="45">
        <v>1</v>
      </c>
      <c r="O51" s="45">
        <v>1</v>
      </c>
      <c r="P51" s="45">
        <v>0</v>
      </c>
      <c r="Q51" s="45">
        <v>1</v>
      </c>
      <c r="R51" s="45">
        <v>1</v>
      </c>
      <c r="S51" s="46">
        <f t="shared" ref="S51:S52" si="6">SUM( L51:R51)</f>
        <v>6</v>
      </c>
      <c r="T51" s="47">
        <f t="shared" ref="T51:T52" si="7">S51/K51</f>
        <v>0.8571428571428571</v>
      </c>
      <c r="U51" s="13" t="s">
        <v>402</v>
      </c>
    </row>
    <row r="52" spans="1:21">
      <c r="A52" s="13">
        <v>39</v>
      </c>
      <c r="B52" s="15" t="s">
        <v>33</v>
      </c>
      <c r="C52" s="14" t="s">
        <v>29</v>
      </c>
      <c r="D52" s="62" t="s">
        <v>400</v>
      </c>
      <c r="E52" s="4">
        <v>22</v>
      </c>
      <c r="F52" s="5">
        <v>0.58333333333333337</v>
      </c>
      <c r="G52" s="4">
        <v>2</v>
      </c>
      <c r="H52" s="6">
        <f>G52*F52</f>
        <v>1.1666666666666667</v>
      </c>
      <c r="I52" s="7">
        <v>5</v>
      </c>
      <c r="J52" s="8">
        <f>H52*E52</f>
        <v>25.666666666666668</v>
      </c>
      <c r="K52" s="8">
        <v>5</v>
      </c>
      <c r="L52" s="45">
        <v>1</v>
      </c>
      <c r="M52" s="45">
        <v>1</v>
      </c>
      <c r="N52" s="45">
        <v>1</v>
      </c>
      <c r="O52" s="45" t="s">
        <v>377</v>
      </c>
      <c r="P52" s="45" t="s">
        <v>377</v>
      </c>
      <c r="Q52" s="45">
        <v>1</v>
      </c>
      <c r="R52" s="45">
        <v>1</v>
      </c>
      <c r="S52" s="46">
        <f t="shared" si="6"/>
        <v>5</v>
      </c>
      <c r="T52" s="47">
        <f t="shared" si="7"/>
        <v>1</v>
      </c>
      <c r="U52" s="13" t="s">
        <v>377</v>
      </c>
    </row>
    <row r="53" spans="1:21" ht="14.25">
      <c r="D53" s="60"/>
      <c r="K53" s="16">
        <f>SUM(K10:K52)</f>
        <v>136</v>
      </c>
      <c r="S53" s="49">
        <v>126</v>
      </c>
      <c r="T53" s="29">
        <f>S53/K53</f>
        <v>0.92647058823529416</v>
      </c>
    </row>
  </sheetData>
  <autoFilter ref="A2:J50">
    <filterColumn colId="6">
      <customFilters>
        <customFilter operator="notEqual" val=" "/>
      </customFilters>
    </filterColumn>
  </autoFilter>
  <conditionalFormatting sqref="L3:R30 L51:R52">
    <cfRule type="cellIs" dxfId="7" priority="1" operator="equal">
      <formula>1</formula>
    </cfRule>
  </conditionalFormatting>
  <conditionalFormatting sqref="L3:R30 L51:R52">
    <cfRule type="colorScale" priority="3">
      <colorScale>
        <cfvo type="formula" val="IF($E$4:$P$4=&quot;&quot;,0)"/>
        <cfvo type="num" val="1"/>
        <color theme="4" tint="0.79998168889431442"/>
        <color theme="4" tint="0.79998168889431442"/>
      </colorScale>
    </cfRule>
  </conditionalFormatting>
  <pageMargins left="0.7" right="0.7" top="0.75" bottom="0.75" header="0.3" footer="0.3"/>
  <pageSetup paperSize="9" orientation="portrait"/>
  <ignoredErrors>
    <ignoredError sqref="S30:S31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Z29"/>
  <sheetViews>
    <sheetView topLeftCell="G1" workbookViewId="0">
      <selection activeCell="T11" sqref="T11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42578125" style="12" bestFit="1" customWidth="1"/>
    <col min="4" max="4" width="56.85546875" bestFit="1" customWidth="1"/>
    <col min="25" max="25" width="26.85546875" customWidth="1"/>
  </cols>
  <sheetData>
    <row r="2" spans="1:25" ht="156">
      <c r="A2" s="13" t="s">
        <v>30</v>
      </c>
      <c r="B2" s="15" t="s">
        <v>32</v>
      </c>
      <c r="C2" s="14" t="s">
        <v>31</v>
      </c>
      <c r="D2" s="15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48" t="s">
        <v>361</v>
      </c>
      <c r="L2" s="43" t="s">
        <v>384</v>
      </c>
      <c r="M2" s="43" t="s">
        <v>385</v>
      </c>
      <c r="N2" s="43" t="s">
        <v>386</v>
      </c>
      <c r="O2" s="43" t="s">
        <v>366</v>
      </c>
      <c r="P2" s="43" t="s">
        <v>367</v>
      </c>
      <c r="Q2" s="43" t="s">
        <v>368</v>
      </c>
      <c r="R2" s="43" t="s">
        <v>369</v>
      </c>
      <c r="S2" s="43" t="s">
        <v>370</v>
      </c>
      <c r="T2" s="43" t="s">
        <v>387</v>
      </c>
      <c r="U2" s="43" t="s">
        <v>388</v>
      </c>
      <c r="V2" s="43" t="s">
        <v>389</v>
      </c>
      <c r="W2" s="48" t="s">
        <v>362</v>
      </c>
      <c r="X2" s="48" t="s">
        <v>339</v>
      </c>
      <c r="Y2" s="48" t="s">
        <v>378</v>
      </c>
    </row>
    <row r="3" spans="1:25">
      <c r="A3" s="13">
        <v>16</v>
      </c>
      <c r="B3" s="15" t="s">
        <v>33</v>
      </c>
      <c r="C3" s="14" t="s">
        <v>0</v>
      </c>
      <c r="D3" s="13" t="s">
        <v>81</v>
      </c>
      <c r="E3" s="4">
        <v>22</v>
      </c>
      <c r="F3" s="5">
        <v>0.58333333333333337</v>
      </c>
      <c r="G3" s="4">
        <v>2</v>
      </c>
      <c r="H3" s="6">
        <f t="shared" ref="H3:H16" si="0">G3*F3</f>
        <v>1.1666666666666667</v>
      </c>
      <c r="I3" s="7">
        <v>11</v>
      </c>
      <c r="J3" s="8">
        <f t="shared" ref="J3:J16" si="1">H3*E3</f>
        <v>25.666666666666668</v>
      </c>
      <c r="K3" s="44">
        <v>11</v>
      </c>
      <c r="L3" s="45">
        <v>1</v>
      </c>
      <c r="M3" s="45">
        <v>1</v>
      </c>
      <c r="N3" s="45">
        <v>1</v>
      </c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6">
        <f>COUNTIF(L3:V3,1)</f>
        <v>11</v>
      </c>
      <c r="X3" s="47">
        <f>W3/K3</f>
        <v>1</v>
      </c>
      <c r="Y3" s="13" t="s">
        <v>377</v>
      </c>
    </row>
    <row r="4" spans="1:25">
      <c r="A4" s="13">
        <v>17</v>
      </c>
      <c r="B4" s="15" t="s">
        <v>33</v>
      </c>
      <c r="C4" s="14" t="s">
        <v>0</v>
      </c>
      <c r="D4" s="13" t="s">
        <v>82</v>
      </c>
      <c r="E4" s="4">
        <v>22</v>
      </c>
      <c r="F4" s="5">
        <v>0.58333333333333337</v>
      </c>
      <c r="G4" s="4">
        <v>2</v>
      </c>
      <c r="H4" s="6">
        <f t="shared" si="0"/>
        <v>1.1666666666666667</v>
      </c>
      <c r="I4" s="7">
        <v>11</v>
      </c>
      <c r="J4" s="8">
        <f t="shared" si="1"/>
        <v>25.666666666666668</v>
      </c>
      <c r="K4" s="44">
        <v>11</v>
      </c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5">
        <v>1</v>
      </c>
      <c r="R4" s="45">
        <v>1</v>
      </c>
      <c r="S4" s="45">
        <v>0</v>
      </c>
      <c r="T4" s="45">
        <v>1</v>
      </c>
      <c r="U4" s="45">
        <v>1</v>
      </c>
      <c r="V4" s="45">
        <v>1</v>
      </c>
      <c r="W4" s="46">
        <f>COUNTIF(L4:V4,1)</f>
        <v>10</v>
      </c>
      <c r="X4" s="47">
        <f>W4/K4</f>
        <v>0.90909090909090906</v>
      </c>
      <c r="Y4" s="13" t="s">
        <v>402</v>
      </c>
    </row>
    <row r="5" spans="1:25">
      <c r="A5" s="13">
        <v>18</v>
      </c>
      <c r="B5" s="15" t="s">
        <v>33</v>
      </c>
      <c r="C5" s="14" t="s">
        <v>0</v>
      </c>
      <c r="D5" s="13" t="s">
        <v>83</v>
      </c>
      <c r="E5" s="4">
        <v>22</v>
      </c>
      <c r="F5" s="5">
        <v>0.58333333333333337</v>
      </c>
      <c r="G5" s="4">
        <v>2</v>
      </c>
      <c r="H5" s="6">
        <f t="shared" si="0"/>
        <v>1.1666666666666667</v>
      </c>
      <c r="I5" s="7">
        <v>11</v>
      </c>
      <c r="J5" s="8">
        <f t="shared" si="1"/>
        <v>25.666666666666668</v>
      </c>
      <c r="K5" s="44">
        <v>11</v>
      </c>
      <c r="L5" s="45">
        <v>1</v>
      </c>
      <c r="M5" s="45">
        <v>1</v>
      </c>
      <c r="N5" s="45">
        <v>1</v>
      </c>
      <c r="O5" s="45">
        <v>1</v>
      </c>
      <c r="P5" s="45">
        <v>1</v>
      </c>
      <c r="Q5" s="45">
        <v>1</v>
      </c>
      <c r="R5" s="45">
        <v>1</v>
      </c>
      <c r="S5" s="45">
        <v>1</v>
      </c>
      <c r="T5" s="45">
        <v>1</v>
      </c>
      <c r="U5" s="45">
        <v>1</v>
      </c>
      <c r="V5" s="45">
        <v>1</v>
      </c>
      <c r="W5" s="46">
        <f>COUNTIF(L5:V5,1)</f>
        <v>11</v>
      </c>
      <c r="X5" s="47">
        <f>W5/K5</f>
        <v>1</v>
      </c>
      <c r="Y5" s="13" t="s">
        <v>377</v>
      </c>
    </row>
    <row r="6" spans="1:25">
      <c r="A6" s="13">
        <v>19</v>
      </c>
      <c r="B6" s="15" t="s">
        <v>33</v>
      </c>
      <c r="C6" s="14" t="s">
        <v>0</v>
      </c>
      <c r="D6" s="13" t="s">
        <v>393</v>
      </c>
      <c r="E6" s="4">
        <v>22</v>
      </c>
      <c r="F6" s="5">
        <v>0.58333333333333337</v>
      </c>
      <c r="G6" s="4">
        <v>2</v>
      </c>
      <c r="H6" s="6">
        <f t="shared" si="0"/>
        <v>1.1666666666666667</v>
      </c>
      <c r="I6" s="7">
        <v>11</v>
      </c>
      <c r="J6" s="8">
        <f t="shared" si="1"/>
        <v>25.666666666666668</v>
      </c>
      <c r="K6" s="44">
        <v>11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6">
        <f>COUNTIF(L6:V6,1)</f>
        <v>11</v>
      </c>
      <c r="X6" s="47">
        <f>W6/K6</f>
        <v>1</v>
      </c>
      <c r="Y6" s="13" t="s">
        <v>377</v>
      </c>
    </row>
    <row r="7" spans="1:25">
      <c r="A7" s="13">
        <v>20</v>
      </c>
      <c r="B7" s="15" t="s">
        <v>33</v>
      </c>
      <c r="C7" s="14" t="s">
        <v>0</v>
      </c>
      <c r="D7" s="13" t="s">
        <v>84</v>
      </c>
      <c r="E7" s="4">
        <v>22</v>
      </c>
      <c r="F7" s="5">
        <v>0.58333333333333337</v>
      </c>
      <c r="G7" s="4">
        <v>2</v>
      </c>
      <c r="H7" s="6">
        <f t="shared" si="0"/>
        <v>1.1666666666666667</v>
      </c>
      <c r="I7" s="7">
        <v>11</v>
      </c>
      <c r="J7" s="8">
        <f t="shared" si="1"/>
        <v>25.666666666666668</v>
      </c>
      <c r="K7" s="44">
        <v>11</v>
      </c>
      <c r="L7" s="45">
        <v>1</v>
      </c>
      <c r="M7" s="45">
        <v>1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45">
        <v>1</v>
      </c>
      <c r="V7" s="45">
        <v>1</v>
      </c>
      <c r="W7" s="46">
        <f t="shared" ref="W7:W16" si="2">COUNTIF(L7:V7,1)</f>
        <v>11</v>
      </c>
      <c r="X7" s="47">
        <f t="shared" ref="X7:X16" si="3">W7/K7</f>
        <v>1</v>
      </c>
      <c r="Y7" s="13" t="s">
        <v>377</v>
      </c>
    </row>
    <row r="8" spans="1:25">
      <c r="A8" s="13">
        <v>21</v>
      </c>
      <c r="B8" s="15" t="s">
        <v>33</v>
      </c>
      <c r="C8" s="14" t="s">
        <v>0</v>
      </c>
      <c r="D8" s="13" t="s">
        <v>85</v>
      </c>
      <c r="E8" s="4">
        <v>22</v>
      </c>
      <c r="F8" s="5">
        <v>0.58333333333333337</v>
      </c>
      <c r="G8" s="4">
        <v>2</v>
      </c>
      <c r="H8" s="6">
        <f t="shared" si="0"/>
        <v>1.1666666666666667</v>
      </c>
      <c r="I8" s="7">
        <v>11</v>
      </c>
      <c r="J8" s="8">
        <f t="shared" si="1"/>
        <v>25.666666666666668</v>
      </c>
      <c r="K8" s="44">
        <v>11</v>
      </c>
      <c r="L8" s="45">
        <v>1</v>
      </c>
      <c r="M8" s="45">
        <v>1</v>
      </c>
      <c r="N8" s="45">
        <v>1</v>
      </c>
      <c r="O8" s="45">
        <v>1</v>
      </c>
      <c r="P8" s="45">
        <v>1</v>
      </c>
      <c r="Q8" s="45">
        <v>1</v>
      </c>
      <c r="R8" s="45">
        <v>1</v>
      </c>
      <c r="S8" s="45">
        <v>1</v>
      </c>
      <c r="T8" s="45">
        <v>1</v>
      </c>
      <c r="U8" s="45">
        <v>1</v>
      </c>
      <c r="V8" s="45">
        <v>1</v>
      </c>
      <c r="W8" s="46">
        <f t="shared" si="2"/>
        <v>11</v>
      </c>
      <c r="X8" s="47">
        <f t="shared" si="3"/>
        <v>1</v>
      </c>
      <c r="Y8" s="13" t="s">
        <v>377</v>
      </c>
    </row>
    <row r="9" spans="1:25">
      <c r="A9" s="13">
        <v>22</v>
      </c>
      <c r="B9" s="15" t="s">
        <v>33</v>
      </c>
      <c r="C9" s="14" t="s">
        <v>0</v>
      </c>
      <c r="D9" s="13" t="s">
        <v>86</v>
      </c>
      <c r="E9" s="4">
        <v>22</v>
      </c>
      <c r="F9" s="5">
        <v>0.58333333333333337</v>
      </c>
      <c r="G9" s="4">
        <v>2</v>
      </c>
      <c r="H9" s="6">
        <f t="shared" si="0"/>
        <v>1.1666666666666667</v>
      </c>
      <c r="I9" s="7">
        <v>11</v>
      </c>
      <c r="J9" s="8">
        <f t="shared" si="1"/>
        <v>25.666666666666668</v>
      </c>
      <c r="K9" s="44">
        <v>11</v>
      </c>
      <c r="L9" s="45">
        <v>1</v>
      </c>
      <c r="M9" s="45">
        <v>1</v>
      </c>
      <c r="N9" s="45">
        <v>0</v>
      </c>
      <c r="O9" s="45">
        <v>1</v>
      </c>
      <c r="P9" s="45">
        <v>1</v>
      </c>
      <c r="Q9" s="45">
        <v>1</v>
      </c>
      <c r="R9" s="45">
        <v>1</v>
      </c>
      <c r="S9" s="45">
        <v>1</v>
      </c>
      <c r="T9" s="45">
        <v>1</v>
      </c>
      <c r="U9" s="45">
        <v>1</v>
      </c>
      <c r="V9" s="45">
        <v>1</v>
      </c>
      <c r="W9" s="46">
        <f t="shared" si="2"/>
        <v>10</v>
      </c>
      <c r="X9" s="47">
        <f t="shared" si="3"/>
        <v>0.90909090909090906</v>
      </c>
      <c r="Y9" s="13" t="s">
        <v>402</v>
      </c>
    </row>
    <row r="10" spans="1:25">
      <c r="A10" s="13">
        <v>23</v>
      </c>
      <c r="B10" s="15" t="s">
        <v>33</v>
      </c>
      <c r="C10" s="14" t="s">
        <v>0</v>
      </c>
      <c r="D10" s="13" t="s">
        <v>87</v>
      </c>
      <c r="E10" s="4">
        <v>22</v>
      </c>
      <c r="F10" s="5">
        <v>0.58333333333333337</v>
      </c>
      <c r="G10" s="4">
        <v>2</v>
      </c>
      <c r="H10" s="6">
        <f t="shared" si="0"/>
        <v>1.1666666666666667</v>
      </c>
      <c r="I10" s="7">
        <v>11</v>
      </c>
      <c r="J10" s="8">
        <f t="shared" si="1"/>
        <v>25.666666666666668</v>
      </c>
      <c r="K10" s="44">
        <v>11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6">
        <f t="shared" si="2"/>
        <v>11</v>
      </c>
      <c r="X10" s="47">
        <f t="shared" si="3"/>
        <v>1</v>
      </c>
      <c r="Y10" s="13" t="s">
        <v>377</v>
      </c>
    </row>
    <row r="11" spans="1:25">
      <c r="A11" s="13">
        <v>24</v>
      </c>
      <c r="B11" s="15" t="s">
        <v>33</v>
      </c>
      <c r="C11" s="14" t="s">
        <v>0</v>
      </c>
      <c r="D11" s="13" t="s">
        <v>88</v>
      </c>
      <c r="E11" s="4">
        <v>22</v>
      </c>
      <c r="F11" s="5">
        <v>0.58333333333333337</v>
      </c>
      <c r="G11" s="4">
        <v>2</v>
      </c>
      <c r="H11" s="6">
        <f t="shared" si="0"/>
        <v>1.1666666666666667</v>
      </c>
      <c r="I11" s="7">
        <v>11</v>
      </c>
      <c r="J11" s="8">
        <f t="shared" si="1"/>
        <v>25.666666666666668</v>
      </c>
      <c r="K11" s="44">
        <v>11</v>
      </c>
      <c r="L11" s="45">
        <v>1</v>
      </c>
      <c r="M11" s="45">
        <v>1</v>
      </c>
      <c r="N11" s="45">
        <v>1</v>
      </c>
      <c r="O11" s="45">
        <v>1</v>
      </c>
      <c r="P11" s="45">
        <v>1</v>
      </c>
      <c r="Q11" s="45">
        <v>1</v>
      </c>
      <c r="R11" s="45">
        <v>1</v>
      </c>
      <c r="S11" s="45">
        <v>1</v>
      </c>
      <c r="T11" s="45">
        <v>1</v>
      </c>
      <c r="U11" s="45">
        <v>1</v>
      </c>
      <c r="V11" s="45">
        <v>1</v>
      </c>
      <c r="W11" s="46">
        <f t="shared" si="2"/>
        <v>11</v>
      </c>
      <c r="X11" s="47">
        <f t="shared" si="3"/>
        <v>1</v>
      </c>
      <c r="Y11" s="13" t="s">
        <v>377</v>
      </c>
    </row>
    <row r="12" spans="1:25">
      <c r="A12" s="13">
        <v>25</v>
      </c>
      <c r="B12" s="15" t="s">
        <v>33</v>
      </c>
      <c r="C12" s="14" t="s">
        <v>0</v>
      </c>
      <c r="D12" s="13" t="s">
        <v>89</v>
      </c>
      <c r="E12" s="4">
        <v>22</v>
      </c>
      <c r="F12" s="5">
        <v>0.58333333333333337</v>
      </c>
      <c r="G12" s="4">
        <v>2</v>
      </c>
      <c r="H12" s="6">
        <f t="shared" si="0"/>
        <v>1.1666666666666667</v>
      </c>
      <c r="I12" s="7">
        <v>11</v>
      </c>
      <c r="J12" s="8">
        <f t="shared" si="1"/>
        <v>25.666666666666668</v>
      </c>
      <c r="K12" s="44">
        <v>11</v>
      </c>
      <c r="L12" s="45">
        <v>1</v>
      </c>
      <c r="M12" s="45">
        <v>1</v>
      </c>
      <c r="N12" s="45">
        <v>1</v>
      </c>
      <c r="O12" s="45">
        <v>1</v>
      </c>
      <c r="P12" s="45">
        <v>1</v>
      </c>
      <c r="Q12" s="45">
        <v>1</v>
      </c>
      <c r="R12" s="45">
        <v>1</v>
      </c>
      <c r="S12" s="45">
        <v>1</v>
      </c>
      <c r="T12" s="45">
        <v>1</v>
      </c>
      <c r="U12" s="45">
        <v>1</v>
      </c>
      <c r="V12" s="45">
        <v>1</v>
      </c>
      <c r="W12" s="46">
        <f t="shared" si="2"/>
        <v>11</v>
      </c>
      <c r="X12" s="47">
        <f t="shared" si="3"/>
        <v>1</v>
      </c>
      <c r="Y12" s="13" t="s">
        <v>377</v>
      </c>
    </row>
    <row r="13" spans="1:25">
      <c r="A13" s="13">
        <v>26</v>
      </c>
      <c r="B13" s="15" t="s">
        <v>33</v>
      </c>
      <c r="C13" s="14" t="s">
        <v>0</v>
      </c>
      <c r="D13" s="13" t="s">
        <v>90</v>
      </c>
      <c r="E13" s="4">
        <v>22</v>
      </c>
      <c r="F13" s="5">
        <v>0.58333333333333337</v>
      </c>
      <c r="G13" s="4">
        <v>2</v>
      </c>
      <c r="H13" s="6">
        <f t="shared" si="0"/>
        <v>1.1666666666666667</v>
      </c>
      <c r="I13" s="7">
        <v>11</v>
      </c>
      <c r="J13" s="8">
        <f t="shared" si="1"/>
        <v>25.666666666666668</v>
      </c>
      <c r="K13" s="44">
        <v>11</v>
      </c>
      <c r="L13" s="45">
        <v>1</v>
      </c>
      <c r="M13" s="45">
        <v>1</v>
      </c>
      <c r="N13" s="45">
        <v>1</v>
      </c>
      <c r="O13" s="45">
        <v>1</v>
      </c>
      <c r="P13" s="45">
        <v>1</v>
      </c>
      <c r="Q13" s="45">
        <v>1</v>
      </c>
      <c r="R13" s="45">
        <v>1</v>
      </c>
      <c r="S13" s="45">
        <v>1</v>
      </c>
      <c r="T13" s="45">
        <v>1</v>
      </c>
      <c r="U13" s="45">
        <v>1</v>
      </c>
      <c r="V13" s="45">
        <v>1</v>
      </c>
      <c r="W13" s="46">
        <f t="shared" si="2"/>
        <v>11</v>
      </c>
      <c r="X13" s="47">
        <f t="shared" si="3"/>
        <v>1</v>
      </c>
      <c r="Y13" s="13" t="s">
        <v>377</v>
      </c>
    </row>
    <row r="14" spans="1:25">
      <c r="A14" s="13">
        <v>27</v>
      </c>
      <c r="B14" s="15" t="s">
        <v>33</v>
      </c>
      <c r="C14" s="14" t="s">
        <v>0</v>
      </c>
      <c r="D14" s="13" t="s">
        <v>91</v>
      </c>
      <c r="E14" s="4">
        <v>22</v>
      </c>
      <c r="F14" s="5">
        <v>0.58333333333333337</v>
      </c>
      <c r="G14" s="4">
        <v>2</v>
      </c>
      <c r="H14" s="6">
        <f t="shared" si="0"/>
        <v>1.1666666666666667</v>
      </c>
      <c r="I14" s="7">
        <v>11</v>
      </c>
      <c r="J14" s="8">
        <f t="shared" si="1"/>
        <v>25.666666666666668</v>
      </c>
      <c r="K14" s="44">
        <v>11</v>
      </c>
      <c r="L14" s="45">
        <v>1</v>
      </c>
      <c r="M14" s="45">
        <v>1</v>
      </c>
      <c r="N14" s="45">
        <v>1</v>
      </c>
      <c r="O14" s="45">
        <v>1</v>
      </c>
      <c r="P14" s="45">
        <v>1</v>
      </c>
      <c r="Q14" s="45">
        <v>1</v>
      </c>
      <c r="R14" s="45">
        <v>1</v>
      </c>
      <c r="S14" s="45">
        <v>1</v>
      </c>
      <c r="T14" s="45">
        <v>1</v>
      </c>
      <c r="U14" s="45">
        <v>1</v>
      </c>
      <c r="V14" s="45">
        <v>1</v>
      </c>
      <c r="W14" s="46">
        <f t="shared" si="2"/>
        <v>11</v>
      </c>
      <c r="X14" s="47">
        <f t="shared" si="3"/>
        <v>1</v>
      </c>
      <c r="Y14" s="13" t="s">
        <v>377</v>
      </c>
    </row>
    <row r="15" spans="1:25">
      <c r="A15" s="13">
        <v>28</v>
      </c>
      <c r="B15" s="15" t="s">
        <v>33</v>
      </c>
      <c r="C15" s="14" t="s">
        <v>0</v>
      </c>
      <c r="D15" s="13" t="s">
        <v>92</v>
      </c>
      <c r="E15" s="4">
        <v>22</v>
      </c>
      <c r="F15" s="5">
        <v>0.58333333333333337</v>
      </c>
      <c r="G15" s="4">
        <v>2</v>
      </c>
      <c r="H15" s="6">
        <f t="shared" si="0"/>
        <v>1.1666666666666667</v>
      </c>
      <c r="I15" s="7">
        <v>11</v>
      </c>
      <c r="J15" s="8">
        <f t="shared" si="1"/>
        <v>25.666666666666668</v>
      </c>
      <c r="K15" s="44">
        <v>11</v>
      </c>
      <c r="L15" s="45">
        <v>1</v>
      </c>
      <c r="M15" s="45">
        <v>1</v>
      </c>
      <c r="N15" s="45">
        <v>1</v>
      </c>
      <c r="O15" s="45">
        <v>1</v>
      </c>
      <c r="P15" s="45">
        <v>1</v>
      </c>
      <c r="Q15" s="45">
        <v>1</v>
      </c>
      <c r="R15" s="45">
        <v>1</v>
      </c>
      <c r="S15" s="45">
        <v>1</v>
      </c>
      <c r="T15" s="45">
        <v>1</v>
      </c>
      <c r="U15" s="45">
        <v>1</v>
      </c>
      <c r="V15" s="45">
        <v>1</v>
      </c>
      <c r="W15" s="46">
        <f t="shared" si="2"/>
        <v>11</v>
      </c>
      <c r="X15" s="47">
        <f t="shared" si="3"/>
        <v>1</v>
      </c>
      <c r="Y15" s="13" t="s">
        <v>377</v>
      </c>
    </row>
    <row r="16" spans="1:25">
      <c r="A16" s="13">
        <v>29</v>
      </c>
      <c r="B16" s="15" t="s">
        <v>33</v>
      </c>
      <c r="C16" s="14" t="s">
        <v>0</v>
      </c>
      <c r="D16" s="13" t="s">
        <v>93</v>
      </c>
      <c r="E16" s="4">
        <v>22</v>
      </c>
      <c r="F16" s="5">
        <v>0.58333333333333337</v>
      </c>
      <c r="G16" s="4">
        <v>2</v>
      </c>
      <c r="H16" s="6">
        <f t="shared" si="0"/>
        <v>1.1666666666666667</v>
      </c>
      <c r="I16" s="7">
        <v>11</v>
      </c>
      <c r="J16" s="8">
        <f t="shared" si="1"/>
        <v>25.666666666666668</v>
      </c>
      <c r="K16" s="44">
        <v>11</v>
      </c>
      <c r="L16" s="45">
        <v>1</v>
      </c>
      <c r="M16" s="45">
        <v>1</v>
      </c>
      <c r="N16" s="45">
        <v>1</v>
      </c>
      <c r="O16" s="45">
        <v>1</v>
      </c>
      <c r="P16" s="45">
        <v>1</v>
      </c>
      <c r="Q16" s="45">
        <v>1</v>
      </c>
      <c r="R16" s="45">
        <v>1</v>
      </c>
      <c r="S16" s="45">
        <v>1</v>
      </c>
      <c r="T16" s="45">
        <v>1</v>
      </c>
      <c r="U16" s="45">
        <v>1</v>
      </c>
      <c r="V16" s="45">
        <v>1</v>
      </c>
      <c r="W16" s="46">
        <f t="shared" si="2"/>
        <v>11</v>
      </c>
      <c r="X16" s="47">
        <f t="shared" si="3"/>
        <v>1</v>
      </c>
      <c r="Y16" s="13" t="s">
        <v>377</v>
      </c>
    </row>
    <row r="17" spans="11:26">
      <c r="K17" s="55">
        <f>SUM( K3:K16)</f>
        <v>154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7">
        <f>SUM( W3:W16)</f>
        <v>152</v>
      </c>
      <c r="X17" s="58">
        <f>W17/K17</f>
        <v>0.98701298701298701</v>
      </c>
      <c r="Y17" s="56"/>
      <c r="Z17" s="56"/>
    </row>
    <row r="18" spans="11:26">
      <c r="K18" s="55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7"/>
      <c r="X18" s="58"/>
      <c r="Y18" s="56"/>
      <c r="Z18" s="56"/>
    </row>
    <row r="19" spans="11:26">
      <c r="K19" s="55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7"/>
      <c r="X19" s="58"/>
      <c r="Y19" s="56"/>
      <c r="Z19" s="56"/>
    </row>
    <row r="20" spans="11:26">
      <c r="K20" s="55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7"/>
      <c r="X20" s="58"/>
      <c r="Y20" s="56"/>
      <c r="Z20" s="56"/>
    </row>
    <row r="21" spans="11:26">
      <c r="K21" s="55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7"/>
      <c r="X21" s="58"/>
      <c r="Y21" s="56"/>
      <c r="Z21" s="56"/>
    </row>
    <row r="22" spans="11:26">
      <c r="K22" s="55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7"/>
      <c r="X22" s="58"/>
      <c r="Y22" s="56"/>
      <c r="Z22" s="56"/>
    </row>
    <row r="23" spans="11:26">
      <c r="K23" s="55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7"/>
      <c r="X23" s="58"/>
      <c r="Y23" s="56"/>
      <c r="Z23" s="56"/>
    </row>
    <row r="24" spans="11:26">
      <c r="K24" s="55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7"/>
      <c r="X24" s="58"/>
      <c r="Y24" s="56"/>
      <c r="Z24" s="56"/>
    </row>
    <row r="25" spans="11:26">
      <c r="K25" s="55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7"/>
      <c r="X25" s="58"/>
      <c r="Y25" s="56"/>
      <c r="Z25" s="56"/>
    </row>
    <row r="26" spans="11:26">
      <c r="K26" s="55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7"/>
      <c r="X26" s="58"/>
      <c r="Y26" s="56"/>
      <c r="Z26" s="56"/>
    </row>
    <row r="27" spans="11:26">
      <c r="K27" s="55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7"/>
      <c r="X27" s="58"/>
      <c r="Y27" s="56"/>
      <c r="Z27" s="56"/>
    </row>
    <row r="28" spans="11:26">
      <c r="K28" s="55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7"/>
      <c r="X28" s="58"/>
      <c r="Y28" s="56"/>
      <c r="Z28" s="56"/>
    </row>
    <row r="29" spans="11:26"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</sheetData>
  <autoFilter ref="A2:K16"/>
  <conditionalFormatting sqref="L3:V28">
    <cfRule type="colorScale" priority="2">
      <colorScale>
        <cfvo type="formula" val="IF($E$4:$Q$4=&quot;&quot;,0)"/>
        <cfvo type="num" val="1"/>
        <color theme="4" tint="0.79998168889431442"/>
        <color theme="4" tint="0.79998168889431442"/>
      </colorScale>
    </cfRule>
  </conditionalFormatting>
  <conditionalFormatting sqref="L3:V28">
    <cfRule type="cellIs" dxfId="6" priority="1" operator="equal">
      <formula>1</formula>
    </cfRule>
  </conditionalFormatting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5"/>
  <sheetViews>
    <sheetView topLeftCell="H1" workbookViewId="0">
      <selection activeCell="S13" sqref="S13:T13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42578125" style="12" bestFit="1" customWidth="1"/>
    <col min="4" max="4" width="56.85546875" bestFit="1" customWidth="1"/>
    <col min="12" max="12" width="13" customWidth="1"/>
    <col min="25" max="25" width="25.85546875" customWidth="1"/>
  </cols>
  <sheetData>
    <row r="1" spans="1:27">
      <c r="L1" s="17">
        <f>SUM(L3:L11)</f>
        <v>30030.000000000007</v>
      </c>
    </row>
    <row r="2" spans="1:27" ht="156.75">
      <c r="A2" s="13" t="s">
        <v>30</v>
      </c>
      <c r="B2" s="15" t="s">
        <v>32</v>
      </c>
      <c r="C2" s="14" t="s">
        <v>31</v>
      </c>
      <c r="D2" s="15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2" t="s">
        <v>26</v>
      </c>
      <c r="L2" s="2" t="s">
        <v>27</v>
      </c>
      <c r="M2" s="48" t="s">
        <v>361</v>
      </c>
      <c r="N2" s="43" t="s">
        <v>364</v>
      </c>
      <c r="O2" s="43" t="s">
        <v>366</v>
      </c>
      <c r="P2" s="43" t="s">
        <v>367</v>
      </c>
      <c r="Q2" s="43" t="s">
        <v>368</v>
      </c>
      <c r="R2" s="43" t="s">
        <v>369</v>
      </c>
      <c r="S2" s="43" t="s">
        <v>370</v>
      </c>
      <c r="T2" s="43" t="s">
        <v>390</v>
      </c>
      <c r="U2" s="43" t="s">
        <v>391</v>
      </c>
      <c r="V2" s="43" t="s">
        <v>392</v>
      </c>
      <c r="W2" s="48" t="s">
        <v>362</v>
      </c>
      <c r="X2" s="48" t="s">
        <v>339</v>
      </c>
      <c r="Y2" s="48" t="s">
        <v>378</v>
      </c>
    </row>
    <row r="3" spans="1:27">
      <c r="A3" s="13">
        <v>24</v>
      </c>
      <c r="B3" s="15" t="s">
        <v>330</v>
      </c>
      <c r="C3" s="14" t="s">
        <v>0</v>
      </c>
      <c r="D3" s="13" t="s">
        <v>94</v>
      </c>
      <c r="E3" s="4">
        <v>22</v>
      </c>
      <c r="F3" s="5">
        <v>0.58333333333333337</v>
      </c>
      <c r="G3" s="4">
        <v>2</v>
      </c>
      <c r="H3" s="6">
        <f t="shared" ref="H3:H11" si="0">G3*F3</f>
        <v>1.1666666666666667</v>
      </c>
      <c r="I3" s="18">
        <v>9</v>
      </c>
      <c r="J3" s="8">
        <f t="shared" ref="J3:J11" si="1">H3*E3</f>
        <v>25.666666666666668</v>
      </c>
      <c r="K3" s="9">
        <v>130</v>
      </c>
      <c r="L3" s="10">
        <f t="shared" ref="L3:L11" si="2">K3*J3</f>
        <v>3336.666666666667</v>
      </c>
      <c r="M3" s="44">
        <v>9</v>
      </c>
      <c r="N3" s="45">
        <v>1</v>
      </c>
      <c r="O3" s="45">
        <v>0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6">
        <f t="shared" ref="W3:W10" si="3">COUNTIF(N3:V3,1)</f>
        <v>8</v>
      </c>
      <c r="X3" s="47">
        <f t="shared" ref="X3:X11" si="4">W3/M3</f>
        <v>0.88888888888888884</v>
      </c>
      <c r="Y3" s="13" t="s">
        <v>402</v>
      </c>
    </row>
    <row r="4" spans="1:27">
      <c r="A4" s="13">
        <v>25</v>
      </c>
      <c r="B4" s="15" t="s">
        <v>330</v>
      </c>
      <c r="C4" s="14" t="s">
        <v>0</v>
      </c>
      <c r="D4" s="13" t="s">
        <v>95</v>
      </c>
      <c r="E4" s="4">
        <v>22</v>
      </c>
      <c r="F4" s="5">
        <v>0.58333333333333337</v>
      </c>
      <c r="G4" s="4">
        <v>2</v>
      </c>
      <c r="H4" s="6">
        <f t="shared" si="0"/>
        <v>1.1666666666666667</v>
      </c>
      <c r="I4" s="18">
        <v>9</v>
      </c>
      <c r="J4" s="8">
        <f t="shared" si="1"/>
        <v>25.666666666666668</v>
      </c>
      <c r="K4" s="9">
        <v>130</v>
      </c>
      <c r="L4" s="10">
        <f t="shared" si="2"/>
        <v>3336.666666666667</v>
      </c>
      <c r="M4" s="44">
        <v>9</v>
      </c>
      <c r="N4" s="45">
        <v>1</v>
      </c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>
        <v>1</v>
      </c>
      <c r="V4" s="45">
        <v>1</v>
      </c>
      <c r="W4" s="46">
        <f t="shared" si="3"/>
        <v>9</v>
      </c>
      <c r="X4" s="47">
        <f t="shared" si="4"/>
        <v>1</v>
      </c>
      <c r="Y4" t="s">
        <v>377</v>
      </c>
    </row>
    <row r="5" spans="1:27">
      <c r="A5" s="13">
        <v>26</v>
      </c>
      <c r="B5" s="15" t="s">
        <v>330</v>
      </c>
      <c r="C5" s="14" t="s">
        <v>0</v>
      </c>
      <c r="D5" s="13" t="s">
        <v>96</v>
      </c>
      <c r="E5" s="4">
        <v>22</v>
      </c>
      <c r="F5" s="5">
        <v>0.58333333333333337</v>
      </c>
      <c r="G5" s="4">
        <v>2</v>
      </c>
      <c r="H5" s="6">
        <f t="shared" si="0"/>
        <v>1.1666666666666667</v>
      </c>
      <c r="I5" s="18">
        <v>9</v>
      </c>
      <c r="J5" s="8">
        <f t="shared" si="1"/>
        <v>25.666666666666668</v>
      </c>
      <c r="K5" s="9">
        <v>130</v>
      </c>
      <c r="L5" s="10">
        <f t="shared" si="2"/>
        <v>3336.666666666667</v>
      </c>
      <c r="M5" s="44">
        <v>9</v>
      </c>
      <c r="N5" s="45">
        <v>1</v>
      </c>
      <c r="O5" s="45">
        <v>1</v>
      </c>
      <c r="P5" s="45">
        <v>1</v>
      </c>
      <c r="Q5" s="45">
        <v>1</v>
      </c>
      <c r="R5" s="45">
        <v>1</v>
      </c>
      <c r="S5" s="45">
        <v>1</v>
      </c>
      <c r="T5" s="45">
        <v>1</v>
      </c>
      <c r="U5" s="45">
        <v>1</v>
      </c>
      <c r="V5" s="45">
        <v>1</v>
      </c>
      <c r="W5" s="46">
        <f t="shared" si="3"/>
        <v>9</v>
      </c>
      <c r="X5" s="47">
        <f t="shared" si="4"/>
        <v>1</v>
      </c>
      <c r="Y5" s="13" t="s">
        <v>377</v>
      </c>
    </row>
    <row r="6" spans="1:27">
      <c r="A6" s="13">
        <v>27</v>
      </c>
      <c r="B6" s="15" t="s">
        <v>330</v>
      </c>
      <c r="C6" s="14" t="s">
        <v>0</v>
      </c>
      <c r="D6" s="13" t="s">
        <v>97</v>
      </c>
      <c r="E6" s="4">
        <v>22</v>
      </c>
      <c r="F6" s="5">
        <v>0.58333333333333337</v>
      </c>
      <c r="G6" s="4">
        <v>2</v>
      </c>
      <c r="H6" s="6">
        <f t="shared" si="0"/>
        <v>1.1666666666666667</v>
      </c>
      <c r="I6" s="18">
        <v>4</v>
      </c>
      <c r="J6" s="8">
        <f t="shared" si="1"/>
        <v>25.666666666666668</v>
      </c>
      <c r="K6" s="9">
        <v>130</v>
      </c>
      <c r="L6" s="10">
        <f t="shared" si="2"/>
        <v>3336.666666666667</v>
      </c>
      <c r="M6" s="44">
        <v>4</v>
      </c>
      <c r="N6" s="45" t="s">
        <v>377</v>
      </c>
      <c r="O6" s="45">
        <v>1</v>
      </c>
      <c r="P6" s="45">
        <v>1</v>
      </c>
      <c r="Q6" s="45" t="s">
        <v>377</v>
      </c>
      <c r="R6" s="45" t="s">
        <v>377</v>
      </c>
      <c r="S6" s="45" t="s">
        <v>377</v>
      </c>
      <c r="T6" s="45">
        <v>1</v>
      </c>
      <c r="U6" s="45">
        <v>1</v>
      </c>
      <c r="V6" s="45" t="s">
        <v>377</v>
      </c>
      <c r="W6" s="46">
        <f t="shared" si="3"/>
        <v>4</v>
      </c>
      <c r="X6" s="47">
        <f t="shared" si="4"/>
        <v>1</v>
      </c>
      <c r="Y6" s="13" t="s">
        <v>377</v>
      </c>
    </row>
    <row r="7" spans="1:27">
      <c r="A7" s="13">
        <v>28</v>
      </c>
      <c r="B7" s="15" t="s">
        <v>330</v>
      </c>
      <c r="C7" s="14" t="s">
        <v>0</v>
      </c>
      <c r="D7" s="13" t="s">
        <v>98</v>
      </c>
      <c r="E7" s="4">
        <v>22</v>
      </c>
      <c r="F7" s="5">
        <v>0.58333333333333337</v>
      </c>
      <c r="G7" s="4">
        <v>2</v>
      </c>
      <c r="H7" s="6">
        <f t="shared" si="0"/>
        <v>1.1666666666666667</v>
      </c>
      <c r="I7" s="18">
        <v>9</v>
      </c>
      <c r="J7" s="8">
        <f t="shared" si="1"/>
        <v>25.666666666666668</v>
      </c>
      <c r="K7" s="9">
        <v>130</v>
      </c>
      <c r="L7" s="10">
        <f t="shared" si="2"/>
        <v>3336.666666666667</v>
      </c>
      <c r="M7" s="44">
        <v>9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45">
        <v>1</v>
      </c>
      <c r="V7" s="45">
        <v>1</v>
      </c>
      <c r="W7" s="46">
        <f t="shared" si="3"/>
        <v>9</v>
      </c>
      <c r="X7" s="47">
        <f t="shared" si="4"/>
        <v>1</v>
      </c>
      <c r="Y7" s="13" t="s">
        <v>377</v>
      </c>
    </row>
    <row r="8" spans="1:27">
      <c r="A8" s="13">
        <v>29</v>
      </c>
      <c r="B8" s="15" t="s">
        <v>330</v>
      </c>
      <c r="C8" s="14" t="s">
        <v>0</v>
      </c>
      <c r="D8" s="13" t="s">
        <v>99</v>
      </c>
      <c r="E8" s="4">
        <v>22</v>
      </c>
      <c r="F8" s="5">
        <v>0.58333333333333337</v>
      </c>
      <c r="G8" s="4">
        <v>2</v>
      </c>
      <c r="H8" s="6">
        <f t="shared" si="0"/>
        <v>1.1666666666666667</v>
      </c>
      <c r="I8" s="18">
        <v>9</v>
      </c>
      <c r="J8" s="8">
        <f t="shared" si="1"/>
        <v>25.666666666666668</v>
      </c>
      <c r="K8" s="9">
        <v>130</v>
      </c>
      <c r="L8" s="10">
        <f t="shared" si="2"/>
        <v>3336.666666666667</v>
      </c>
      <c r="M8" s="44">
        <v>9</v>
      </c>
      <c r="N8" s="45">
        <v>1</v>
      </c>
      <c r="O8" s="45">
        <v>1</v>
      </c>
      <c r="P8" s="45">
        <v>1</v>
      </c>
      <c r="Q8" s="45">
        <v>1</v>
      </c>
      <c r="R8" s="45">
        <v>1</v>
      </c>
      <c r="S8" s="45">
        <v>1</v>
      </c>
      <c r="T8" s="45">
        <v>1</v>
      </c>
      <c r="U8" s="45">
        <v>1</v>
      </c>
      <c r="V8" s="45">
        <v>1</v>
      </c>
      <c r="W8" s="46">
        <f t="shared" si="3"/>
        <v>9</v>
      </c>
      <c r="X8" s="47">
        <f t="shared" si="4"/>
        <v>1</v>
      </c>
      <c r="Y8" s="13" t="s">
        <v>377</v>
      </c>
    </row>
    <row r="9" spans="1:27">
      <c r="A9" s="13">
        <v>30</v>
      </c>
      <c r="B9" s="15" t="s">
        <v>330</v>
      </c>
      <c r="C9" s="14" t="s">
        <v>0</v>
      </c>
      <c r="D9" s="13" t="s">
        <v>100</v>
      </c>
      <c r="E9" s="4">
        <v>22</v>
      </c>
      <c r="F9" s="5">
        <v>0.58333333333333337</v>
      </c>
      <c r="G9" s="4">
        <v>2</v>
      </c>
      <c r="H9" s="6">
        <f t="shared" si="0"/>
        <v>1.1666666666666667</v>
      </c>
      <c r="I9" s="18">
        <v>4</v>
      </c>
      <c r="J9" s="8">
        <f t="shared" si="1"/>
        <v>25.666666666666668</v>
      </c>
      <c r="K9" s="9">
        <v>130</v>
      </c>
      <c r="L9" s="10">
        <f>K9*J9</f>
        <v>3336.666666666667</v>
      </c>
      <c r="M9" s="44">
        <v>5</v>
      </c>
      <c r="N9" s="45" t="s">
        <v>377</v>
      </c>
      <c r="O9" s="45">
        <v>1</v>
      </c>
      <c r="P9" s="45">
        <v>1</v>
      </c>
      <c r="Q9" s="45" t="s">
        <v>377</v>
      </c>
      <c r="R9" s="45">
        <v>1</v>
      </c>
      <c r="S9" s="45" t="s">
        <v>377</v>
      </c>
      <c r="T9" s="45">
        <v>1</v>
      </c>
      <c r="U9" s="45">
        <v>1</v>
      </c>
      <c r="V9" s="45" t="s">
        <v>377</v>
      </c>
      <c r="W9" s="46">
        <f t="shared" si="3"/>
        <v>5</v>
      </c>
      <c r="X9" s="47">
        <f t="shared" si="4"/>
        <v>1</v>
      </c>
      <c r="Y9" s="13" t="s">
        <v>377</v>
      </c>
    </row>
    <row r="10" spans="1:27">
      <c r="A10" s="13">
        <v>31</v>
      </c>
      <c r="B10" s="15" t="s">
        <v>330</v>
      </c>
      <c r="C10" s="14" t="s">
        <v>0</v>
      </c>
      <c r="D10" s="13" t="s">
        <v>101</v>
      </c>
      <c r="E10" s="4">
        <v>22</v>
      </c>
      <c r="F10" s="5">
        <v>0.58333333333333337</v>
      </c>
      <c r="G10" s="4">
        <v>2</v>
      </c>
      <c r="H10" s="6">
        <f t="shared" si="0"/>
        <v>1.1666666666666667</v>
      </c>
      <c r="I10" s="18">
        <v>9</v>
      </c>
      <c r="J10" s="8">
        <f t="shared" si="1"/>
        <v>25.666666666666668</v>
      </c>
      <c r="K10" s="9">
        <v>130</v>
      </c>
      <c r="L10" s="10">
        <f t="shared" si="2"/>
        <v>3336.666666666667</v>
      </c>
      <c r="M10" s="44">
        <v>9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6">
        <f t="shared" si="3"/>
        <v>9</v>
      </c>
      <c r="X10" s="47">
        <f t="shared" si="4"/>
        <v>1</v>
      </c>
      <c r="Y10" s="13" t="s">
        <v>377</v>
      </c>
    </row>
    <row r="11" spans="1:27">
      <c r="A11" s="13">
        <v>32</v>
      </c>
      <c r="B11" s="15" t="s">
        <v>330</v>
      </c>
      <c r="C11" s="14" t="s">
        <v>0</v>
      </c>
      <c r="D11" s="13" t="s">
        <v>102</v>
      </c>
      <c r="E11" s="4">
        <v>22</v>
      </c>
      <c r="F11" s="5">
        <v>0.58333333333333337</v>
      </c>
      <c r="G11" s="4">
        <v>2</v>
      </c>
      <c r="H11" s="6">
        <f t="shared" si="0"/>
        <v>1.1666666666666667</v>
      </c>
      <c r="I11" s="18">
        <v>9</v>
      </c>
      <c r="J11" s="8">
        <f t="shared" si="1"/>
        <v>25.666666666666668</v>
      </c>
      <c r="K11" s="9">
        <v>130</v>
      </c>
      <c r="L11" s="10">
        <f t="shared" si="2"/>
        <v>3336.666666666667</v>
      </c>
      <c r="M11" s="44">
        <v>8</v>
      </c>
      <c r="N11" s="45">
        <v>1</v>
      </c>
      <c r="O11" s="45">
        <v>1</v>
      </c>
      <c r="P11" s="45">
        <v>1</v>
      </c>
      <c r="Q11" s="45">
        <v>1</v>
      </c>
      <c r="R11" s="45">
        <v>1</v>
      </c>
      <c r="S11" s="45">
        <v>1</v>
      </c>
      <c r="T11" s="45">
        <v>1</v>
      </c>
      <c r="U11" s="45">
        <v>1</v>
      </c>
      <c r="V11" s="45" t="s">
        <v>377</v>
      </c>
      <c r="W11" s="46">
        <v>8</v>
      </c>
      <c r="X11" s="47">
        <f t="shared" si="4"/>
        <v>1</v>
      </c>
      <c r="Y11" s="13" t="s">
        <v>377</v>
      </c>
    </row>
    <row r="12" spans="1:27">
      <c r="L12" s="17">
        <f>SUM(L3:L11)</f>
        <v>30030.000000000007</v>
      </c>
      <c r="M12" s="55">
        <f>SUM( M3:M11)</f>
        <v>71</v>
      </c>
      <c r="N12" s="56"/>
      <c r="O12" s="56"/>
      <c r="P12" s="56"/>
      <c r="Q12" s="56"/>
      <c r="R12" s="56"/>
      <c r="S12" s="56"/>
      <c r="T12" s="56"/>
      <c r="U12" s="56"/>
      <c r="V12" s="56"/>
      <c r="W12" s="57">
        <f>SUM( W3:W11)</f>
        <v>70</v>
      </c>
      <c r="X12" s="58">
        <f>W12/M12</f>
        <v>0.9859154929577465</v>
      </c>
      <c r="Y12" s="56"/>
      <c r="Z12" s="56"/>
      <c r="AA12" s="56"/>
    </row>
    <row r="13" spans="1:27">
      <c r="L13" t="s">
        <v>377</v>
      </c>
      <c r="M13" s="55"/>
      <c r="N13" s="56"/>
      <c r="O13" s="56"/>
      <c r="P13" s="56"/>
      <c r="Q13" s="56"/>
      <c r="R13" s="56"/>
      <c r="S13" s="56"/>
      <c r="T13" s="56"/>
      <c r="U13" s="56"/>
      <c r="V13" s="56"/>
      <c r="W13" s="57"/>
      <c r="X13" s="58"/>
      <c r="Y13" s="56"/>
      <c r="Z13" s="56"/>
      <c r="AA13" s="56"/>
    </row>
    <row r="14" spans="1:27"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7"/>
      <c r="X14" s="58"/>
      <c r="Y14" s="56"/>
      <c r="Z14" s="56"/>
      <c r="AA14" s="56"/>
    </row>
    <row r="15" spans="1:27"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7"/>
      <c r="X15" s="58"/>
      <c r="Y15" s="56"/>
      <c r="Z15" s="56"/>
      <c r="AA15" s="56"/>
    </row>
    <row r="16" spans="1:27"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7"/>
      <c r="X16" s="58"/>
      <c r="Y16" s="56"/>
      <c r="Z16" s="56"/>
      <c r="AA16" s="56"/>
    </row>
    <row r="17" spans="13:27">
      <c r="M17" s="55"/>
      <c r="N17" s="56"/>
      <c r="O17" s="56"/>
      <c r="P17" s="56"/>
      <c r="Q17" s="56"/>
      <c r="R17" s="56"/>
      <c r="S17" s="56"/>
      <c r="T17" s="56"/>
      <c r="U17" s="56"/>
      <c r="V17" s="56"/>
      <c r="W17" s="57"/>
      <c r="X17" s="58"/>
      <c r="Y17" s="56"/>
      <c r="Z17" s="56"/>
      <c r="AA17" s="56"/>
    </row>
    <row r="18" spans="13:27"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7"/>
      <c r="X18" s="58"/>
      <c r="Y18" s="56"/>
      <c r="Z18" s="56"/>
      <c r="AA18" s="56"/>
    </row>
    <row r="19" spans="13:27"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7"/>
      <c r="X19" s="58"/>
      <c r="Y19" s="56"/>
      <c r="Z19" s="56"/>
      <c r="AA19" s="56"/>
    </row>
    <row r="20" spans="13:27">
      <c r="M20" s="55"/>
      <c r="N20" s="56"/>
      <c r="O20" s="56"/>
      <c r="P20" s="56"/>
      <c r="Q20" s="56"/>
      <c r="R20" s="56"/>
      <c r="S20" s="56"/>
      <c r="T20" s="56"/>
      <c r="U20" s="56"/>
      <c r="V20" s="56"/>
      <c r="W20" s="57"/>
      <c r="X20" s="58"/>
      <c r="Y20" s="56"/>
      <c r="Z20" s="56"/>
      <c r="AA20" s="56"/>
    </row>
    <row r="21" spans="13:27">
      <c r="M21" s="55"/>
      <c r="N21" s="56"/>
      <c r="O21" s="56"/>
      <c r="P21" s="56"/>
      <c r="Q21" s="56"/>
      <c r="R21" s="56"/>
      <c r="S21" s="56"/>
      <c r="T21" s="56"/>
      <c r="U21" s="56"/>
      <c r="V21" s="56"/>
      <c r="W21" s="57"/>
      <c r="X21" s="58"/>
      <c r="Y21" s="56"/>
      <c r="Z21" s="56"/>
      <c r="AA21" s="56"/>
    </row>
    <row r="22" spans="13:27">
      <c r="M22" s="55"/>
      <c r="N22" s="56"/>
      <c r="O22" s="56"/>
      <c r="P22" s="56"/>
      <c r="Q22" s="56"/>
      <c r="R22" s="56"/>
      <c r="S22" s="56"/>
      <c r="T22" s="56"/>
      <c r="U22" s="56"/>
      <c r="V22" s="56"/>
      <c r="W22" s="57"/>
      <c r="X22" s="58"/>
      <c r="Y22" s="56"/>
      <c r="Z22" s="56"/>
      <c r="AA22" s="56"/>
    </row>
    <row r="23" spans="13:27">
      <c r="M23" s="55"/>
      <c r="N23" s="56"/>
      <c r="O23" s="56"/>
      <c r="P23" s="56"/>
      <c r="Q23" s="56"/>
      <c r="R23" s="56"/>
      <c r="S23" s="56"/>
      <c r="T23" s="56"/>
      <c r="U23" s="56"/>
      <c r="V23" s="56"/>
      <c r="W23" s="57"/>
      <c r="X23" s="58"/>
      <c r="Y23" s="56"/>
      <c r="Z23" s="56"/>
      <c r="AA23" s="56"/>
    </row>
    <row r="24" spans="13:27">
      <c r="M24" s="55"/>
      <c r="N24" s="56"/>
      <c r="O24" s="56"/>
      <c r="P24" s="56"/>
      <c r="Q24" s="56"/>
      <c r="R24" s="56"/>
      <c r="S24" s="56"/>
      <c r="T24" s="56"/>
      <c r="U24" s="56"/>
      <c r="V24" s="56"/>
      <c r="W24" s="57"/>
      <c r="X24" s="58"/>
      <c r="Y24" s="56"/>
      <c r="Z24" s="56"/>
      <c r="AA24" s="56"/>
    </row>
    <row r="25" spans="13:27">
      <c r="M25" s="55"/>
      <c r="N25" s="56"/>
      <c r="O25" s="56"/>
      <c r="P25" s="56"/>
      <c r="Q25" s="56"/>
      <c r="R25" s="56"/>
      <c r="S25" s="56"/>
      <c r="T25" s="56"/>
      <c r="U25" s="56"/>
      <c r="V25" s="56"/>
      <c r="W25" s="57"/>
      <c r="X25" s="58"/>
      <c r="Y25" s="56"/>
      <c r="Z25" s="56"/>
      <c r="AA25" s="56"/>
    </row>
    <row r="26" spans="13:27">
      <c r="M26" s="55"/>
      <c r="N26" s="56"/>
      <c r="O26" s="56"/>
      <c r="P26" s="56"/>
      <c r="Q26" s="56"/>
      <c r="R26" s="56"/>
      <c r="S26" s="56"/>
      <c r="T26" s="56"/>
      <c r="U26" s="56"/>
      <c r="V26" s="56"/>
      <c r="W26" s="57"/>
      <c r="X26" s="58"/>
      <c r="Y26" s="56"/>
      <c r="Z26" s="56"/>
      <c r="AA26" s="56"/>
    </row>
    <row r="27" spans="13:27">
      <c r="M27" s="55"/>
      <c r="N27" s="56"/>
      <c r="O27" s="56"/>
      <c r="P27" s="56"/>
      <c r="Q27" s="56"/>
      <c r="R27" s="56"/>
      <c r="S27" s="56"/>
      <c r="T27" s="56"/>
      <c r="U27" s="56"/>
      <c r="V27" s="56"/>
      <c r="W27" s="57"/>
      <c r="X27" s="58"/>
      <c r="Y27" s="56"/>
      <c r="Z27" s="56"/>
      <c r="AA27" s="56"/>
    </row>
    <row r="28" spans="13:27">
      <c r="M28" s="55"/>
      <c r="N28" s="56"/>
      <c r="O28" s="56"/>
      <c r="P28" s="56"/>
      <c r="Q28" s="56"/>
      <c r="R28" s="56"/>
      <c r="S28" s="56"/>
      <c r="T28" s="56"/>
      <c r="U28" s="56"/>
      <c r="V28" s="56"/>
      <c r="W28" s="57"/>
      <c r="X28" s="58"/>
      <c r="Y28" s="56"/>
      <c r="Z28" s="56"/>
      <c r="AA28" s="56"/>
    </row>
    <row r="29" spans="13:27">
      <c r="M29" s="55"/>
      <c r="N29" s="56"/>
      <c r="O29" s="56"/>
      <c r="P29" s="56"/>
      <c r="Q29" s="56"/>
      <c r="R29" s="56"/>
      <c r="S29" s="56"/>
      <c r="T29" s="56"/>
      <c r="U29" s="56"/>
      <c r="V29" s="56"/>
      <c r="W29" s="57"/>
      <c r="X29" s="58"/>
      <c r="Y29" s="56"/>
      <c r="Z29" s="56"/>
      <c r="AA29" s="56"/>
    </row>
    <row r="30" spans="13:27">
      <c r="M30" s="55"/>
      <c r="N30" s="56"/>
      <c r="O30" s="56"/>
      <c r="P30" s="56"/>
      <c r="Q30" s="56"/>
      <c r="R30" s="56"/>
      <c r="S30" s="56"/>
      <c r="T30" s="56"/>
      <c r="U30" s="56"/>
      <c r="V30" s="56"/>
      <c r="W30" s="57"/>
      <c r="X30" s="58"/>
      <c r="Y30" s="56"/>
      <c r="Z30" s="56"/>
      <c r="AA30" s="56"/>
    </row>
    <row r="31" spans="13:27"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spans="13:27"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spans="13:27"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spans="13:27"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spans="13:27"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</sheetData>
  <autoFilter ref="A2:M12"/>
  <conditionalFormatting sqref="N3:V30">
    <cfRule type="cellIs" dxfId="5" priority="1" operator="equal">
      <formula>1</formula>
    </cfRule>
  </conditionalFormatting>
  <conditionalFormatting sqref="N3:V30">
    <cfRule type="colorScale" priority="6">
      <colorScale>
        <cfvo type="formula" val="IF($E$4:$O$4=&quot;&quot;,0)"/>
        <cfvo type="num" val="1"/>
        <color theme="4" tint="0.79998168889431442"/>
        <color theme="4" tint="0.79998168889431442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7030A0"/>
  </sheetPr>
  <dimension ref="A1:L21"/>
  <sheetViews>
    <sheetView workbookViewId="0">
      <selection activeCell="H24" sqref="H24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42578125" style="12" bestFit="1" customWidth="1"/>
    <col min="4" max="4" width="56.85546875" bestFit="1" customWidth="1"/>
    <col min="12" max="12" width="9.85546875" customWidth="1"/>
  </cols>
  <sheetData>
    <row r="1" spans="1:12">
      <c r="L1" s="17">
        <f>SUM(L3:L20)</f>
        <v>30029.999999999993</v>
      </c>
    </row>
    <row r="2" spans="1:12" ht="76.5">
      <c r="A2" s="13" t="s">
        <v>30</v>
      </c>
      <c r="B2" s="15" t="s">
        <v>32</v>
      </c>
      <c r="C2" s="14" t="s">
        <v>31</v>
      </c>
      <c r="D2" s="15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2" t="s">
        <v>26</v>
      </c>
      <c r="L2" s="2" t="s">
        <v>27</v>
      </c>
    </row>
    <row r="3" spans="1:12">
      <c r="A3" s="13">
        <v>1</v>
      </c>
      <c r="B3" s="15" t="s">
        <v>34</v>
      </c>
      <c r="C3" s="14" t="s">
        <v>0</v>
      </c>
      <c r="D3" s="13" t="s">
        <v>103</v>
      </c>
      <c r="E3" s="4">
        <v>22</v>
      </c>
      <c r="F3" s="5">
        <v>0.58333333333333337</v>
      </c>
      <c r="G3" s="4">
        <v>1</v>
      </c>
      <c r="H3" s="6">
        <f t="shared" ref="H3:H20" si="0">G3*F3</f>
        <v>0.58333333333333337</v>
      </c>
      <c r="I3" s="7">
        <v>7</v>
      </c>
      <c r="J3" s="8">
        <f t="shared" ref="J3:J20" si="1">H3*E3</f>
        <v>12.833333333333334</v>
      </c>
      <c r="K3" s="9">
        <v>130</v>
      </c>
      <c r="L3" s="10">
        <f>K3*J3</f>
        <v>1668.3333333333335</v>
      </c>
    </row>
    <row r="4" spans="1:12">
      <c r="A4" s="13">
        <v>2</v>
      </c>
      <c r="B4" s="15" t="s">
        <v>34</v>
      </c>
      <c r="C4" s="14" t="s">
        <v>0</v>
      </c>
      <c r="D4" s="13" t="s">
        <v>104</v>
      </c>
      <c r="E4" s="4">
        <v>22</v>
      </c>
      <c r="F4" s="5">
        <v>0.58333333333333337</v>
      </c>
      <c r="G4" s="4">
        <v>1</v>
      </c>
      <c r="H4" s="6">
        <f t="shared" si="0"/>
        <v>0.58333333333333337</v>
      </c>
      <c r="I4" s="7">
        <v>7</v>
      </c>
      <c r="J4" s="8">
        <f t="shared" si="1"/>
        <v>12.833333333333334</v>
      </c>
      <c r="K4" s="9">
        <v>130</v>
      </c>
      <c r="L4" s="10">
        <f t="shared" ref="L4:L20" si="2">K4*J4</f>
        <v>1668.3333333333335</v>
      </c>
    </row>
    <row r="5" spans="1:12">
      <c r="A5" s="13">
        <v>3</v>
      </c>
      <c r="B5" s="15" t="s">
        <v>34</v>
      </c>
      <c r="C5" s="14" t="s">
        <v>0</v>
      </c>
      <c r="D5" s="13" t="s">
        <v>105</v>
      </c>
      <c r="E5" s="4">
        <v>22</v>
      </c>
      <c r="F5" s="5">
        <v>0.58333333333333337</v>
      </c>
      <c r="G5" s="4">
        <v>1</v>
      </c>
      <c r="H5" s="6">
        <f t="shared" si="0"/>
        <v>0.58333333333333337</v>
      </c>
      <c r="I5" s="7">
        <v>7</v>
      </c>
      <c r="J5" s="8">
        <f t="shared" si="1"/>
        <v>12.833333333333334</v>
      </c>
      <c r="K5" s="9">
        <v>130</v>
      </c>
      <c r="L5" s="10">
        <f t="shared" si="2"/>
        <v>1668.3333333333335</v>
      </c>
    </row>
    <row r="6" spans="1:12">
      <c r="A6" s="13">
        <v>4</v>
      </c>
      <c r="B6" s="15" t="s">
        <v>34</v>
      </c>
      <c r="C6" s="14" t="s">
        <v>0</v>
      </c>
      <c r="D6" s="13" t="s">
        <v>106</v>
      </c>
      <c r="E6" s="4">
        <v>22</v>
      </c>
      <c r="F6" s="5">
        <v>0.58333333333333337</v>
      </c>
      <c r="G6" s="4">
        <v>1</v>
      </c>
      <c r="H6" s="6">
        <f t="shared" si="0"/>
        <v>0.58333333333333337</v>
      </c>
      <c r="I6" s="7">
        <v>7</v>
      </c>
      <c r="J6" s="8">
        <f t="shared" si="1"/>
        <v>12.833333333333334</v>
      </c>
      <c r="K6" s="9">
        <v>130</v>
      </c>
      <c r="L6" s="10">
        <f t="shared" si="2"/>
        <v>1668.3333333333335</v>
      </c>
    </row>
    <row r="7" spans="1:12">
      <c r="A7" s="13">
        <v>5</v>
      </c>
      <c r="B7" s="15" t="s">
        <v>34</v>
      </c>
      <c r="C7" s="14" t="s">
        <v>0</v>
      </c>
      <c r="D7" s="13" t="s">
        <v>107</v>
      </c>
      <c r="E7" s="4">
        <v>22</v>
      </c>
      <c r="F7" s="5">
        <v>0.58333333333333337</v>
      </c>
      <c r="G7" s="4">
        <v>1</v>
      </c>
      <c r="H7" s="6">
        <f t="shared" si="0"/>
        <v>0.58333333333333337</v>
      </c>
      <c r="I7" s="7">
        <v>7</v>
      </c>
      <c r="J7" s="8">
        <f t="shared" si="1"/>
        <v>12.833333333333334</v>
      </c>
      <c r="K7" s="9">
        <v>130</v>
      </c>
      <c r="L7" s="10">
        <f t="shared" si="2"/>
        <v>1668.3333333333335</v>
      </c>
    </row>
    <row r="8" spans="1:12">
      <c r="A8" s="13">
        <v>6</v>
      </c>
      <c r="B8" s="15" t="s">
        <v>34</v>
      </c>
      <c r="C8" s="14" t="s">
        <v>0</v>
      </c>
      <c r="D8" s="13" t="s">
        <v>108</v>
      </c>
      <c r="E8" s="4">
        <v>22</v>
      </c>
      <c r="F8" s="5">
        <v>0.58333333333333337</v>
      </c>
      <c r="G8" s="4">
        <v>1</v>
      </c>
      <c r="H8" s="6">
        <f t="shared" si="0"/>
        <v>0.58333333333333337</v>
      </c>
      <c r="I8" s="7">
        <v>7</v>
      </c>
      <c r="J8" s="8">
        <f t="shared" si="1"/>
        <v>12.833333333333334</v>
      </c>
      <c r="K8" s="9">
        <v>130</v>
      </c>
      <c r="L8" s="10">
        <f t="shared" si="2"/>
        <v>1668.3333333333335</v>
      </c>
    </row>
    <row r="9" spans="1:12">
      <c r="A9" s="13">
        <v>7</v>
      </c>
      <c r="B9" s="15" t="s">
        <v>34</v>
      </c>
      <c r="C9" s="14" t="s">
        <v>0</v>
      </c>
      <c r="D9" s="13" t="s">
        <v>109</v>
      </c>
      <c r="E9" s="4">
        <v>22</v>
      </c>
      <c r="F9" s="5">
        <v>0.58333333333333337</v>
      </c>
      <c r="G9" s="4">
        <v>1</v>
      </c>
      <c r="H9" s="6">
        <f t="shared" si="0"/>
        <v>0.58333333333333337</v>
      </c>
      <c r="I9" s="7">
        <v>7</v>
      </c>
      <c r="J9" s="8">
        <f t="shared" si="1"/>
        <v>12.833333333333334</v>
      </c>
      <c r="K9" s="9">
        <v>130</v>
      </c>
      <c r="L9" s="10">
        <f t="shared" si="2"/>
        <v>1668.3333333333335</v>
      </c>
    </row>
    <row r="10" spans="1:12">
      <c r="A10" s="13">
        <v>8</v>
      </c>
      <c r="B10" s="15" t="s">
        <v>34</v>
      </c>
      <c r="C10" s="14" t="s">
        <v>0</v>
      </c>
      <c r="D10" s="13" t="s">
        <v>110</v>
      </c>
      <c r="E10" s="4">
        <v>22</v>
      </c>
      <c r="F10" s="5">
        <v>0.58333333333333337</v>
      </c>
      <c r="G10" s="4">
        <v>1</v>
      </c>
      <c r="H10" s="6">
        <f t="shared" si="0"/>
        <v>0.58333333333333337</v>
      </c>
      <c r="I10" s="7">
        <v>7</v>
      </c>
      <c r="J10" s="8">
        <f t="shared" si="1"/>
        <v>12.833333333333334</v>
      </c>
      <c r="K10" s="9">
        <v>130</v>
      </c>
      <c r="L10" s="10">
        <f t="shared" si="2"/>
        <v>1668.3333333333335</v>
      </c>
    </row>
    <row r="11" spans="1:12">
      <c r="A11" s="13">
        <v>9</v>
      </c>
      <c r="B11" s="15" t="s">
        <v>34</v>
      </c>
      <c r="C11" s="14" t="s">
        <v>0</v>
      </c>
      <c r="D11" s="13" t="s">
        <v>111</v>
      </c>
      <c r="E11" s="4">
        <v>22</v>
      </c>
      <c r="F11" s="5">
        <v>0.58333333333333337</v>
      </c>
      <c r="G11" s="4">
        <v>1</v>
      </c>
      <c r="H11" s="6">
        <f t="shared" si="0"/>
        <v>0.58333333333333337</v>
      </c>
      <c r="I11" s="7">
        <v>7</v>
      </c>
      <c r="J11" s="8">
        <f t="shared" si="1"/>
        <v>12.833333333333334</v>
      </c>
      <c r="K11" s="9">
        <v>130</v>
      </c>
      <c r="L11" s="10">
        <f t="shared" si="2"/>
        <v>1668.3333333333335</v>
      </c>
    </row>
    <row r="12" spans="1:12">
      <c r="A12" s="13">
        <v>10</v>
      </c>
      <c r="B12" s="15" t="s">
        <v>34</v>
      </c>
      <c r="C12" s="14" t="s">
        <v>0</v>
      </c>
      <c r="D12" s="13" t="s">
        <v>112</v>
      </c>
      <c r="E12" s="4">
        <v>22</v>
      </c>
      <c r="F12" s="5">
        <v>0.58333333333333337</v>
      </c>
      <c r="G12" s="4">
        <v>1</v>
      </c>
      <c r="H12" s="6">
        <f t="shared" si="0"/>
        <v>0.58333333333333337</v>
      </c>
      <c r="I12" s="7">
        <v>7</v>
      </c>
      <c r="J12" s="8">
        <f t="shared" si="1"/>
        <v>12.833333333333334</v>
      </c>
      <c r="K12" s="9">
        <v>130</v>
      </c>
      <c r="L12" s="10">
        <f t="shared" si="2"/>
        <v>1668.3333333333335</v>
      </c>
    </row>
    <row r="13" spans="1:12">
      <c r="A13" s="13">
        <v>11</v>
      </c>
      <c r="B13" s="15" t="s">
        <v>34</v>
      </c>
      <c r="C13" s="14" t="s">
        <v>0</v>
      </c>
      <c r="D13" s="13" t="s">
        <v>113</v>
      </c>
      <c r="E13" s="4">
        <v>22</v>
      </c>
      <c r="F13" s="5">
        <v>0.58333333333333337</v>
      </c>
      <c r="G13" s="4">
        <v>1</v>
      </c>
      <c r="H13" s="6">
        <f t="shared" si="0"/>
        <v>0.58333333333333337</v>
      </c>
      <c r="I13" s="7">
        <v>7</v>
      </c>
      <c r="J13" s="8">
        <f t="shared" si="1"/>
        <v>12.833333333333334</v>
      </c>
      <c r="K13" s="9">
        <v>130</v>
      </c>
      <c r="L13" s="10">
        <f t="shared" si="2"/>
        <v>1668.3333333333335</v>
      </c>
    </row>
    <row r="14" spans="1:12">
      <c r="A14" s="13">
        <v>12</v>
      </c>
      <c r="B14" s="15" t="s">
        <v>34</v>
      </c>
      <c r="C14" s="14" t="s">
        <v>0</v>
      </c>
      <c r="D14" s="13" t="s">
        <v>114</v>
      </c>
      <c r="E14" s="4">
        <v>22</v>
      </c>
      <c r="F14" s="5">
        <v>0.58333333333333337</v>
      </c>
      <c r="G14" s="4">
        <v>1</v>
      </c>
      <c r="H14" s="6">
        <f t="shared" si="0"/>
        <v>0.58333333333333337</v>
      </c>
      <c r="I14" s="7">
        <v>7</v>
      </c>
      <c r="J14" s="8">
        <f t="shared" si="1"/>
        <v>12.833333333333334</v>
      </c>
      <c r="K14" s="9">
        <v>130</v>
      </c>
      <c r="L14" s="10">
        <f t="shared" si="2"/>
        <v>1668.3333333333335</v>
      </c>
    </row>
    <row r="15" spans="1:12">
      <c r="A15" s="13">
        <v>13</v>
      </c>
      <c r="B15" s="15" t="s">
        <v>34</v>
      </c>
      <c r="C15" s="14" t="s">
        <v>0</v>
      </c>
      <c r="D15" s="13" t="s">
        <v>115</v>
      </c>
      <c r="E15" s="4">
        <v>22</v>
      </c>
      <c r="F15" s="5">
        <v>0.58333333333333337</v>
      </c>
      <c r="G15" s="4">
        <v>1</v>
      </c>
      <c r="H15" s="6">
        <f t="shared" si="0"/>
        <v>0.58333333333333337</v>
      </c>
      <c r="I15" s="7">
        <v>7</v>
      </c>
      <c r="J15" s="8">
        <f t="shared" si="1"/>
        <v>12.833333333333334</v>
      </c>
      <c r="K15" s="9">
        <v>130</v>
      </c>
      <c r="L15" s="10">
        <f t="shared" si="2"/>
        <v>1668.3333333333335</v>
      </c>
    </row>
    <row r="16" spans="1:12">
      <c r="A16" s="13">
        <v>14</v>
      </c>
      <c r="B16" s="15" t="s">
        <v>34</v>
      </c>
      <c r="C16" s="14" t="s">
        <v>0</v>
      </c>
      <c r="D16" s="13" t="s">
        <v>116</v>
      </c>
      <c r="E16" s="4">
        <v>22</v>
      </c>
      <c r="F16" s="5">
        <v>0.58333333333333337</v>
      </c>
      <c r="G16" s="4">
        <v>1</v>
      </c>
      <c r="H16" s="6">
        <f t="shared" si="0"/>
        <v>0.58333333333333337</v>
      </c>
      <c r="I16" s="7">
        <v>7</v>
      </c>
      <c r="J16" s="8">
        <f t="shared" si="1"/>
        <v>12.833333333333334</v>
      </c>
      <c r="K16" s="9">
        <v>130</v>
      </c>
      <c r="L16" s="10">
        <f t="shared" si="2"/>
        <v>1668.3333333333335</v>
      </c>
    </row>
    <row r="17" spans="1:12">
      <c r="A17" s="13">
        <v>15</v>
      </c>
      <c r="B17" s="15" t="s">
        <v>34</v>
      </c>
      <c r="C17" s="14" t="s">
        <v>0</v>
      </c>
      <c r="D17" s="13" t="s">
        <v>117</v>
      </c>
      <c r="E17" s="4">
        <v>22</v>
      </c>
      <c r="F17" s="5">
        <v>0.58333333333333337</v>
      </c>
      <c r="G17" s="4">
        <v>1</v>
      </c>
      <c r="H17" s="6">
        <f t="shared" si="0"/>
        <v>0.58333333333333337</v>
      </c>
      <c r="I17" s="7">
        <v>7</v>
      </c>
      <c r="J17" s="8">
        <f t="shared" si="1"/>
        <v>12.833333333333334</v>
      </c>
      <c r="K17" s="9">
        <v>130</v>
      </c>
      <c r="L17" s="10">
        <f t="shared" si="2"/>
        <v>1668.3333333333335</v>
      </c>
    </row>
    <row r="18" spans="1:12">
      <c r="A18" s="13">
        <v>16</v>
      </c>
      <c r="B18" s="15" t="s">
        <v>34</v>
      </c>
      <c r="C18" s="14" t="s">
        <v>0</v>
      </c>
      <c r="D18" s="13" t="s">
        <v>118</v>
      </c>
      <c r="E18" s="4">
        <v>22</v>
      </c>
      <c r="F18" s="5">
        <v>0.58333333333333337</v>
      </c>
      <c r="G18" s="4">
        <v>1</v>
      </c>
      <c r="H18" s="6">
        <f t="shared" si="0"/>
        <v>0.58333333333333337</v>
      </c>
      <c r="I18" s="7">
        <v>7</v>
      </c>
      <c r="J18" s="8">
        <f t="shared" si="1"/>
        <v>12.833333333333334</v>
      </c>
      <c r="K18" s="9">
        <v>130</v>
      </c>
      <c r="L18" s="10">
        <f t="shared" si="2"/>
        <v>1668.3333333333335</v>
      </c>
    </row>
    <row r="19" spans="1:12">
      <c r="A19" s="13">
        <v>17</v>
      </c>
      <c r="B19" s="15" t="s">
        <v>34</v>
      </c>
      <c r="C19" s="14" t="s">
        <v>0</v>
      </c>
      <c r="D19" s="13" t="s">
        <v>119</v>
      </c>
      <c r="E19" s="4">
        <v>22</v>
      </c>
      <c r="F19" s="5">
        <v>0.58333333333333337</v>
      </c>
      <c r="G19" s="4">
        <v>1</v>
      </c>
      <c r="H19" s="6">
        <f t="shared" si="0"/>
        <v>0.58333333333333337</v>
      </c>
      <c r="I19" s="7">
        <v>7</v>
      </c>
      <c r="J19" s="8">
        <f t="shared" si="1"/>
        <v>12.833333333333334</v>
      </c>
      <c r="K19" s="9">
        <v>130</v>
      </c>
      <c r="L19" s="10">
        <f t="shared" si="2"/>
        <v>1668.3333333333335</v>
      </c>
    </row>
    <row r="20" spans="1:12">
      <c r="A20" s="13">
        <v>18</v>
      </c>
      <c r="B20" s="15" t="s">
        <v>34</v>
      </c>
      <c r="C20" s="14" t="s">
        <v>0</v>
      </c>
      <c r="D20" s="13" t="s">
        <v>120</v>
      </c>
      <c r="E20" s="4">
        <v>22</v>
      </c>
      <c r="F20" s="5">
        <v>0.58333333333333337</v>
      </c>
      <c r="G20" s="4">
        <v>1</v>
      </c>
      <c r="H20" s="6">
        <f t="shared" si="0"/>
        <v>0.58333333333333337</v>
      </c>
      <c r="I20" s="7">
        <v>7</v>
      </c>
      <c r="J20" s="8">
        <f t="shared" si="1"/>
        <v>12.833333333333334</v>
      </c>
      <c r="K20" s="9">
        <v>130</v>
      </c>
      <c r="L20" s="10">
        <f t="shared" si="2"/>
        <v>1668.3333333333335</v>
      </c>
    </row>
    <row r="21" spans="1:12">
      <c r="L21" s="17">
        <f>SUM(L3:L20)</f>
        <v>30029.999999999993</v>
      </c>
    </row>
  </sheetData>
  <autoFilter ref="A2:M20"/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7030A0"/>
  </sheetPr>
  <dimension ref="A1:L54"/>
  <sheetViews>
    <sheetView workbookViewId="0">
      <selection activeCell="H24" sqref="H24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42578125" style="12" bestFit="1" customWidth="1"/>
    <col min="4" max="4" width="56.85546875" bestFit="1" customWidth="1"/>
    <col min="12" max="12" width="10.42578125" customWidth="1"/>
  </cols>
  <sheetData>
    <row r="1" spans="1:12">
      <c r="L1" s="17">
        <f>SUM(L3:L53)</f>
        <v>85084.999999999985</v>
      </c>
    </row>
    <row r="2" spans="1:12" ht="76.5">
      <c r="A2" s="13" t="s">
        <v>30</v>
      </c>
      <c r="B2" s="15" t="s">
        <v>32</v>
      </c>
      <c r="C2" s="14" t="s">
        <v>31</v>
      </c>
      <c r="D2" s="15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2" t="s">
        <v>26</v>
      </c>
      <c r="L2" s="2" t="s">
        <v>27</v>
      </c>
    </row>
    <row r="3" spans="1:12">
      <c r="A3" s="13">
        <v>1</v>
      </c>
      <c r="B3" s="15" t="s">
        <v>34</v>
      </c>
      <c r="C3" s="14" t="s">
        <v>0</v>
      </c>
      <c r="D3" s="13" t="s">
        <v>121</v>
      </c>
      <c r="E3" s="4">
        <v>22</v>
      </c>
      <c r="F3" s="5">
        <v>0.58333333333333337</v>
      </c>
      <c r="G3" s="4">
        <v>1</v>
      </c>
      <c r="H3" s="6">
        <f t="shared" ref="H3:H53" si="0">G3*F3</f>
        <v>0.58333333333333337</v>
      </c>
      <c r="I3" s="7">
        <v>13</v>
      </c>
      <c r="J3" s="8">
        <f t="shared" ref="J3:J53" si="1">H3*E3</f>
        <v>12.833333333333334</v>
      </c>
      <c r="K3" s="9">
        <v>130</v>
      </c>
      <c r="L3" s="10">
        <f>K3*J3</f>
        <v>1668.3333333333335</v>
      </c>
    </row>
    <row r="4" spans="1:12">
      <c r="A4" s="13">
        <v>2</v>
      </c>
      <c r="B4" s="15" t="s">
        <v>34</v>
      </c>
      <c r="C4" s="14" t="s">
        <v>0</v>
      </c>
      <c r="D4" s="13" t="s">
        <v>122</v>
      </c>
      <c r="E4" s="4">
        <v>22</v>
      </c>
      <c r="F4" s="5">
        <v>0.58333333333333337</v>
      </c>
      <c r="G4" s="4">
        <v>1</v>
      </c>
      <c r="H4" s="6">
        <f t="shared" si="0"/>
        <v>0.58333333333333337</v>
      </c>
      <c r="I4" s="7">
        <v>13</v>
      </c>
      <c r="J4" s="8">
        <f t="shared" si="1"/>
        <v>12.833333333333334</v>
      </c>
      <c r="K4" s="9">
        <v>130</v>
      </c>
      <c r="L4" s="10">
        <f t="shared" ref="L4:L53" si="2">K4*J4</f>
        <v>1668.3333333333335</v>
      </c>
    </row>
    <row r="5" spans="1:12">
      <c r="A5" s="13">
        <v>3</v>
      </c>
      <c r="B5" s="15" t="s">
        <v>34</v>
      </c>
      <c r="C5" s="14" t="s">
        <v>0</v>
      </c>
      <c r="D5" s="13" t="s">
        <v>123</v>
      </c>
      <c r="E5" s="4">
        <v>22</v>
      </c>
      <c r="F5" s="5">
        <v>0.58333333333333337</v>
      </c>
      <c r="G5" s="4">
        <v>1</v>
      </c>
      <c r="H5" s="6">
        <f t="shared" si="0"/>
        <v>0.58333333333333337</v>
      </c>
      <c r="I5" s="7">
        <v>13</v>
      </c>
      <c r="J5" s="8">
        <f t="shared" si="1"/>
        <v>12.833333333333334</v>
      </c>
      <c r="K5" s="9">
        <v>130</v>
      </c>
      <c r="L5" s="10">
        <f t="shared" si="2"/>
        <v>1668.3333333333335</v>
      </c>
    </row>
    <row r="6" spans="1:12">
      <c r="A6" s="13">
        <v>4</v>
      </c>
      <c r="B6" s="15" t="s">
        <v>34</v>
      </c>
      <c r="C6" s="14" t="s">
        <v>0</v>
      </c>
      <c r="D6" s="13" t="s">
        <v>124</v>
      </c>
      <c r="E6" s="4">
        <v>22</v>
      </c>
      <c r="F6" s="5">
        <v>0.58333333333333337</v>
      </c>
      <c r="G6" s="4">
        <v>1</v>
      </c>
      <c r="H6" s="6">
        <f t="shared" si="0"/>
        <v>0.58333333333333337</v>
      </c>
      <c r="I6" s="7">
        <v>13</v>
      </c>
      <c r="J6" s="8">
        <f t="shared" si="1"/>
        <v>12.833333333333334</v>
      </c>
      <c r="K6" s="9">
        <v>130</v>
      </c>
      <c r="L6" s="10">
        <f t="shared" si="2"/>
        <v>1668.3333333333335</v>
      </c>
    </row>
    <row r="7" spans="1:12">
      <c r="A7" s="13">
        <v>5</v>
      </c>
      <c r="B7" s="15" t="s">
        <v>34</v>
      </c>
      <c r="C7" s="14" t="s">
        <v>0</v>
      </c>
      <c r="D7" s="13" t="s">
        <v>125</v>
      </c>
      <c r="E7" s="4">
        <v>22</v>
      </c>
      <c r="F7" s="5">
        <v>0.58333333333333337</v>
      </c>
      <c r="G7" s="4">
        <v>1</v>
      </c>
      <c r="H7" s="6">
        <f t="shared" si="0"/>
        <v>0.58333333333333337</v>
      </c>
      <c r="I7" s="7">
        <v>13</v>
      </c>
      <c r="J7" s="8">
        <f t="shared" si="1"/>
        <v>12.833333333333334</v>
      </c>
      <c r="K7" s="9">
        <v>130</v>
      </c>
      <c r="L7" s="10">
        <f t="shared" si="2"/>
        <v>1668.3333333333335</v>
      </c>
    </row>
    <row r="8" spans="1:12">
      <c r="A8" s="13">
        <v>6</v>
      </c>
      <c r="B8" s="15" t="s">
        <v>34</v>
      </c>
      <c r="C8" s="14" t="s">
        <v>0</v>
      </c>
      <c r="D8" s="13" t="s">
        <v>126</v>
      </c>
      <c r="E8" s="4">
        <v>22</v>
      </c>
      <c r="F8" s="5">
        <v>0.58333333333333337</v>
      </c>
      <c r="G8" s="4">
        <v>1</v>
      </c>
      <c r="H8" s="6">
        <f t="shared" si="0"/>
        <v>0.58333333333333337</v>
      </c>
      <c r="I8" s="7">
        <v>13</v>
      </c>
      <c r="J8" s="8">
        <f t="shared" si="1"/>
        <v>12.833333333333334</v>
      </c>
      <c r="K8" s="9">
        <v>130</v>
      </c>
      <c r="L8" s="10">
        <f t="shared" si="2"/>
        <v>1668.3333333333335</v>
      </c>
    </row>
    <row r="9" spans="1:12">
      <c r="A9" s="13">
        <v>7</v>
      </c>
      <c r="B9" s="15" t="s">
        <v>34</v>
      </c>
      <c r="C9" s="14" t="s">
        <v>0</v>
      </c>
      <c r="D9" s="13" t="s">
        <v>127</v>
      </c>
      <c r="E9" s="4">
        <v>22</v>
      </c>
      <c r="F9" s="5">
        <v>0.58333333333333337</v>
      </c>
      <c r="G9" s="4">
        <v>1</v>
      </c>
      <c r="H9" s="6">
        <f t="shared" si="0"/>
        <v>0.58333333333333337</v>
      </c>
      <c r="I9" s="7">
        <v>13</v>
      </c>
      <c r="J9" s="8">
        <f t="shared" si="1"/>
        <v>12.833333333333334</v>
      </c>
      <c r="K9" s="9">
        <v>130</v>
      </c>
      <c r="L9" s="10">
        <f t="shared" si="2"/>
        <v>1668.3333333333335</v>
      </c>
    </row>
    <row r="10" spans="1:12">
      <c r="A10" s="13">
        <v>8</v>
      </c>
      <c r="B10" s="15" t="s">
        <v>34</v>
      </c>
      <c r="C10" s="14" t="s">
        <v>0</v>
      </c>
      <c r="D10" s="13" t="s">
        <v>128</v>
      </c>
      <c r="E10" s="4">
        <v>22</v>
      </c>
      <c r="F10" s="5">
        <v>0.58333333333333337</v>
      </c>
      <c r="G10" s="4">
        <v>1</v>
      </c>
      <c r="H10" s="6">
        <f t="shared" si="0"/>
        <v>0.58333333333333337</v>
      </c>
      <c r="I10" s="7">
        <v>13</v>
      </c>
      <c r="J10" s="8">
        <f t="shared" si="1"/>
        <v>12.833333333333334</v>
      </c>
      <c r="K10" s="9">
        <v>130</v>
      </c>
      <c r="L10" s="10">
        <f t="shared" si="2"/>
        <v>1668.3333333333335</v>
      </c>
    </row>
    <row r="11" spans="1:12">
      <c r="A11" s="13">
        <v>9</v>
      </c>
      <c r="B11" s="15" t="s">
        <v>34</v>
      </c>
      <c r="C11" s="14" t="s">
        <v>0</v>
      </c>
      <c r="D11" s="13" t="s">
        <v>129</v>
      </c>
      <c r="E11" s="4">
        <v>22</v>
      </c>
      <c r="F11" s="5">
        <v>0.58333333333333337</v>
      </c>
      <c r="G11" s="4">
        <v>1</v>
      </c>
      <c r="H11" s="6">
        <f t="shared" si="0"/>
        <v>0.58333333333333337</v>
      </c>
      <c r="I11" s="7">
        <v>13</v>
      </c>
      <c r="J11" s="8">
        <f t="shared" si="1"/>
        <v>12.833333333333334</v>
      </c>
      <c r="K11" s="9">
        <v>130</v>
      </c>
      <c r="L11" s="10">
        <f t="shared" si="2"/>
        <v>1668.3333333333335</v>
      </c>
    </row>
    <row r="12" spans="1:12">
      <c r="A12" s="13">
        <v>10</v>
      </c>
      <c r="B12" s="15" t="s">
        <v>34</v>
      </c>
      <c r="C12" s="14" t="s">
        <v>0</v>
      </c>
      <c r="D12" s="13" t="s">
        <v>130</v>
      </c>
      <c r="E12" s="4">
        <v>22</v>
      </c>
      <c r="F12" s="5">
        <v>0.58333333333333337</v>
      </c>
      <c r="G12" s="4">
        <v>1</v>
      </c>
      <c r="H12" s="6">
        <f t="shared" si="0"/>
        <v>0.58333333333333337</v>
      </c>
      <c r="I12" s="7">
        <v>13</v>
      </c>
      <c r="J12" s="8">
        <f t="shared" si="1"/>
        <v>12.833333333333334</v>
      </c>
      <c r="K12" s="9">
        <v>130</v>
      </c>
      <c r="L12" s="10">
        <f t="shared" si="2"/>
        <v>1668.3333333333335</v>
      </c>
    </row>
    <row r="13" spans="1:12">
      <c r="A13" s="13">
        <v>11</v>
      </c>
      <c r="B13" s="15" t="s">
        <v>34</v>
      </c>
      <c r="C13" s="14" t="s">
        <v>0</v>
      </c>
      <c r="D13" s="13" t="s">
        <v>131</v>
      </c>
      <c r="E13" s="4">
        <v>22</v>
      </c>
      <c r="F13" s="5">
        <v>0.58333333333333337</v>
      </c>
      <c r="G13" s="4">
        <v>1</v>
      </c>
      <c r="H13" s="6">
        <f t="shared" si="0"/>
        <v>0.58333333333333337</v>
      </c>
      <c r="I13" s="7">
        <v>13</v>
      </c>
      <c r="J13" s="8">
        <f t="shared" si="1"/>
        <v>12.833333333333334</v>
      </c>
      <c r="K13" s="9">
        <v>130</v>
      </c>
      <c r="L13" s="10">
        <f t="shared" si="2"/>
        <v>1668.3333333333335</v>
      </c>
    </row>
    <row r="14" spans="1:12">
      <c r="A14" s="13">
        <v>12</v>
      </c>
      <c r="B14" s="15" t="s">
        <v>34</v>
      </c>
      <c r="C14" s="14" t="s">
        <v>0</v>
      </c>
      <c r="D14" s="13" t="s">
        <v>132</v>
      </c>
      <c r="E14" s="4">
        <v>22</v>
      </c>
      <c r="F14" s="5">
        <v>0.58333333333333337</v>
      </c>
      <c r="G14" s="4">
        <v>1</v>
      </c>
      <c r="H14" s="6">
        <f t="shared" si="0"/>
        <v>0.58333333333333337</v>
      </c>
      <c r="I14" s="7">
        <v>13</v>
      </c>
      <c r="J14" s="8">
        <f t="shared" si="1"/>
        <v>12.833333333333334</v>
      </c>
      <c r="K14" s="9">
        <v>130</v>
      </c>
      <c r="L14" s="10">
        <f t="shared" si="2"/>
        <v>1668.3333333333335</v>
      </c>
    </row>
    <row r="15" spans="1:12">
      <c r="A15" s="13">
        <v>13</v>
      </c>
      <c r="B15" s="15" t="s">
        <v>34</v>
      </c>
      <c r="C15" s="14" t="s">
        <v>0</v>
      </c>
      <c r="D15" s="13" t="s">
        <v>133</v>
      </c>
      <c r="E15" s="4">
        <v>22</v>
      </c>
      <c r="F15" s="5">
        <v>0.58333333333333337</v>
      </c>
      <c r="G15" s="4">
        <v>1</v>
      </c>
      <c r="H15" s="6">
        <f t="shared" si="0"/>
        <v>0.58333333333333337</v>
      </c>
      <c r="I15" s="7">
        <v>13</v>
      </c>
      <c r="J15" s="8">
        <f t="shared" si="1"/>
        <v>12.833333333333334</v>
      </c>
      <c r="K15" s="9">
        <v>130</v>
      </c>
      <c r="L15" s="10">
        <f t="shared" si="2"/>
        <v>1668.3333333333335</v>
      </c>
    </row>
    <row r="16" spans="1:12">
      <c r="A16" s="13">
        <v>14</v>
      </c>
      <c r="B16" s="15" t="s">
        <v>34</v>
      </c>
      <c r="C16" s="14" t="s">
        <v>0</v>
      </c>
      <c r="D16" s="13" t="s">
        <v>134</v>
      </c>
      <c r="E16" s="4">
        <v>22</v>
      </c>
      <c r="F16" s="5">
        <v>0.58333333333333337</v>
      </c>
      <c r="G16" s="4">
        <v>1</v>
      </c>
      <c r="H16" s="6">
        <f t="shared" si="0"/>
        <v>0.58333333333333337</v>
      </c>
      <c r="I16" s="7">
        <v>13</v>
      </c>
      <c r="J16" s="8">
        <f t="shared" si="1"/>
        <v>12.833333333333334</v>
      </c>
      <c r="K16" s="9">
        <v>130</v>
      </c>
      <c r="L16" s="10">
        <f t="shared" si="2"/>
        <v>1668.3333333333335</v>
      </c>
    </row>
    <row r="17" spans="1:12">
      <c r="A17" s="13">
        <v>15</v>
      </c>
      <c r="B17" s="15" t="s">
        <v>34</v>
      </c>
      <c r="C17" s="14" t="s">
        <v>0</v>
      </c>
      <c r="D17" s="13" t="s">
        <v>135</v>
      </c>
      <c r="E17" s="4">
        <v>22</v>
      </c>
      <c r="F17" s="5">
        <v>0.58333333333333337</v>
      </c>
      <c r="G17" s="4">
        <v>1</v>
      </c>
      <c r="H17" s="6">
        <f t="shared" si="0"/>
        <v>0.58333333333333337</v>
      </c>
      <c r="I17" s="7">
        <v>13</v>
      </c>
      <c r="J17" s="8">
        <f t="shared" si="1"/>
        <v>12.833333333333334</v>
      </c>
      <c r="K17" s="9">
        <v>130</v>
      </c>
      <c r="L17" s="10">
        <f t="shared" si="2"/>
        <v>1668.3333333333335</v>
      </c>
    </row>
    <row r="18" spans="1:12">
      <c r="A18" s="13">
        <v>16</v>
      </c>
      <c r="B18" s="15" t="s">
        <v>34</v>
      </c>
      <c r="C18" s="14" t="s">
        <v>0</v>
      </c>
      <c r="D18" s="13" t="s">
        <v>136</v>
      </c>
      <c r="E18" s="4">
        <v>22</v>
      </c>
      <c r="F18" s="5">
        <v>0.58333333333333337</v>
      </c>
      <c r="G18" s="4">
        <v>1</v>
      </c>
      <c r="H18" s="6">
        <f t="shared" si="0"/>
        <v>0.58333333333333337</v>
      </c>
      <c r="I18" s="7">
        <v>13</v>
      </c>
      <c r="J18" s="8">
        <f t="shared" si="1"/>
        <v>12.833333333333334</v>
      </c>
      <c r="K18" s="9">
        <v>130</v>
      </c>
      <c r="L18" s="10">
        <f t="shared" si="2"/>
        <v>1668.3333333333335</v>
      </c>
    </row>
    <row r="19" spans="1:12">
      <c r="A19" s="13">
        <v>17</v>
      </c>
      <c r="B19" s="15" t="s">
        <v>34</v>
      </c>
      <c r="C19" s="14" t="s">
        <v>0</v>
      </c>
      <c r="D19" s="13" t="s">
        <v>137</v>
      </c>
      <c r="E19" s="4">
        <v>22</v>
      </c>
      <c r="F19" s="5">
        <v>0.58333333333333337</v>
      </c>
      <c r="G19" s="4">
        <v>1</v>
      </c>
      <c r="H19" s="6">
        <f t="shared" si="0"/>
        <v>0.58333333333333337</v>
      </c>
      <c r="I19" s="7">
        <v>13</v>
      </c>
      <c r="J19" s="8">
        <f t="shared" si="1"/>
        <v>12.833333333333334</v>
      </c>
      <c r="K19" s="9">
        <v>130</v>
      </c>
      <c r="L19" s="10">
        <f t="shared" si="2"/>
        <v>1668.3333333333335</v>
      </c>
    </row>
    <row r="20" spans="1:12">
      <c r="A20" s="13">
        <v>18</v>
      </c>
      <c r="B20" s="15" t="s">
        <v>34</v>
      </c>
      <c r="C20" s="14" t="s">
        <v>0</v>
      </c>
      <c r="D20" s="13" t="s">
        <v>138</v>
      </c>
      <c r="E20" s="4">
        <v>22</v>
      </c>
      <c r="F20" s="5">
        <v>0.58333333333333337</v>
      </c>
      <c r="G20" s="4">
        <v>1</v>
      </c>
      <c r="H20" s="6">
        <f t="shared" si="0"/>
        <v>0.58333333333333337</v>
      </c>
      <c r="I20" s="7">
        <v>13</v>
      </c>
      <c r="J20" s="8">
        <f t="shared" si="1"/>
        <v>12.833333333333334</v>
      </c>
      <c r="K20" s="9">
        <v>130</v>
      </c>
      <c r="L20" s="10">
        <f t="shared" si="2"/>
        <v>1668.3333333333335</v>
      </c>
    </row>
    <row r="21" spans="1:12">
      <c r="A21" s="13">
        <v>19</v>
      </c>
      <c r="B21" s="15" t="s">
        <v>34</v>
      </c>
      <c r="C21" s="14" t="s">
        <v>0</v>
      </c>
      <c r="D21" s="13" t="s">
        <v>139</v>
      </c>
      <c r="E21" s="4">
        <v>22</v>
      </c>
      <c r="F21" s="5">
        <v>0.58333333333333337</v>
      </c>
      <c r="G21" s="4">
        <v>1</v>
      </c>
      <c r="H21" s="6">
        <f t="shared" si="0"/>
        <v>0.58333333333333337</v>
      </c>
      <c r="I21" s="7">
        <v>13</v>
      </c>
      <c r="J21" s="8">
        <f t="shared" si="1"/>
        <v>12.833333333333334</v>
      </c>
      <c r="K21" s="9">
        <v>130</v>
      </c>
      <c r="L21" s="10">
        <f t="shared" si="2"/>
        <v>1668.3333333333335</v>
      </c>
    </row>
    <row r="22" spans="1:12">
      <c r="A22" s="13">
        <v>20</v>
      </c>
      <c r="B22" s="15" t="s">
        <v>34</v>
      </c>
      <c r="C22" s="14" t="s">
        <v>0</v>
      </c>
      <c r="D22" s="13" t="s">
        <v>140</v>
      </c>
      <c r="E22" s="4">
        <v>22</v>
      </c>
      <c r="F22" s="5">
        <v>0.58333333333333337</v>
      </c>
      <c r="G22" s="4">
        <v>1</v>
      </c>
      <c r="H22" s="6">
        <f t="shared" si="0"/>
        <v>0.58333333333333337</v>
      </c>
      <c r="I22" s="7">
        <v>13</v>
      </c>
      <c r="J22" s="8">
        <f t="shared" si="1"/>
        <v>12.833333333333334</v>
      </c>
      <c r="K22" s="9">
        <v>130</v>
      </c>
      <c r="L22" s="10">
        <f t="shared" si="2"/>
        <v>1668.3333333333335</v>
      </c>
    </row>
    <row r="23" spans="1:12">
      <c r="A23" s="13">
        <v>21</v>
      </c>
      <c r="B23" s="15" t="s">
        <v>34</v>
      </c>
      <c r="C23" s="14" t="s">
        <v>0</v>
      </c>
      <c r="D23" s="13" t="s">
        <v>141</v>
      </c>
      <c r="E23" s="4">
        <v>22</v>
      </c>
      <c r="F23" s="5">
        <v>0.58333333333333337</v>
      </c>
      <c r="G23" s="4">
        <v>1</v>
      </c>
      <c r="H23" s="6">
        <f t="shared" si="0"/>
        <v>0.58333333333333337</v>
      </c>
      <c r="I23" s="7">
        <v>13</v>
      </c>
      <c r="J23" s="8">
        <f t="shared" si="1"/>
        <v>12.833333333333334</v>
      </c>
      <c r="K23" s="9">
        <v>130</v>
      </c>
      <c r="L23" s="10">
        <f t="shared" si="2"/>
        <v>1668.3333333333335</v>
      </c>
    </row>
    <row r="24" spans="1:12">
      <c r="A24" s="13">
        <v>22</v>
      </c>
      <c r="B24" s="15" t="s">
        <v>34</v>
      </c>
      <c r="C24" s="14" t="s">
        <v>0</v>
      </c>
      <c r="D24" s="13" t="s">
        <v>142</v>
      </c>
      <c r="E24" s="4">
        <v>22</v>
      </c>
      <c r="F24" s="5">
        <v>0.58333333333333337</v>
      </c>
      <c r="G24" s="4">
        <v>1</v>
      </c>
      <c r="H24" s="6">
        <f t="shared" si="0"/>
        <v>0.58333333333333337</v>
      </c>
      <c r="I24" s="7">
        <v>13</v>
      </c>
      <c r="J24" s="8">
        <f t="shared" si="1"/>
        <v>12.833333333333334</v>
      </c>
      <c r="K24" s="9">
        <v>130</v>
      </c>
      <c r="L24" s="10">
        <f t="shared" si="2"/>
        <v>1668.3333333333335</v>
      </c>
    </row>
    <row r="25" spans="1:12">
      <c r="A25" s="13">
        <v>23</v>
      </c>
      <c r="B25" s="15" t="s">
        <v>34</v>
      </c>
      <c r="C25" s="14" t="s">
        <v>0</v>
      </c>
      <c r="D25" s="13" t="s">
        <v>143</v>
      </c>
      <c r="E25" s="4">
        <v>22</v>
      </c>
      <c r="F25" s="5">
        <v>0.58333333333333337</v>
      </c>
      <c r="G25" s="4">
        <v>1</v>
      </c>
      <c r="H25" s="6">
        <f t="shared" si="0"/>
        <v>0.58333333333333337</v>
      </c>
      <c r="I25" s="7">
        <v>13</v>
      </c>
      <c r="J25" s="8">
        <f t="shared" si="1"/>
        <v>12.833333333333334</v>
      </c>
      <c r="K25" s="9">
        <v>130</v>
      </c>
      <c r="L25" s="10">
        <f t="shared" si="2"/>
        <v>1668.3333333333335</v>
      </c>
    </row>
    <row r="26" spans="1:12">
      <c r="A26" s="13">
        <v>24</v>
      </c>
      <c r="B26" s="15" t="s">
        <v>34</v>
      </c>
      <c r="C26" s="14" t="s">
        <v>0</v>
      </c>
      <c r="D26" s="13" t="s">
        <v>144</v>
      </c>
      <c r="E26" s="4">
        <v>22</v>
      </c>
      <c r="F26" s="5">
        <v>0.58333333333333337</v>
      </c>
      <c r="G26" s="4">
        <v>1</v>
      </c>
      <c r="H26" s="6">
        <f t="shared" si="0"/>
        <v>0.58333333333333337</v>
      </c>
      <c r="I26" s="7">
        <v>13</v>
      </c>
      <c r="J26" s="8">
        <f t="shared" si="1"/>
        <v>12.833333333333334</v>
      </c>
      <c r="K26" s="9">
        <v>130</v>
      </c>
      <c r="L26" s="10">
        <f t="shared" si="2"/>
        <v>1668.3333333333335</v>
      </c>
    </row>
    <row r="27" spans="1:12">
      <c r="A27" s="13">
        <v>25</v>
      </c>
      <c r="B27" s="15" t="s">
        <v>34</v>
      </c>
      <c r="C27" s="14" t="s">
        <v>0</v>
      </c>
      <c r="D27" s="13" t="s">
        <v>145</v>
      </c>
      <c r="E27" s="4">
        <v>22</v>
      </c>
      <c r="F27" s="5">
        <v>0.58333333333333337</v>
      </c>
      <c r="G27" s="4">
        <v>1</v>
      </c>
      <c r="H27" s="6">
        <f t="shared" si="0"/>
        <v>0.58333333333333337</v>
      </c>
      <c r="I27" s="7">
        <v>13</v>
      </c>
      <c r="J27" s="8">
        <f t="shared" si="1"/>
        <v>12.833333333333334</v>
      </c>
      <c r="K27" s="9">
        <v>130</v>
      </c>
      <c r="L27" s="10">
        <f t="shared" si="2"/>
        <v>1668.3333333333335</v>
      </c>
    </row>
    <row r="28" spans="1:12">
      <c r="A28" s="13">
        <v>26</v>
      </c>
      <c r="B28" s="15" t="s">
        <v>34</v>
      </c>
      <c r="C28" s="14" t="s">
        <v>0</v>
      </c>
      <c r="D28" s="13" t="s">
        <v>146</v>
      </c>
      <c r="E28" s="4">
        <v>22</v>
      </c>
      <c r="F28" s="5">
        <v>0.58333333333333337</v>
      </c>
      <c r="G28" s="4">
        <v>1</v>
      </c>
      <c r="H28" s="6">
        <f t="shared" si="0"/>
        <v>0.58333333333333337</v>
      </c>
      <c r="I28" s="7">
        <v>13</v>
      </c>
      <c r="J28" s="8">
        <f t="shared" si="1"/>
        <v>12.833333333333334</v>
      </c>
      <c r="K28" s="9">
        <v>130</v>
      </c>
      <c r="L28" s="10">
        <f t="shared" si="2"/>
        <v>1668.3333333333335</v>
      </c>
    </row>
    <row r="29" spans="1:12">
      <c r="A29" s="13">
        <v>27</v>
      </c>
      <c r="B29" s="15" t="s">
        <v>34</v>
      </c>
      <c r="C29" s="14" t="s">
        <v>0</v>
      </c>
      <c r="D29" s="13" t="s">
        <v>147</v>
      </c>
      <c r="E29" s="4">
        <v>22</v>
      </c>
      <c r="F29" s="5">
        <v>0.58333333333333337</v>
      </c>
      <c r="G29" s="4">
        <v>1</v>
      </c>
      <c r="H29" s="6">
        <f t="shared" si="0"/>
        <v>0.58333333333333337</v>
      </c>
      <c r="I29" s="7">
        <v>13</v>
      </c>
      <c r="J29" s="8">
        <f t="shared" si="1"/>
        <v>12.833333333333334</v>
      </c>
      <c r="K29" s="9">
        <v>130</v>
      </c>
      <c r="L29" s="10">
        <f t="shared" si="2"/>
        <v>1668.3333333333335</v>
      </c>
    </row>
    <row r="30" spans="1:12">
      <c r="A30" s="13">
        <v>28</v>
      </c>
      <c r="B30" s="15" t="s">
        <v>34</v>
      </c>
      <c r="C30" s="14" t="s">
        <v>0</v>
      </c>
      <c r="D30" s="13" t="s">
        <v>148</v>
      </c>
      <c r="E30" s="4">
        <v>22</v>
      </c>
      <c r="F30" s="5">
        <v>0.58333333333333337</v>
      </c>
      <c r="G30" s="4">
        <v>1</v>
      </c>
      <c r="H30" s="6">
        <f t="shared" si="0"/>
        <v>0.58333333333333337</v>
      </c>
      <c r="I30" s="7">
        <v>13</v>
      </c>
      <c r="J30" s="8">
        <f t="shared" si="1"/>
        <v>12.833333333333334</v>
      </c>
      <c r="K30" s="9">
        <v>130</v>
      </c>
      <c r="L30" s="10">
        <f t="shared" si="2"/>
        <v>1668.3333333333335</v>
      </c>
    </row>
    <row r="31" spans="1:12">
      <c r="A31" s="13">
        <v>29</v>
      </c>
      <c r="B31" s="15" t="s">
        <v>34</v>
      </c>
      <c r="C31" s="14" t="s">
        <v>0</v>
      </c>
      <c r="D31" s="13" t="s">
        <v>149</v>
      </c>
      <c r="E31" s="4">
        <v>22</v>
      </c>
      <c r="F31" s="5">
        <v>0.58333333333333337</v>
      </c>
      <c r="G31" s="4">
        <v>1</v>
      </c>
      <c r="H31" s="6">
        <f t="shared" si="0"/>
        <v>0.58333333333333337</v>
      </c>
      <c r="I31" s="7">
        <v>13</v>
      </c>
      <c r="J31" s="8">
        <f t="shared" si="1"/>
        <v>12.833333333333334</v>
      </c>
      <c r="K31" s="9">
        <v>130</v>
      </c>
      <c r="L31" s="10">
        <f t="shared" si="2"/>
        <v>1668.3333333333335</v>
      </c>
    </row>
    <row r="32" spans="1:12">
      <c r="A32" s="13">
        <v>30</v>
      </c>
      <c r="B32" s="15" t="s">
        <v>34</v>
      </c>
      <c r="C32" s="14" t="s">
        <v>0</v>
      </c>
      <c r="D32" s="13" t="s">
        <v>150</v>
      </c>
      <c r="E32" s="4">
        <v>22</v>
      </c>
      <c r="F32" s="5">
        <v>0.58333333333333337</v>
      </c>
      <c r="G32" s="4">
        <v>1</v>
      </c>
      <c r="H32" s="6">
        <f t="shared" si="0"/>
        <v>0.58333333333333337</v>
      </c>
      <c r="I32" s="7">
        <v>13</v>
      </c>
      <c r="J32" s="8">
        <f t="shared" si="1"/>
        <v>12.833333333333334</v>
      </c>
      <c r="K32" s="9">
        <v>130</v>
      </c>
      <c r="L32" s="10">
        <f t="shared" si="2"/>
        <v>1668.3333333333335</v>
      </c>
    </row>
    <row r="33" spans="1:12">
      <c r="A33" s="13">
        <v>31</v>
      </c>
      <c r="B33" s="15" t="s">
        <v>34</v>
      </c>
      <c r="C33" s="14" t="s">
        <v>0</v>
      </c>
      <c r="D33" s="13" t="s">
        <v>151</v>
      </c>
      <c r="E33" s="4">
        <v>22</v>
      </c>
      <c r="F33" s="5">
        <v>0.58333333333333337</v>
      </c>
      <c r="G33" s="4">
        <v>1</v>
      </c>
      <c r="H33" s="6">
        <f t="shared" si="0"/>
        <v>0.58333333333333337</v>
      </c>
      <c r="I33" s="7">
        <v>13</v>
      </c>
      <c r="J33" s="8">
        <f t="shared" si="1"/>
        <v>12.833333333333334</v>
      </c>
      <c r="K33" s="9">
        <v>130</v>
      </c>
      <c r="L33" s="10">
        <f t="shared" si="2"/>
        <v>1668.3333333333335</v>
      </c>
    </row>
    <row r="34" spans="1:12">
      <c r="A34" s="13">
        <v>32</v>
      </c>
      <c r="B34" s="15" t="s">
        <v>34</v>
      </c>
      <c r="C34" s="14" t="s">
        <v>0</v>
      </c>
      <c r="D34" s="13" t="s">
        <v>152</v>
      </c>
      <c r="E34" s="4">
        <v>22</v>
      </c>
      <c r="F34" s="5">
        <v>0.58333333333333337</v>
      </c>
      <c r="G34" s="4">
        <v>1</v>
      </c>
      <c r="H34" s="6">
        <f t="shared" si="0"/>
        <v>0.58333333333333337</v>
      </c>
      <c r="I34" s="7">
        <v>13</v>
      </c>
      <c r="J34" s="8">
        <f t="shared" si="1"/>
        <v>12.833333333333334</v>
      </c>
      <c r="K34" s="9">
        <v>130</v>
      </c>
      <c r="L34" s="10">
        <f t="shared" si="2"/>
        <v>1668.3333333333335</v>
      </c>
    </row>
    <row r="35" spans="1:12">
      <c r="A35" s="13">
        <v>32</v>
      </c>
      <c r="B35" s="15" t="s">
        <v>34</v>
      </c>
      <c r="C35" s="13" t="s">
        <v>0</v>
      </c>
      <c r="D35" s="13" t="s">
        <v>153</v>
      </c>
      <c r="E35" s="4">
        <v>22</v>
      </c>
      <c r="F35" s="5">
        <v>0.58333333333333337</v>
      </c>
      <c r="G35" s="4">
        <v>1</v>
      </c>
      <c r="H35" s="6">
        <f t="shared" si="0"/>
        <v>0.58333333333333337</v>
      </c>
      <c r="I35" s="7">
        <v>13</v>
      </c>
      <c r="J35" s="8">
        <f t="shared" si="1"/>
        <v>12.833333333333334</v>
      </c>
      <c r="K35" s="9">
        <v>130</v>
      </c>
      <c r="L35" s="10">
        <f t="shared" si="2"/>
        <v>1668.3333333333335</v>
      </c>
    </row>
    <row r="36" spans="1:12">
      <c r="A36" s="13">
        <v>32</v>
      </c>
      <c r="B36" s="15" t="s">
        <v>34</v>
      </c>
      <c r="C36" s="13" t="s">
        <v>0</v>
      </c>
      <c r="D36" s="13" t="s">
        <v>154</v>
      </c>
      <c r="E36" s="4">
        <v>22</v>
      </c>
      <c r="F36" s="5">
        <v>0.58333333333333337</v>
      </c>
      <c r="G36" s="4">
        <v>1</v>
      </c>
      <c r="H36" s="6">
        <f t="shared" si="0"/>
        <v>0.58333333333333337</v>
      </c>
      <c r="I36" s="7">
        <v>13</v>
      </c>
      <c r="J36" s="8">
        <f t="shared" si="1"/>
        <v>12.833333333333334</v>
      </c>
      <c r="K36" s="9">
        <v>130</v>
      </c>
      <c r="L36" s="10">
        <f t="shared" si="2"/>
        <v>1668.3333333333335</v>
      </c>
    </row>
    <row r="37" spans="1:12">
      <c r="A37" s="13">
        <v>32</v>
      </c>
      <c r="B37" s="15" t="s">
        <v>34</v>
      </c>
      <c r="C37" s="13" t="s">
        <v>0</v>
      </c>
      <c r="D37" s="13" t="s">
        <v>155</v>
      </c>
      <c r="E37" s="4">
        <v>22</v>
      </c>
      <c r="F37" s="5">
        <v>0.58333333333333337</v>
      </c>
      <c r="G37" s="4">
        <v>1</v>
      </c>
      <c r="H37" s="6">
        <f t="shared" si="0"/>
        <v>0.58333333333333337</v>
      </c>
      <c r="I37" s="7">
        <v>13</v>
      </c>
      <c r="J37" s="8">
        <f t="shared" si="1"/>
        <v>12.833333333333334</v>
      </c>
      <c r="K37" s="9">
        <v>130</v>
      </c>
      <c r="L37" s="10">
        <f t="shared" si="2"/>
        <v>1668.3333333333335</v>
      </c>
    </row>
    <row r="38" spans="1:12">
      <c r="A38" s="13">
        <v>32</v>
      </c>
      <c r="B38" s="15" t="s">
        <v>34</v>
      </c>
      <c r="C38" s="13" t="s">
        <v>0</v>
      </c>
      <c r="D38" s="13" t="s">
        <v>156</v>
      </c>
      <c r="E38" s="4">
        <v>22</v>
      </c>
      <c r="F38" s="5">
        <v>0.58333333333333337</v>
      </c>
      <c r="G38" s="4">
        <v>1</v>
      </c>
      <c r="H38" s="6">
        <f t="shared" si="0"/>
        <v>0.58333333333333337</v>
      </c>
      <c r="I38" s="7">
        <v>13</v>
      </c>
      <c r="J38" s="8">
        <f t="shared" si="1"/>
        <v>12.833333333333334</v>
      </c>
      <c r="K38" s="9">
        <v>130</v>
      </c>
      <c r="L38" s="10">
        <f t="shared" si="2"/>
        <v>1668.3333333333335</v>
      </c>
    </row>
    <row r="39" spans="1:12">
      <c r="A39" s="13">
        <v>32</v>
      </c>
      <c r="B39" s="15" t="s">
        <v>34</v>
      </c>
      <c r="C39" s="13" t="s">
        <v>0</v>
      </c>
      <c r="D39" s="13" t="s">
        <v>157</v>
      </c>
      <c r="E39" s="4">
        <v>22</v>
      </c>
      <c r="F39" s="5">
        <v>0.58333333333333337</v>
      </c>
      <c r="G39" s="4">
        <v>1</v>
      </c>
      <c r="H39" s="6">
        <f t="shared" si="0"/>
        <v>0.58333333333333337</v>
      </c>
      <c r="I39" s="7">
        <v>13</v>
      </c>
      <c r="J39" s="8">
        <f t="shared" si="1"/>
        <v>12.833333333333334</v>
      </c>
      <c r="K39" s="9">
        <v>130</v>
      </c>
      <c r="L39" s="10">
        <f t="shared" si="2"/>
        <v>1668.3333333333335</v>
      </c>
    </row>
    <row r="40" spans="1:12">
      <c r="A40" s="13">
        <v>32</v>
      </c>
      <c r="B40" s="15" t="s">
        <v>34</v>
      </c>
      <c r="C40" s="13" t="s">
        <v>0</v>
      </c>
      <c r="D40" s="13" t="s">
        <v>158</v>
      </c>
      <c r="E40" s="4">
        <v>22</v>
      </c>
      <c r="F40" s="5">
        <v>0.58333333333333337</v>
      </c>
      <c r="G40" s="4">
        <v>1</v>
      </c>
      <c r="H40" s="6">
        <f t="shared" si="0"/>
        <v>0.58333333333333337</v>
      </c>
      <c r="I40" s="7">
        <v>13</v>
      </c>
      <c r="J40" s="8">
        <f t="shared" si="1"/>
        <v>12.833333333333334</v>
      </c>
      <c r="K40" s="9">
        <v>130</v>
      </c>
      <c r="L40" s="10">
        <f t="shared" si="2"/>
        <v>1668.3333333333335</v>
      </c>
    </row>
    <row r="41" spans="1:12">
      <c r="A41" s="13">
        <v>32</v>
      </c>
      <c r="B41" s="15" t="s">
        <v>34</v>
      </c>
      <c r="C41" s="13" t="s">
        <v>0</v>
      </c>
      <c r="D41" s="13" t="s">
        <v>159</v>
      </c>
      <c r="E41" s="4">
        <v>22</v>
      </c>
      <c r="F41" s="5">
        <v>0.58333333333333337</v>
      </c>
      <c r="G41" s="4">
        <v>1</v>
      </c>
      <c r="H41" s="6">
        <f t="shared" si="0"/>
        <v>0.58333333333333337</v>
      </c>
      <c r="I41" s="7">
        <v>13</v>
      </c>
      <c r="J41" s="8">
        <f t="shared" si="1"/>
        <v>12.833333333333334</v>
      </c>
      <c r="K41" s="9">
        <v>130</v>
      </c>
      <c r="L41" s="10">
        <f t="shared" si="2"/>
        <v>1668.3333333333335</v>
      </c>
    </row>
    <row r="42" spans="1:12">
      <c r="A42" s="13">
        <v>32</v>
      </c>
      <c r="B42" s="15" t="s">
        <v>34</v>
      </c>
      <c r="C42" s="13" t="s">
        <v>0</v>
      </c>
      <c r="D42" s="13" t="s">
        <v>160</v>
      </c>
      <c r="E42" s="4">
        <v>22</v>
      </c>
      <c r="F42" s="5">
        <v>0.58333333333333337</v>
      </c>
      <c r="G42" s="4">
        <v>1</v>
      </c>
      <c r="H42" s="6">
        <f t="shared" si="0"/>
        <v>0.58333333333333337</v>
      </c>
      <c r="I42" s="7">
        <v>13</v>
      </c>
      <c r="J42" s="8">
        <f t="shared" si="1"/>
        <v>12.833333333333334</v>
      </c>
      <c r="K42" s="9">
        <v>130</v>
      </c>
      <c r="L42" s="10">
        <f t="shared" si="2"/>
        <v>1668.3333333333335</v>
      </c>
    </row>
    <row r="43" spans="1:12">
      <c r="A43" s="13">
        <v>32</v>
      </c>
      <c r="B43" s="15" t="s">
        <v>34</v>
      </c>
      <c r="C43" s="13" t="s">
        <v>0</v>
      </c>
      <c r="D43" s="13" t="s">
        <v>161</v>
      </c>
      <c r="E43" s="4">
        <v>22</v>
      </c>
      <c r="F43" s="5">
        <v>0.58333333333333337</v>
      </c>
      <c r="G43" s="4">
        <v>1</v>
      </c>
      <c r="H43" s="6">
        <f t="shared" si="0"/>
        <v>0.58333333333333337</v>
      </c>
      <c r="I43" s="7">
        <v>13</v>
      </c>
      <c r="J43" s="8">
        <f t="shared" si="1"/>
        <v>12.833333333333334</v>
      </c>
      <c r="K43" s="9">
        <v>130</v>
      </c>
      <c r="L43" s="10">
        <f t="shared" si="2"/>
        <v>1668.3333333333335</v>
      </c>
    </row>
    <row r="44" spans="1:12">
      <c r="A44" s="13">
        <v>32</v>
      </c>
      <c r="B44" s="15" t="s">
        <v>34</v>
      </c>
      <c r="C44" s="13" t="s">
        <v>0</v>
      </c>
      <c r="D44" s="13" t="s">
        <v>162</v>
      </c>
      <c r="E44" s="4">
        <v>22</v>
      </c>
      <c r="F44" s="5">
        <v>0.58333333333333337</v>
      </c>
      <c r="G44" s="4">
        <v>1</v>
      </c>
      <c r="H44" s="6">
        <f t="shared" si="0"/>
        <v>0.58333333333333337</v>
      </c>
      <c r="I44" s="7">
        <v>13</v>
      </c>
      <c r="J44" s="8">
        <f t="shared" si="1"/>
        <v>12.833333333333334</v>
      </c>
      <c r="K44" s="9">
        <v>130</v>
      </c>
      <c r="L44" s="10">
        <f t="shared" si="2"/>
        <v>1668.3333333333335</v>
      </c>
    </row>
    <row r="45" spans="1:12">
      <c r="A45" s="13">
        <v>32</v>
      </c>
      <c r="B45" s="15" t="s">
        <v>34</v>
      </c>
      <c r="C45" s="13" t="s">
        <v>0</v>
      </c>
      <c r="D45" s="13" t="s">
        <v>163</v>
      </c>
      <c r="E45" s="4">
        <v>22</v>
      </c>
      <c r="F45" s="5">
        <v>0.58333333333333337</v>
      </c>
      <c r="G45" s="4">
        <v>1</v>
      </c>
      <c r="H45" s="6">
        <f t="shared" si="0"/>
        <v>0.58333333333333337</v>
      </c>
      <c r="I45" s="7">
        <v>13</v>
      </c>
      <c r="J45" s="8">
        <f t="shared" si="1"/>
        <v>12.833333333333334</v>
      </c>
      <c r="K45" s="9">
        <v>130</v>
      </c>
      <c r="L45" s="10">
        <f t="shared" si="2"/>
        <v>1668.3333333333335</v>
      </c>
    </row>
    <row r="46" spans="1:12">
      <c r="A46" s="13">
        <v>32</v>
      </c>
      <c r="B46" s="15" t="s">
        <v>34</v>
      </c>
      <c r="C46" s="13" t="s">
        <v>0</v>
      </c>
      <c r="D46" s="13" t="s">
        <v>164</v>
      </c>
      <c r="E46" s="4">
        <v>22</v>
      </c>
      <c r="F46" s="5">
        <v>0.58333333333333337</v>
      </c>
      <c r="G46" s="4">
        <v>1</v>
      </c>
      <c r="H46" s="6">
        <f t="shared" si="0"/>
        <v>0.58333333333333337</v>
      </c>
      <c r="I46" s="7">
        <v>13</v>
      </c>
      <c r="J46" s="8">
        <f t="shared" si="1"/>
        <v>12.833333333333334</v>
      </c>
      <c r="K46" s="9">
        <v>130</v>
      </c>
      <c r="L46" s="10">
        <f t="shared" si="2"/>
        <v>1668.3333333333335</v>
      </c>
    </row>
    <row r="47" spans="1:12">
      <c r="A47" s="13">
        <v>32</v>
      </c>
      <c r="B47" s="15" t="s">
        <v>34</v>
      </c>
      <c r="C47" s="13" t="s">
        <v>0</v>
      </c>
      <c r="D47" s="13" t="s">
        <v>165</v>
      </c>
      <c r="E47" s="4">
        <v>22</v>
      </c>
      <c r="F47" s="5">
        <v>0.58333333333333337</v>
      </c>
      <c r="G47" s="4">
        <v>1</v>
      </c>
      <c r="H47" s="6">
        <f t="shared" si="0"/>
        <v>0.58333333333333337</v>
      </c>
      <c r="I47" s="7">
        <v>13</v>
      </c>
      <c r="J47" s="8">
        <f t="shared" si="1"/>
        <v>12.833333333333334</v>
      </c>
      <c r="K47" s="9">
        <v>130</v>
      </c>
      <c r="L47" s="10">
        <f t="shared" si="2"/>
        <v>1668.3333333333335</v>
      </c>
    </row>
    <row r="48" spans="1:12">
      <c r="A48" s="13">
        <v>32</v>
      </c>
      <c r="B48" s="15" t="s">
        <v>34</v>
      </c>
      <c r="C48" s="13" t="s">
        <v>0</v>
      </c>
      <c r="D48" s="13" t="s">
        <v>166</v>
      </c>
      <c r="E48" s="4">
        <v>22</v>
      </c>
      <c r="F48" s="5">
        <v>0.58333333333333337</v>
      </c>
      <c r="G48" s="4">
        <v>1</v>
      </c>
      <c r="H48" s="6">
        <f t="shared" si="0"/>
        <v>0.58333333333333337</v>
      </c>
      <c r="I48" s="7">
        <v>13</v>
      </c>
      <c r="J48" s="8">
        <f t="shared" si="1"/>
        <v>12.833333333333334</v>
      </c>
      <c r="K48" s="9">
        <v>130</v>
      </c>
      <c r="L48" s="10">
        <f t="shared" si="2"/>
        <v>1668.3333333333335</v>
      </c>
    </row>
    <row r="49" spans="1:12">
      <c r="A49" s="13">
        <v>32</v>
      </c>
      <c r="B49" s="15" t="s">
        <v>34</v>
      </c>
      <c r="C49" s="13" t="s">
        <v>0</v>
      </c>
      <c r="D49" s="13" t="s">
        <v>167</v>
      </c>
      <c r="E49" s="4">
        <v>22</v>
      </c>
      <c r="F49" s="5">
        <v>0.58333333333333337</v>
      </c>
      <c r="G49" s="4">
        <v>1</v>
      </c>
      <c r="H49" s="6">
        <f t="shared" si="0"/>
        <v>0.58333333333333337</v>
      </c>
      <c r="I49" s="7">
        <v>13</v>
      </c>
      <c r="J49" s="8">
        <f t="shared" si="1"/>
        <v>12.833333333333334</v>
      </c>
      <c r="K49" s="9">
        <v>130</v>
      </c>
      <c r="L49" s="10">
        <f t="shared" si="2"/>
        <v>1668.3333333333335</v>
      </c>
    </row>
    <row r="50" spans="1:12">
      <c r="A50" s="13">
        <v>32</v>
      </c>
      <c r="B50" s="15" t="s">
        <v>34</v>
      </c>
      <c r="C50" s="13" t="s">
        <v>0</v>
      </c>
      <c r="D50" s="13" t="s">
        <v>168</v>
      </c>
      <c r="E50" s="4">
        <v>22</v>
      </c>
      <c r="F50" s="5">
        <v>0.58333333333333337</v>
      </c>
      <c r="G50" s="4">
        <v>1</v>
      </c>
      <c r="H50" s="6">
        <f t="shared" si="0"/>
        <v>0.58333333333333337</v>
      </c>
      <c r="I50" s="7">
        <v>13</v>
      </c>
      <c r="J50" s="8">
        <f t="shared" si="1"/>
        <v>12.833333333333334</v>
      </c>
      <c r="K50" s="9">
        <v>130</v>
      </c>
      <c r="L50" s="10">
        <f t="shared" si="2"/>
        <v>1668.3333333333335</v>
      </c>
    </row>
    <row r="51" spans="1:12">
      <c r="A51" s="13">
        <v>32</v>
      </c>
      <c r="B51" s="15" t="s">
        <v>34</v>
      </c>
      <c r="C51" s="13" t="s">
        <v>0</v>
      </c>
      <c r="D51" s="13" t="s">
        <v>169</v>
      </c>
      <c r="E51" s="4">
        <v>22</v>
      </c>
      <c r="F51" s="5">
        <v>0.58333333333333337</v>
      </c>
      <c r="G51" s="4">
        <v>1</v>
      </c>
      <c r="H51" s="6">
        <f t="shared" si="0"/>
        <v>0.58333333333333337</v>
      </c>
      <c r="I51" s="7">
        <v>13</v>
      </c>
      <c r="J51" s="8">
        <f t="shared" si="1"/>
        <v>12.833333333333334</v>
      </c>
      <c r="K51" s="9">
        <v>130</v>
      </c>
      <c r="L51" s="10">
        <f t="shared" si="2"/>
        <v>1668.3333333333335</v>
      </c>
    </row>
    <row r="52" spans="1:12">
      <c r="A52" s="13">
        <v>32</v>
      </c>
      <c r="B52" s="15" t="s">
        <v>34</v>
      </c>
      <c r="C52" s="13" t="s">
        <v>0</v>
      </c>
      <c r="D52" s="13" t="s">
        <v>170</v>
      </c>
      <c r="E52" s="4">
        <v>22</v>
      </c>
      <c r="F52" s="5">
        <v>0.58333333333333337</v>
      </c>
      <c r="G52" s="4">
        <v>1</v>
      </c>
      <c r="H52" s="6">
        <f t="shared" si="0"/>
        <v>0.58333333333333337</v>
      </c>
      <c r="I52" s="7">
        <v>13</v>
      </c>
      <c r="J52" s="8">
        <f t="shared" si="1"/>
        <v>12.833333333333334</v>
      </c>
      <c r="K52" s="9">
        <v>130</v>
      </c>
      <c r="L52" s="10">
        <f t="shared" si="2"/>
        <v>1668.3333333333335</v>
      </c>
    </row>
    <row r="53" spans="1:12">
      <c r="A53" s="13">
        <v>32</v>
      </c>
      <c r="B53" s="15" t="s">
        <v>34</v>
      </c>
      <c r="C53" s="13" t="s">
        <v>0</v>
      </c>
      <c r="D53" s="13" t="s">
        <v>171</v>
      </c>
      <c r="E53" s="4">
        <v>22</v>
      </c>
      <c r="F53" s="5">
        <v>0.58333333333333337</v>
      </c>
      <c r="G53" s="4">
        <v>1</v>
      </c>
      <c r="H53" s="6">
        <f t="shared" si="0"/>
        <v>0.58333333333333337</v>
      </c>
      <c r="I53" s="7">
        <v>13</v>
      </c>
      <c r="J53" s="8">
        <f t="shared" si="1"/>
        <v>12.833333333333334</v>
      </c>
      <c r="K53" s="9">
        <v>130</v>
      </c>
      <c r="L53" s="10">
        <f t="shared" si="2"/>
        <v>1668.3333333333335</v>
      </c>
    </row>
    <row r="54" spans="1:12">
      <c r="L54" s="17">
        <f>SUM(L3:L53)</f>
        <v>85084.999999999985</v>
      </c>
    </row>
  </sheetData>
  <autoFilter ref="A2:M34"/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</sheetPr>
  <dimension ref="A1:L153"/>
  <sheetViews>
    <sheetView topLeftCell="A112" workbookViewId="0">
      <selection activeCell="H24" sqref="H24"/>
    </sheetView>
  </sheetViews>
  <sheetFormatPr defaultColWidth="8.7109375" defaultRowHeight="12.75"/>
  <cols>
    <col min="1" max="1" width="4" bestFit="1" customWidth="1"/>
    <col min="2" max="2" width="7.5703125" style="11" bestFit="1" customWidth="1"/>
    <col min="3" max="3" width="16.42578125" style="12" bestFit="1" customWidth="1"/>
    <col min="4" max="4" width="56.85546875" bestFit="1" customWidth="1"/>
  </cols>
  <sheetData>
    <row r="1" spans="1:12">
      <c r="L1" s="17">
        <f>SUM(L3:L152)</f>
        <v>250250.00000000055</v>
      </c>
    </row>
    <row r="2" spans="1:12" ht="76.5">
      <c r="A2" s="13" t="s">
        <v>30</v>
      </c>
      <c r="B2" s="15" t="s">
        <v>32</v>
      </c>
      <c r="C2" s="14" t="s">
        <v>31</v>
      </c>
      <c r="D2" s="15" t="s">
        <v>2</v>
      </c>
      <c r="E2" s="2" t="s">
        <v>28</v>
      </c>
      <c r="F2" s="1" t="s">
        <v>21</v>
      </c>
      <c r="G2" s="2" t="s">
        <v>22</v>
      </c>
      <c r="H2" s="2" t="s">
        <v>23</v>
      </c>
      <c r="I2" s="1" t="s">
        <v>24</v>
      </c>
      <c r="J2" s="3" t="s">
        <v>25</v>
      </c>
      <c r="K2" s="2" t="s">
        <v>26</v>
      </c>
      <c r="L2" s="2" t="s">
        <v>27</v>
      </c>
    </row>
    <row r="3" spans="1:12">
      <c r="A3" s="13">
        <v>1</v>
      </c>
      <c r="B3" s="15" t="s">
        <v>34</v>
      </c>
      <c r="C3" s="14" t="s">
        <v>0</v>
      </c>
      <c r="D3" s="13" t="s">
        <v>172</v>
      </c>
      <c r="E3" s="4">
        <v>22</v>
      </c>
      <c r="F3" s="5">
        <v>0.58333333333333337</v>
      </c>
      <c r="G3" s="4">
        <v>1</v>
      </c>
      <c r="H3" s="6">
        <f t="shared" ref="H3:H66" si="0">G3*F3</f>
        <v>0.58333333333333337</v>
      </c>
      <c r="I3" s="7">
        <v>5</v>
      </c>
      <c r="J3" s="8">
        <f t="shared" ref="J3:J66" si="1">H3*E3</f>
        <v>12.833333333333334</v>
      </c>
      <c r="K3" s="9">
        <v>130</v>
      </c>
      <c r="L3" s="10">
        <f>K3*J3</f>
        <v>1668.3333333333335</v>
      </c>
    </row>
    <row r="4" spans="1:12">
      <c r="A4" s="13">
        <v>2</v>
      </c>
      <c r="B4" s="15" t="s">
        <v>34</v>
      </c>
      <c r="C4" s="14" t="s">
        <v>0</v>
      </c>
      <c r="D4" s="13" t="s">
        <v>173</v>
      </c>
      <c r="E4" s="4">
        <v>22</v>
      </c>
      <c r="F4" s="5">
        <v>0.58333333333333337</v>
      </c>
      <c r="G4" s="4">
        <v>1</v>
      </c>
      <c r="H4" s="6">
        <f t="shared" si="0"/>
        <v>0.58333333333333337</v>
      </c>
      <c r="I4" s="7">
        <v>5</v>
      </c>
      <c r="J4" s="8">
        <f t="shared" si="1"/>
        <v>12.833333333333334</v>
      </c>
      <c r="K4" s="9">
        <v>130</v>
      </c>
      <c r="L4" s="10">
        <f t="shared" ref="L4:L67" si="2">K4*J4</f>
        <v>1668.3333333333335</v>
      </c>
    </row>
    <row r="5" spans="1:12">
      <c r="A5" s="13">
        <v>3</v>
      </c>
      <c r="B5" s="15" t="s">
        <v>34</v>
      </c>
      <c r="C5" s="14" t="s">
        <v>0</v>
      </c>
      <c r="D5" s="13" t="s">
        <v>174</v>
      </c>
      <c r="E5" s="4">
        <v>22</v>
      </c>
      <c r="F5" s="5">
        <v>0.58333333333333337</v>
      </c>
      <c r="G5" s="4">
        <v>1</v>
      </c>
      <c r="H5" s="6">
        <f t="shared" si="0"/>
        <v>0.58333333333333337</v>
      </c>
      <c r="I5" s="7">
        <v>5</v>
      </c>
      <c r="J5" s="8">
        <f t="shared" si="1"/>
        <v>12.833333333333334</v>
      </c>
      <c r="K5" s="9">
        <v>130</v>
      </c>
      <c r="L5" s="10">
        <f t="shared" si="2"/>
        <v>1668.3333333333335</v>
      </c>
    </row>
    <row r="6" spans="1:12">
      <c r="A6" s="13">
        <v>4</v>
      </c>
      <c r="B6" s="15" t="s">
        <v>34</v>
      </c>
      <c r="C6" s="14" t="s">
        <v>0</v>
      </c>
      <c r="D6" s="13" t="s">
        <v>175</v>
      </c>
      <c r="E6" s="4">
        <v>22</v>
      </c>
      <c r="F6" s="5">
        <v>0.58333333333333337</v>
      </c>
      <c r="G6" s="4">
        <v>1</v>
      </c>
      <c r="H6" s="6">
        <f t="shared" si="0"/>
        <v>0.58333333333333337</v>
      </c>
      <c r="I6" s="7">
        <v>5</v>
      </c>
      <c r="J6" s="8">
        <f t="shared" si="1"/>
        <v>12.833333333333334</v>
      </c>
      <c r="K6" s="9">
        <v>130</v>
      </c>
      <c r="L6" s="10">
        <f t="shared" si="2"/>
        <v>1668.3333333333335</v>
      </c>
    </row>
    <row r="7" spans="1:12">
      <c r="A7" s="13">
        <v>5</v>
      </c>
      <c r="B7" s="15" t="s">
        <v>34</v>
      </c>
      <c r="C7" s="14" t="s">
        <v>0</v>
      </c>
      <c r="D7" s="13" t="s">
        <v>176</v>
      </c>
      <c r="E7" s="4">
        <v>22</v>
      </c>
      <c r="F7" s="5">
        <v>0.58333333333333337</v>
      </c>
      <c r="G7" s="4">
        <v>1</v>
      </c>
      <c r="H7" s="6">
        <f t="shared" si="0"/>
        <v>0.58333333333333337</v>
      </c>
      <c r="I7" s="7">
        <v>5</v>
      </c>
      <c r="J7" s="8">
        <f t="shared" si="1"/>
        <v>12.833333333333334</v>
      </c>
      <c r="K7" s="9">
        <v>130</v>
      </c>
      <c r="L7" s="10">
        <f t="shared" si="2"/>
        <v>1668.3333333333335</v>
      </c>
    </row>
    <row r="8" spans="1:12">
      <c r="A8" s="13">
        <v>6</v>
      </c>
      <c r="B8" s="15" t="s">
        <v>34</v>
      </c>
      <c r="C8" s="14" t="s">
        <v>0</v>
      </c>
      <c r="D8" s="13" t="s">
        <v>177</v>
      </c>
      <c r="E8" s="4">
        <v>22</v>
      </c>
      <c r="F8" s="5">
        <v>0.58333333333333337</v>
      </c>
      <c r="G8" s="4">
        <v>1</v>
      </c>
      <c r="H8" s="6">
        <f t="shared" si="0"/>
        <v>0.58333333333333337</v>
      </c>
      <c r="I8" s="7">
        <v>5</v>
      </c>
      <c r="J8" s="8">
        <f t="shared" si="1"/>
        <v>12.833333333333334</v>
      </c>
      <c r="K8" s="9">
        <v>130</v>
      </c>
      <c r="L8" s="10">
        <f t="shared" si="2"/>
        <v>1668.3333333333335</v>
      </c>
    </row>
    <row r="9" spans="1:12">
      <c r="A9" s="13">
        <v>7</v>
      </c>
      <c r="B9" s="15" t="s">
        <v>34</v>
      </c>
      <c r="C9" s="14" t="s">
        <v>0</v>
      </c>
      <c r="D9" s="13" t="s">
        <v>178</v>
      </c>
      <c r="E9" s="4">
        <v>22</v>
      </c>
      <c r="F9" s="5">
        <v>0.58333333333333337</v>
      </c>
      <c r="G9" s="4">
        <v>1</v>
      </c>
      <c r="H9" s="6">
        <f t="shared" si="0"/>
        <v>0.58333333333333337</v>
      </c>
      <c r="I9" s="7">
        <v>5</v>
      </c>
      <c r="J9" s="8">
        <f t="shared" si="1"/>
        <v>12.833333333333334</v>
      </c>
      <c r="K9" s="9">
        <v>130</v>
      </c>
      <c r="L9" s="10">
        <f t="shared" si="2"/>
        <v>1668.3333333333335</v>
      </c>
    </row>
    <row r="10" spans="1:12">
      <c r="A10" s="13">
        <v>8</v>
      </c>
      <c r="B10" s="15" t="s">
        <v>34</v>
      </c>
      <c r="C10" s="14" t="s">
        <v>0</v>
      </c>
      <c r="D10" s="13" t="s">
        <v>179</v>
      </c>
      <c r="E10" s="4">
        <v>22</v>
      </c>
      <c r="F10" s="5">
        <v>0.58333333333333337</v>
      </c>
      <c r="G10" s="4">
        <v>1</v>
      </c>
      <c r="H10" s="6">
        <f t="shared" si="0"/>
        <v>0.58333333333333337</v>
      </c>
      <c r="I10" s="7">
        <v>5</v>
      </c>
      <c r="J10" s="8">
        <f t="shared" si="1"/>
        <v>12.833333333333334</v>
      </c>
      <c r="K10" s="9">
        <v>130</v>
      </c>
      <c r="L10" s="10">
        <f t="shared" si="2"/>
        <v>1668.3333333333335</v>
      </c>
    </row>
    <row r="11" spans="1:12">
      <c r="A11" s="13">
        <v>9</v>
      </c>
      <c r="B11" s="15" t="s">
        <v>34</v>
      </c>
      <c r="C11" s="14" t="s">
        <v>0</v>
      </c>
      <c r="D11" s="13" t="s">
        <v>180</v>
      </c>
      <c r="E11" s="4">
        <v>22</v>
      </c>
      <c r="F11" s="5">
        <v>0.58333333333333337</v>
      </c>
      <c r="G11" s="4">
        <v>1</v>
      </c>
      <c r="H11" s="6">
        <f t="shared" si="0"/>
        <v>0.58333333333333337</v>
      </c>
      <c r="I11" s="7">
        <v>5</v>
      </c>
      <c r="J11" s="8">
        <f t="shared" si="1"/>
        <v>12.833333333333334</v>
      </c>
      <c r="K11" s="9">
        <v>130</v>
      </c>
      <c r="L11" s="10">
        <f t="shared" si="2"/>
        <v>1668.3333333333335</v>
      </c>
    </row>
    <row r="12" spans="1:12">
      <c r="A12" s="13">
        <v>10</v>
      </c>
      <c r="B12" s="15" t="s">
        <v>34</v>
      </c>
      <c r="C12" s="14" t="s">
        <v>0</v>
      </c>
      <c r="D12" s="13" t="s">
        <v>181</v>
      </c>
      <c r="E12" s="4">
        <v>22</v>
      </c>
      <c r="F12" s="5">
        <v>0.58333333333333337</v>
      </c>
      <c r="G12" s="4">
        <v>1</v>
      </c>
      <c r="H12" s="6">
        <f t="shared" si="0"/>
        <v>0.58333333333333337</v>
      </c>
      <c r="I12" s="7">
        <v>5</v>
      </c>
      <c r="J12" s="8">
        <f t="shared" si="1"/>
        <v>12.833333333333334</v>
      </c>
      <c r="K12" s="9">
        <v>130</v>
      </c>
      <c r="L12" s="10">
        <f t="shared" si="2"/>
        <v>1668.3333333333335</v>
      </c>
    </row>
    <row r="13" spans="1:12">
      <c r="A13" s="13">
        <v>11</v>
      </c>
      <c r="B13" s="15" t="s">
        <v>34</v>
      </c>
      <c r="C13" s="14" t="s">
        <v>0</v>
      </c>
      <c r="D13" s="13" t="s">
        <v>182</v>
      </c>
      <c r="E13" s="4">
        <v>22</v>
      </c>
      <c r="F13" s="5">
        <v>0.58333333333333337</v>
      </c>
      <c r="G13" s="4">
        <v>1</v>
      </c>
      <c r="H13" s="6">
        <f t="shared" si="0"/>
        <v>0.58333333333333337</v>
      </c>
      <c r="I13" s="7">
        <v>5</v>
      </c>
      <c r="J13" s="8">
        <f t="shared" si="1"/>
        <v>12.833333333333334</v>
      </c>
      <c r="K13" s="9">
        <v>130</v>
      </c>
      <c r="L13" s="10">
        <f t="shared" si="2"/>
        <v>1668.3333333333335</v>
      </c>
    </row>
    <row r="14" spans="1:12">
      <c r="A14" s="13">
        <v>12</v>
      </c>
      <c r="B14" s="15" t="s">
        <v>34</v>
      </c>
      <c r="C14" s="14" t="s">
        <v>0</v>
      </c>
      <c r="D14" s="13" t="s">
        <v>183</v>
      </c>
      <c r="E14" s="4">
        <v>22</v>
      </c>
      <c r="F14" s="5">
        <v>0.58333333333333337</v>
      </c>
      <c r="G14" s="4">
        <v>1</v>
      </c>
      <c r="H14" s="6">
        <f t="shared" si="0"/>
        <v>0.58333333333333337</v>
      </c>
      <c r="I14" s="7">
        <v>5</v>
      </c>
      <c r="J14" s="8">
        <f t="shared" si="1"/>
        <v>12.833333333333334</v>
      </c>
      <c r="K14" s="9">
        <v>130</v>
      </c>
      <c r="L14" s="10">
        <f t="shared" si="2"/>
        <v>1668.3333333333335</v>
      </c>
    </row>
    <row r="15" spans="1:12">
      <c r="A15" s="13">
        <v>13</v>
      </c>
      <c r="B15" s="15" t="s">
        <v>34</v>
      </c>
      <c r="C15" s="14" t="s">
        <v>0</v>
      </c>
      <c r="D15" s="13" t="s">
        <v>184</v>
      </c>
      <c r="E15" s="4">
        <v>22</v>
      </c>
      <c r="F15" s="5">
        <v>0.58333333333333337</v>
      </c>
      <c r="G15" s="4">
        <v>1</v>
      </c>
      <c r="H15" s="6">
        <f t="shared" si="0"/>
        <v>0.58333333333333337</v>
      </c>
      <c r="I15" s="7">
        <v>5</v>
      </c>
      <c r="J15" s="8">
        <f t="shared" si="1"/>
        <v>12.833333333333334</v>
      </c>
      <c r="K15" s="9">
        <v>130</v>
      </c>
      <c r="L15" s="10">
        <f t="shared" si="2"/>
        <v>1668.3333333333335</v>
      </c>
    </row>
    <row r="16" spans="1:12">
      <c r="A16" s="13">
        <v>14</v>
      </c>
      <c r="B16" s="15" t="s">
        <v>34</v>
      </c>
      <c r="C16" s="14" t="s">
        <v>0</v>
      </c>
      <c r="D16" s="13" t="s">
        <v>185</v>
      </c>
      <c r="E16" s="4">
        <v>22</v>
      </c>
      <c r="F16" s="5">
        <v>0.58333333333333337</v>
      </c>
      <c r="G16" s="4">
        <v>1</v>
      </c>
      <c r="H16" s="6">
        <f t="shared" si="0"/>
        <v>0.58333333333333337</v>
      </c>
      <c r="I16" s="7">
        <v>5</v>
      </c>
      <c r="J16" s="8">
        <f t="shared" si="1"/>
        <v>12.833333333333334</v>
      </c>
      <c r="K16" s="9">
        <v>130</v>
      </c>
      <c r="L16" s="10">
        <f t="shared" si="2"/>
        <v>1668.3333333333335</v>
      </c>
    </row>
    <row r="17" spans="1:12">
      <c r="A17" s="13">
        <v>15</v>
      </c>
      <c r="B17" s="15" t="s">
        <v>34</v>
      </c>
      <c r="C17" s="14" t="s">
        <v>0</v>
      </c>
      <c r="D17" s="13" t="s">
        <v>186</v>
      </c>
      <c r="E17" s="4">
        <v>22</v>
      </c>
      <c r="F17" s="5">
        <v>0.58333333333333337</v>
      </c>
      <c r="G17" s="4">
        <v>1</v>
      </c>
      <c r="H17" s="6">
        <f t="shared" si="0"/>
        <v>0.58333333333333337</v>
      </c>
      <c r="I17" s="7">
        <v>5</v>
      </c>
      <c r="J17" s="8">
        <f t="shared" si="1"/>
        <v>12.833333333333334</v>
      </c>
      <c r="K17" s="9">
        <v>130</v>
      </c>
      <c r="L17" s="10">
        <f t="shared" si="2"/>
        <v>1668.3333333333335</v>
      </c>
    </row>
    <row r="18" spans="1:12">
      <c r="A18" s="13">
        <v>16</v>
      </c>
      <c r="B18" s="15" t="s">
        <v>34</v>
      </c>
      <c r="C18" s="14" t="s">
        <v>0</v>
      </c>
      <c r="D18" s="13" t="s">
        <v>187</v>
      </c>
      <c r="E18" s="4">
        <v>22</v>
      </c>
      <c r="F18" s="5">
        <v>0.58333333333333337</v>
      </c>
      <c r="G18" s="4">
        <v>1</v>
      </c>
      <c r="H18" s="6">
        <f t="shared" si="0"/>
        <v>0.58333333333333337</v>
      </c>
      <c r="I18" s="7">
        <v>5</v>
      </c>
      <c r="J18" s="8">
        <f t="shared" si="1"/>
        <v>12.833333333333334</v>
      </c>
      <c r="K18" s="9">
        <v>130</v>
      </c>
      <c r="L18" s="10">
        <f t="shared" si="2"/>
        <v>1668.3333333333335</v>
      </c>
    </row>
    <row r="19" spans="1:12">
      <c r="A19" s="13">
        <v>17</v>
      </c>
      <c r="B19" s="15" t="s">
        <v>34</v>
      </c>
      <c r="C19" s="14" t="s">
        <v>0</v>
      </c>
      <c r="D19" s="13" t="s">
        <v>188</v>
      </c>
      <c r="E19" s="4">
        <v>22</v>
      </c>
      <c r="F19" s="5">
        <v>0.58333333333333337</v>
      </c>
      <c r="G19" s="4">
        <v>1</v>
      </c>
      <c r="H19" s="6">
        <f t="shared" si="0"/>
        <v>0.58333333333333337</v>
      </c>
      <c r="I19" s="7">
        <v>5</v>
      </c>
      <c r="J19" s="8">
        <f t="shared" si="1"/>
        <v>12.833333333333334</v>
      </c>
      <c r="K19" s="9">
        <v>130</v>
      </c>
      <c r="L19" s="10">
        <f t="shared" si="2"/>
        <v>1668.3333333333335</v>
      </c>
    </row>
    <row r="20" spans="1:12">
      <c r="A20" s="13">
        <v>18</v>
      </c>
      <c r="B20" s="15" t="s">
        <v>34</v>
      </c>
      <c r="C20" s="14" t="s">
        <v>0</v>
      </c>
      <c r="D20" s="13" t="s">
        <v>189</v>
      </c>
      <c r="E20" s="4">
        <v>22</v>
      </c>
      <c r="F20" s="5">
        <v>0.58333333333333337</v>
      </c>
      <c r="G20" s="4">
        <v>1</v>
      </c>
      <c r="H20" s="6">
        <f t="shared" si="0"/>
        <v>0.58333333333333337</v>
      </c>
      <c r="I20" s="7">
        <v>5</v>
      </c>
      <c r="J20" s="8">
        <f t="shared" si="1"/>
        <v>12.833333333333334</v>
      </c>
      <c r="K20" s="9">
        <v>130</v>
      </c>
      <c r="L20" s="10">
        <f t="shared" si="2"/>
        <v>1668.3333333333335</v>
      </c>
    </row>
    <row r="21" spans="1:12">
      <c r="A21" s="13">
        <v>19</v>
      </c>
      <c r="B21" s="15" t="s">
        <v>34</v>
      </c>
      <c r="C21" s="14" t="s">
        <v>0</v>
      </c>
      <c r="D21" s="13" t="s">
        <v>190</v>
      </c>
      <c r="E21" s="4">
        <v>22</v>
      </c>
      <c r="F21" s="5">
        <v>0.58333333333333337</v>
      </c>
      <c r="G21" s="4">
        <v>1</v>
      </c>
      <c r="H21" s="6">
        <f t="shared" si="0"/>
        <v>0.58333333333333337</v>
      </c>
      <c r="I21" s="7">
        <v>5</v>
      </c>
      <c r="J21" s="8">
        <f t="shared" si="1"/>
        <v>12.833333333333334</v>
      </c>
      <c r="K21" s="9">
        <v>130</v>
      </c>
      <c r="L21" s="10">
        <f t="shared" si="2"/>
        <v>1668.3333333333335</v>
      </c>
    </row>
    <row r="22" spans="1:12">
      <c r="A22" s="13">
        <v>20</v>
      </c>
      <c r="B22" s="15" t="s">
        <v>34</v>
      </c>
      <c r="C22" s="14" t="s">
        <v>0</v>
      </c>
      <c r="D22" s="13" t="s">
        <v>191</v>
      </c>
      <c r="E22" s="4">
        <v>22</v>
      </c>
      <c r="F22" s="5">
        <v>0.58333333333333337</v>
      </c>
      <c r="G22" s="4">
        <v>1</v>
      </c>
      <c r="H22" s="6">
        <f t="shared" si="0"/>
        <v>0.58333333333333337</v>
      </c>
      <c r="I22" s="7">
        <v>5</v>
      </c>
      <c r="J22" s="8">
        <f t="shared" si="1"/>
        <v>12.833333333333334</v>
      </c>
      <c r="K22" s="9">
        <v>130</v>
      </c>
      <c r="L22" s="10">
        <f t="shared" si="2"/>
        <v>1668.3333333333335</v>
      </c>
    </row>
    <row r="23" spans="1:12">
      <c r="A23" s="13">
        <v>21</v>
      </c>
      <c r="B23" s="15" t="s">
        <v>34</v>
      </c>
      <c r="C23" s="14" t="s">
        <v>0</v>
      </c>
      <c r="D23" s="13" t="s">
        <v>192</v>
      </c>
      <c r="E23" s="4">
        <v>22</v>
      </c>
      <c r="F23" s="5">
        <v>0.58333333333333337</v>
      </c>
      <c r="G23" s="4">
        <v>1</v>
      </c>
      <c r="H23" s="6">
        <f t="shared" si="0"/>
        <v>0.58333333333333337</v>
      </c>
      <c r="I23" s="7">
        <v>5</v>
      </c>
      <c r="J23" s="8">
        <f t="shared" si="1"/>
        <v>12.833333333333334</v>
      </c>
      <c r="K23" s="9">
        <v>130</v>
      </c>
      <c r="L23" s="10">
        <f t="shared" si="2"/>
        <v>1668.3333333333335</v>
      </c>
    </row>
    <row r="24" spans="1:12">
      <c r="A24" s="13">
        <v>22</v>
      </c>
      <c r="B24" s="15" t="s">
        <v>34</v>
      </c>
      <c r="C24" s="14" t="s">
        <v>0</v>
      </c>
      <c r="D24" s="13" t="s">
        <v>193</v>
      </c>
      <c r="E24" s="4">
        <v>22</v>
      </c>
      <c r="F24" s="5">
        <v>0.58333333333333337</v>
      </c>
      <c r="G24" s="4">
        <v>1</v>
      </c>
      <c r="H24" s="6">
        <f t="shared" si="0"/>
        <v>0.58333333333333337</v>
      </c>
      <c r="I24" s="7">
        <v>5</v>
      </c>
      <c r="J24" s="8">
        <f t="shared" si="1"/>
        <v>12.833333333333334</v>
      </c>
      <c r="K24" s="9">
        <v>130</v>
      </c>
      <c r="L24" s="10">
        <f t="shared" si="2"/>
        <v>1668.3333333333335</v>
      </c>
    </row>
    <row r="25" spans="1:12">
      <c r="A25" s="13">
        <v>23</v>
      </c>
      <c r="B25" s="15" t="s">
        <v>34</v>
      </c>
      <c r="C25" s="14" t="s">
        <v>0</v>
      </c>
      <c r="D25" s="13" t="s">
        <v>194</v>
      </c>
      <c r="E25" s="4">
        <v>22</v>
      </c>
      <c r="F25" s="5">
        <v>0.58333333333333337</v>
      </c>
      <c r="G25" s="4">
        <v>1</v>
      </c>
      <c r="H25" s="6">
        <f t="shared" si="0"/>
        <v>0.58333333333333337</v>
      </c>
      <c r="I25" s="7">
        <v>5</v>
      </c>
      <c r="J25" s="8">
        <f t="shared" si="1"/>
        <v>12.833333333333334</v>
      </c>
      <c r="K25" s="9">
        <v>130</v>
      </c>
      <c r="L25" s="10">
        <f t="shared" si="2"/>
        <v>1668.3333333333335</v>
      </c>
    </row>
    <row r="26" spans="1:12">
      <c r="A26" s="13">
        <v>24</v>
      </c>
      <c r="B26" s="15" t="s">
        <v>34</v>
      </c>
      <c r="C26" s="14" t="s">
        <v>0</v>
      </c>
      <c r="D26" s="13" t="s">
        <v>195</v>
      </c>
      <c r="E26" s="4">
        <v>22</v>
      </c>
      <c r="F26" s="5">
        <v>0.58333333333333337</v>
      </c>
      <c r="G26" s="4">
        <v>1</v>
      </c>
      <c r="H26" s="6">
        <f t="shared" si="0"/>
        <v>0.58333333333333337</v>
      </c>
      <c r="I26" s="7">
        <v>5</v>
      </c>
      <c r="J26" s="8">
        <f t="shared" si="1"/>
        <v>12.833333333333334</v>
      </c>
      <c r="K26" s="9">
        <v>130</v>
      </c>
      <c r="L26" s="10">
        <f t="shared" si="2"/>
        <v>1668.3333333333335</v>
      </c>
    </row>
    <row r="27" spans="1:12">
      <c r="A27" s="13">
        <v>25</v>
      </c>
      <c r="B27" s="15" t="s">
        <v>34</v>
      </c>
      <c r="C27" s="14" t="s">
        <v>0</v>
      </c>
      <c r="D27" s="13" t="s">
        <v>196</v>
      </c>
      <c r="E27" s="4">
        <v>22</v>
      </c>
      <c r="F27" s="5">
        <v>0.58333333333333337</v>
      </c>
      <c r="G27" s="4">
        <v>1</v>
      </c>
      <c r="H27" s="6">
        <f t="shared" si="0"/>
        <v>0.58333333333333337</v>
      </c>
      <c r="I27" s="7">
        <v>5</v>
      </c>
      <c r="J27" s="8">
        <f t="shared" si="1"/>
        <v>12.833333333333334</v>
      </c>
      <c r="K27" s="9">
        <v>130</v>
      </c>
      <c r="L27" s="10">
        <f t="shared" si="2"/>
        <v>1668.3333333333335</v>
      </c>
    </row>
    <row r="28" spans="1:12">
      <c r="A28" s="13">
        <v>26</v>
      </c>
      <c r="B28" s="15" t="s">
        <v>34</v>
      </c>
      <c r="C28" s="14" t="s">
        <v>0</v>
      </c>
      <c r="D28" s="13" t="s">
        <v>197</v>
      </c>
      <c r="E28" s="4">
        <v>22</v>
      </c>
      <c r="F28" s="5">
        <v>0.58333333333333337</v>
      </c>
      <c r="G28" s="4">
        <v>1</v>
      </c>
      <c r="H28" s="6">
        <f t="shared" si="0"/>
        <v>0.58333333333333337</v>
      </c>
      <c r="I28" s="7">
        <v>5</v>
      </c>
      <c r="J28" s="8">
        <f t="shared" si="1"/>
        <v>12.833333333333334</v>
      </c>
      <c r="K28" s="9">
        <v>130</v>
      </c>
      <c r="L28" s="10">
        <f t="shared" si="2"/>
        <v>1668.3333333333335</v>
      </c>
    </row>
    <row r="29" spans="1:12">
      <c r="A29" s="13">
        <v>27</v>
      </c>
      <c r="B29" s="15" t="s">
        <v>34</v>
      </c>
      <c r="C29" s="14" t="s">
        <v>0</v>
      </c>
      <c r="D29" s="13" t="s">
        <v>198</v>
      </c>
      <c r="E29" s="4">
        <v>22</v>
      </c>
      <c r="F29" s="5">
        <v>0.58333333333333337</v>
      </c>
      <c r="G29" s="4">
        <v>1</v>
      </c>
      <c r="H29" s="6">
        <f t="shared" si="0"/>
        <v>0.58333333333333337</v>
      </c>
      <c r="I29" s="7">
        <v>5</v>
      </c>
      <c r="J29" s="8">
        <f t="shared" si="1"/>
        <v>12.833333333333334</v>
      </c>
      <c r="K29" s="9">
        <v>130</v>
      </c>
      <c r="L29" s="10">
        <f t="shared" si="2"/>
        <v>1668.3333333333335</v>
      </c>
    </row>
    <row r="30" spans="1:12">
      <c r="A30" s="13">
        <v>28</v>
      </c>
      <c r="B30" s="15" t="s">
        <v>34</v>
      </c>
      <c r="C30" s="14" t="s">
        <v>0</v>
      </c>
      <c r="D30" s="13" t="s">
        <v>199</v>
      </c>
      <c r="E30" s="4">
        <v>22</v>
      </c>
      <c r="F30" s="5">
        <v>0.58333333333333337</v>
      </c>
      <c r="G30" s="4">
        <v>1</v>
      </c>
      <c r="H30" s="6">
        <f t="shared" si="0"/>
        <v>0.58333333333333337</v>
      </c>
      <c r="I30" s="7">
        <v>5</v>
      </c>
      <c r="J30" s="8">
        <f t="shared" si="1"/>
        <v>12.833333333333334</v>
      </c>
      <c r="K30" s="9">
        <v>130</v>
      </c>
      <c r="L30" s="10">
        <f t="shared" si="2"/>
        <v>1668.3333333333335</v>
      </c>
    </row>
    <row r="31" spans="1:12">
      <c r="A31" s="13">
        <v>29</v>
      </c>
      <c r="B31" s="15" t="s">
        <v>34</v>
      </c>
      <c r="C31" s="14" t="s">
        <v>0</v>
      </c>
      <c r="D31" s="13" t="s">
        <v>200</v>
      </c>
      <c r="E31" s="4">
        <v>22</v>
      </c>
      <c r="F31" s="5">
        <v>0.58333333333333337</v>
      </c>
      <c r="G31" s="4">
        <v>1</v>
      </c>
      <c r="H31" s="6">
        <f t="shared" si="0"/>
        <v>0.58333333333333337</v>
      </c>
      <c r="I31" s="7">
        <v>5</v>
      </c>
      <c r="J31" s="8">
        <f t="shared" si="1"/>
        <v>12.833333333333334</v>
      </c>
      <c r="K31" s="9">
        <v>130</v>
      </c>
      <c r="L31" s="10">
        <f t="shared" si="2"/>
        <v>1668.3333333333335</v>
      </c>
    </row>
    <row r="32" spans="1:12">
      <c r="A32" s="13">
        <v>30</v>
      </c>
      <c r="B32" s="15" t="s">
        <v>34</v>
      </c>
      <c r="C32" s="14" t="s">
        <v>0</v>
      </c>
      <c r="D32" s="13" t="s">
        <v>201</v>
      </c>
      <c r="E32" s="4">
        <v>22</v>
      </c>
      <c r="F32" s="5">
        <v>0.58333333333333337</v>
      </c>
      <c r="G32" s="4">
        <v>1</v>
      </c>
      <c r="H32" s="6">
        <f t="shared" si="0"/>
        <v>0.58333333333333337</v>
      </c>
      <c r="I32" s="7">
        <v>5</v>
      </c>
      <c r="J32" s="8">
        <f t="shared" si="1"/>
        <v>12.833333333333334</v>
      </c>
      <c r="K32" s="9">
        <v>130</v>
      </c>
      <c r="L32" s="10">
        <f t="shared" si="2"/>
        <v>1668.3333333333335</v>
      </c>
    </row>
    <row r="33" spans="1:12">
      <c r="A33" s="13">
        <v>31</v>
      </c>
      <c r="B33" s="15" t="s">
        <v>34</v>
      </c>
      <c r="C33" s="14" t="s">
        <v>0</v>
      </c>
      <c r="D33" s="13" t="s">
        <v>202</v>
      </c>
      <c r="E33" s="4">
        <v>22</v>
      </c>
      <c r="F33" s="5">
        <v>0.58333333333333337</v>
      </c>
      <c r="G33" s="4">
        <v>1</v>
      </c>
      <c r="H33" s="6">
        <f t="shared" si="0"/>
        <v>0.58333333333333337</v>
      </c>
      <c r="I33" s="7">
        <v>5</v>
      </c>
      <c r="J33" s="8">
        <f t="shared" si="1"/>
        <v>12.833333333333334</v>
      </c>
      <c r="K33" s="9">
        <v>130</v>
      </c>
      <c r="L33" s="10">
        <f t="shared" si="2"/>
        <v>1668.3333333333335</v>
      </c>
    </row>
    <row r="34" spans="1:12">
      <c r="A34" s="13">
        <v>32</v>
      </c>
      <c r="B34" s="15" t="s">
        <v>34</v>
      </c>
      <c r="C34" s="14" t="s">
        <v>0</v>
      </c>
      <c r="D34" s="13" t="s">
        <v>203</v>
      </c>
      <c r="E34" s="4">
        <v>22</v>
      </c>
      <c r="F34" s="5">
        <v>0.58333333333333337</v>
      </c>
      <c r="G34" s="4">
        <v>1</v>
      </c>
      <c r="H34" s="6">
        <f t="shared" si="0"/>
        <v>0.58333333333333337</v>
      </c>
      <c r="I34" s="7">
        <v>5</v>
      </c>
      <c r="J34" s="8">
        <f t="shared" si="1"/>
        <v>12.833333333333334</v>
      </c>
      <c r="K34" s="9">
        <v>130</v>
      </c>
      <c r="L34" s="10">
        <f t="shared" si="2"/>
        <v>1668.3333333333335</v>
      </c>
    </row>
    <row r="35" spans="1:12">
      <c r="A35" s="13">
        <v>33</v>
      </c>
      <c r="B35" s="15" t="s">
        <v>34</v>
      </c>
      <c r="C35" s="13" t="s">
        <v>0</v>
      </c>
      <c r="D35" s="13" t="s">
        <v>204</v>
      </c>
      <c r="E35" s="4">
        <v>22</v>
      </c>
      <c r="F35" s="5">
        <v>0.58333333333333337</v>
      </c>
      <c r="G35" s="4">
        <v>1</v>
      </c>
      <c r="H35" s="6">
        <f t="shared" si="0"/>
        <v>0.58333333333333337</v>
      </c>
      <c r="I35" s="7">
        <v>5</v>
      </c>
      <c r="J35" s="8">
        <f t="shared" si="1"/>
        <v>12.833333333333334</v>
      </c>
      <c r="K35" s="9">
        <v>130</v>
      </c>
      <c r="L35" s="10">
        <f t="shared" si="2"/>
        <v>1668.3333333333335</v>
      </c>
    </row>
    <row r="36" spans="1:12">
      <c r="A36" s="13">
        <v>34</v>
      </c>
      <c r="B36" s="15" t="s">
        <v>34</v>
      </c>
      <c r="C36" s="13" t="s">
        <v>0</v>
      </c>
      <c r="D36" s="13" t="s">
        <v>205</v>
      </c>
      <c r="E36" s="4">
        <v>22</v>
      </c>
      <c r="F36" s="5">
        <v>0.58333333333333337</v>
      </c>
      <c r="G36" s="4">
        <v>1</v>
      </c>
      <c r="H36" s="6">
        <f t="shared" si="0"/>
        <v>0.58333333333333337</v>
      </c>
      <c r="I36" s="7">
        <v>5</v>
      </c>
      <c r="J36" s="8">
        <f t="shared" si="1"/>
        <v>12.833333333333334</v>
      </c>
      <c r="K36" s="9">
        <v>130</v>
      </c>
      <c r="L36" s="10">
        <f t="shared" si="2"/>
        <v>1668.3333333333335</v>
      </c>
    </row>
    <row r="37" spans="1:12">
      <c r="A37" s="13">
        <v>35</v>
      </c>
      <c r="B37" s="15" t="s">
        <v>34</v>
      </c>
      <c r="C37" s="13" t="s">
        <v>0</v>
      </c>
      <c r="D37" s="13" t="s">
        <v>206</v>
      </c>
      <c r="E37" s="4">
        <v>22</v>
      </c>
      <c r="F37" s="5">
        <v>0.58333333333333337</v>
      </c>
      <c r="G37" s="4">
        <v>1</v>
      </c>
      <c r="H37" s="6">
        <f t="shared" si="0"/>
        <v>0.58333333333333337</v>
      </c>
      <c r="I37" s="7">
        <v>5</v>
      </c>
      <c r="J37" s="8">
        <f t="shared" si="1"/>
        <v>12.833333333333334</v>
      </c>
      <c r="K37" s="9">
        <v>130</v>
      </c>
      <c r="L37" s="10">
        <f t="shared" si="2"/>
        <v>1668.3333333333335</v>
      </c>
    </row>
    <row r="38" spans="1:12">
      <c r="A38" s="13">
        <v>36</v>
      </c>
      <c r="B38" s="15" t="s">
        <v>34</v>
      </c>
      <c r="C38" s="13" t="s">
        <v>0</v>
      </c>
      <c r="D38" s="13" t="s">
        <v>207</v>
      </c>
      <c r="E38" s="4">
        <v>22</v>
      </c>
      <c r="F38" s="5">
        <v>0.58333333333333337</v>
      </c>
      <c r="G38" s="4">
        <v>1</v>
      </c>
      <c r="H38" s="6">
        <f t="shared" si="0"/>
        <v>0.58333333333333337</v>
      </c>
      <c r="I38" s="7">
        <v>5</v>
      </c>
      <c r="J38" s="8">
        <f t="shared" si="1"/>
        <v>12.833333333333334</v>
      </c>
      <c r="K38" s="9">
        <v>130</v>
      </c>
      <c r="L38" s="10">
        <f t="shared" si="2"/>
        <v>1668.3333333333335</v>
      </c>
    </row>
    <row r="39" spans="1:12">
      <c r="A39" s="13">
        <v>37</v>
      </c>
      <c r="B39" s="15" t="s">
        <v>34</v>
      </c>
      <c r="C39" s="13" t="s">
        <v>0</v>
      </c>
      <c r="D39" s="13" t="s">
        <v>208</v>
      </c>
      <c r="E39" s="4">
        <v>22</v>
      </c>
      <c r="F39" s="5">
        <v>0.58333333333333337</v>
      </c>
      <c r="G39" s="4">
        <v>1</v>
      </c>
      <c r="H39" s="6">
        <f t="shared" si="0"/>
        <v>0.58333333333333337</v>
      </c>
      <c r="I39" s="7">
        <v>5</v>
      </c>
      <c r="J39" s="8">
        <f t="shared" si="1"/>
        <v>12.833333333333334</v>
      </c>
      <c r="K39" s="9">
        <v>130</v>
      </c>
      <c r="L39" s="10">
        <f t="shared" si="2"/>
        <v>1668.3333333333335</v>
      </c>
    </row>
    <row r="40" spans="1:12">
      <c r="A40" s="13">
        <v>38</v>
      </c>
      <c r="B40" s="15" t="s">
        <v>34</v>
      </c>
      <c r="C40" s="13" t="s">
        <v>0</v>
      </c>
      <c r="D40" s="13" t="s">
        <v>209</v>
      </c>
      <c r="E40" s="4">
        <v>22</v>
      </c>
      <c r="F40" s="5">
        <v>0.58333333333333337</v>
      </c>
      <c r="G40" s="4">
        <v>1</v>
      </c>
      <c r="H40" s="6">
        <f t="shared" si="0"/>
        <v>0.58333333333333337</v>
      </c>
      <c r="I40" s="7">
        <v>5</v>
      </c>
      <c r="J40" s="8">
        <f t="shared" si="1"/>
        <v>12.833333333333334</v>
      </c>
      <c r="K40" s="9">
        <v>130</v>
      </c>
      <c r="L40" s="10">
        <f t="shared" si="2"/>
        <v>1668.3333333333335</v>
      </c>
    </row>
    <row r="41" spans="1:12">
      <c r="A41" s="13">
        <v>39</v>
      </c>
      <c r="B41" s="15" t="s">
        <v>34</v>
      </c>
      <c r="C41" s="13" t="s">
        <v>0</v>
      </c>
      <c r="D41" s="13" t="s">
        <v>210</v>
      </c>
      <c r="E41" s="4">
        <v>22</v>
      </c>
      <c r="F41" s="5">
        <v>0.58333333333333337</v>
      </c>
      <c r="G41" s="4">
        <v>1</v>
      </c>
      <c r="H41" s="6">
        <f t="shared" si="0"/>
        <v>0.58333333333333337</v>
      </c>
      <c r="I41" s="7">
        <v>5</v>
      </c>
      <c r="J41" s="8">
        <f t="shared" si="1"/>
        <v>12.833333333333334</v>
      </c>
      <c r="K41" s="9">
        <v>130</v>
      </c>
      <c r="L41" s="10">
        <f t="shared" si="2"/>
        <v>1668.3333333333335</v>
      </c>
    </row>
    <row r="42" spans="1:12">
      <c r="A42" s="13">
        <v>40</v>
      </c>
      <c r="B42" s="15" t="s">
        <v>34</v>
      </c>
      <c r="C42" s="13" t="s">
        <v>0</v>
      </c>
      <c r="D42" s="13" t="s">
        <v>211</v>
      </c>
      <c r="E42" s="4">
        <v>22</v>
      </c>
      <c r="F42" s="5">
        <v>0.58333333333333337</v>
      </c>
      <c r="G42" s="4">
        <v>1</v>
      </c>
      <c r="H42" s="6">
        <f t="shared" si="0"/>
        <v>0.58333333333333337</v>
      </c>
      <c r="I42" s="7">
        <v>5</v>
      </c>
      <c r="J42" s="8">
        <f t="shared" si="1"/>
        <v>12.833333333333334</v>
      </c>
      <c r="K42" s="9">
        <v>130</v>
      </c>
      <c r="L42" s="10">
        <f t="shared" si="2"/>
        <v>1668.3333333333335</v>
      </c>
    </row>
    <row r="43" spans="1:12">
      <c r="A43" s="13">
        <v>41</v>
      </c>
      <c r="B43" s="15" t="s">
        <v>34</v>
      </c>
      <c r="C43" s="13" t="s">
        <v>0</v>
      </c>
      <c r="D43" s="13" t="s">
        <v>212</v>
      </c>
      <c r="E43" s="4">
        <v>22</v>
      </c>
      <c r="F43" s="5">
        <v>0.58333333333333337</v>
      </c>
      <c r="G43" s="4">
        <v>1</v>
      </c>
      <c r="H43" s="6">
        <f t="shared" si="0"/>
        <v>0.58333333333333337</v>
      </c>
      <c r="I43" s="7">
        <v>5</v>
      </c>
      <c r="J43" s="8">
        <f t="shared" si="1"/>
        <v>12.833333333333334</v>
      </c>
      <c r="K43" s="9">
        <v>130</v>
      </c>
      <c r="L43" s="10">
        <f t="shared" si="2"/>
        <v>1668.3333333333335</v>
      </c>
    </row>
    <row r="44" spans="1:12">
      <c r="A44" s="13">
        <v>42</v>
      </c>
      <c r="B44" s="15" t="s">
        <v>34</v>
      </c>
      <c r="C44" s="13" t="s">
        <v>0</v>
      </c>
      <c r="D44" s="13" t="s">
        <v>213</v>
      </c>
      <c r="E44" s="4">
        <v>22</v>
      </c>
      <c r="F44" s="5">
        <v>0.58333333333333337</v>
      </c>
      <c r="G44" s="4">
        <v>1</v>
      </c>
      <c r="H44" s="6">
        <f t="shared" si="0"/>
        <v>0.58333333333333337</v>
      </c>
      <c r="I44" s="7">
        <v>5</v>
      </c>
      <c r="J44" s="8">
        <f t="shared" si="1"/>
        <v>12.833333333333334</v>
      </c>
      <c r="K44" s="9">
        <v>130</v>
      </c>
      <c r="L44" s="10">
        <f t="shared" si="2"/>
        <v>1668.3333333333335</v>
      </c>
    </row>
    <row r="45" spans="1:12">
      <c r="A45" s="13">
        <v>43</v>
      </c>
      <c r="B45" s="15" t="s">
        <v>34</v>
      </c>
      <c r="C45" s="13" t="s">
        <v>0</v>
      </c>
      <c r="D45" s="13" t="s">
        <v>214</v>
      </c>
      <c r="E45" s="4">
        <v>22</v>
      </c>
      <c r="F45" s="5">
        <v>0.58333333333333337</v>
      </c>
      <c r="G45" s="4">
        <v>1</v>
      </c>
      <c r="H45" s="6">
        <f t="shared" si="0"/>
        <v>0.58333333333333337</v>
      </c>
      <c r="I45" s="7">
        <v>5</v>
      </c>
      <c r="J45" s="8">
        <f t="shared" si="1"/>
        <v>12.833333333333334</v>
      </c>
      <c r="K45" s="9">
        <v>130</v>
      </c>
      <c r="L45" s="10">
        <f t="shared" si="2"/>
        <v>1668.3333333333335</v>
      </c>
    </row>
    <row r="46" spans="1:12">
      <c r="A46" s="13">
        <v>44</v>
      </c>
      <c r="B46" s="15" t="s">
        <v>34</v>
      </c>
      <c r="C46" s="13" t="s">
        <v>0</v>
      </c>
      <c r="D46" s="13" t="s">
        <v>215</v>
      </c>
      <c r="E46" s="4">
        <v>22</v>
      </c>
      <c r="F46" s="5">
        <v>0.58333333333333337</v>
      </c>
      <c r="G46" s="4">
        <v>1</v>
      </c>
      <c r="H46" s="6">
        <f t="shared" si="0"/>
        <v>0.58333333333333337</v>
      </c>
      <c r="I46" s="7">
        <v>5</v>
      </c>
      <c r="J46" s="8">
        <f t="shared" si="1"/>
        <v>12.833333333333334</v>
      </c>
      <c r="K46" s="9">
        <v>130</v>
      </c>
      <c r="L46" s="10">
        <f t="shared" si="2"/>
        <v>1668.3333333333335</v>
      </c>
    </row>
    <row r="47" spans="1:12">
      <c r="A47" s="13">
        <v>45</v>
      </c>
      <c r="B47" s="15" t="s">
        <v>34</v>
      </c>
      <c r="C47" s="13" t="s">
        <v>0</v>
      </c>
      <c r="D47" s="13" t="s">
        <v>216</v>
      </c>
      <c r="E47" s="4">
        <v>22</v>
      </c>
      <c r="F47" s="5">
        <v>0.58333333333333337</v>
      </c>
      <c r="G47" s="4">
        <v>1</v>
      </c>
      <c r="H47" s="6">
        <f t="shared" si="0"/>
        <v>0.58333333333333337</v>
      </c>
      <c r="I47" s="7">
        <v>5</v>
      </c>
      <c r="J47" s="8">
        <f t="shared" si="1"/>
        <v>12.833333333333334</v>
      </c>
      <c r="K47" s="9">
        <v>130</v>
      </c>
      <c r="L47" s="10">
        <f t="shared" si="2"/>
        <v>1668.3333333333335</v>
      </c>
    </row>
    <row r="48" spans="1:12">
      <c r="A48" s="13">
        <v>46</v>
      </c>
      <c r="B48" s="15" t="s">
        <v>34</v>
      </c>
      <c r="C48" s="13" t="s">
        <v>0</v>
      </c>
      <c r="D48" s="13" t="s">
        <v>217</v>
      </c>
      <c r="E48" s="4">
        <v>22</v>
      </c>
      <c r="F48" s="5">
        <v>0.58333333333333337</v>
      </c>
      <c r="G48" s="4">
        <v>1</v>
      </c>
      <c r="H48" s="6">
        <f t="shared" si="0"/>
        <v>0.58333333333333337</v>
      </c>
      <c r="I48" s="7">
        <v>5</v>
      </c>
      <c r="J48" s="8">
        <f t="shared" si="1"/>
        <v>12.833333333333334</v>
      </c>
      <c r="K48" s="9">
        <v>130</v>
      </c>
      <c r="L48" s="10">
        <f t="shared" si="2"/>
        <v>1668.3333333333335</v>
      </c>
    </row>
    <row r="49" spans="1:12">
      <c r="A49" s="13">
        <v>47</v>
      </c>
      <c r="B49" s="15" t="s">
        <v>34</v>
      </c>
      <c r="C49" s="13" t="s">
        <v>0</v>
      </c>
      <c r="D49" s="13" t="s">
        <v>218</v>
      </c>
      <c r="E49" s="4">
        <v>22</v>
      </c>
      <c r="F49" s="5">
        <v>0.58333333333333337</v>
      </c>
      <c r="G49" s="4">
        <v>1</v>
      </c>
      <c r="H49" s="6">
        <f t="shared" si="0"/>
        <v>0.58333333333333337</v>
      </c>
      <c r="I49" s="7">
        <v>5</v>
      </c>
      <c r="J49" s="8">
        <f t="shared" si="1"/>
        <v>12.833333333333334</v>
      </c>
      <c r="K49" s="9">
        <v>130</v>
      </c>
      <c r="L49" s="10">
        <f t="shared" si="2"/>
        <v>1668.3333333333335</v>
      </c>
    </row>
    <row r="50" spans="1:12">
      <c r="A50" s="13">
        <v>48</v>
      </c>
      <c r="B50" s="15" t="s">
        <v>34</v>
      </c>
      <c r="C50" s="13" t="s">
        <v>0</v>
      </c>
      <c r="D50" s="13" t="s">
        <v>219</v>
      </c>
      <c r="E50" s="4">
        <v>22</v>
      </c>
      <c r="F50" s="5">
        <v>0.58333333333333337</v>
      </c>
      <c r="G50" s="4">
        <v>1</v>
      </c>
      <c r="H50" s="6">
        <f t="shared" si="0"/>
        <v>0.58333333333333337</v>
      </c>
      <c r="I50" s="7">
        <v>5</v>
      </c>
      <c r="J50" s="8">
        <f t="shared" si="1"/>
        <v>12.833333333333334</v>
      </c>
      <c r="K50" s="9">
        <v>130</v>
      </c>
      <c r="L50" s="10">
        <f t="shared" si="2"/>
        <v>1668.3333333333335</v>
      </c>
    </row>
    <row r="51" spans="1:12">
      <c r="A51" s="13">
        <v>49</v>
      </c>
      <c r="B51" s="15" t="s">
        <v>34</v>
      </c>
      <c r="C51" s="13" t="s">
        <v>0</v>
      </c>
      <c r="D51" s="13" t="s">
        <v>220</v>
      </c>
      <c r="E51" s="4">
        <v>22</v>
      </c>
      <c r="F51" s="5">
        <v>0.58333333333333337</v>
      </c>
      <c r="G51" s="4">
        <v>1</v>
      </c>
      <c r="H51" s="6">
        <f t="shared" si="0"/>
        <v>0.58333333333333337</v>
      </c>
      <c r="I51" s="7">
        <v>5</v>
      </c>
      <c r="J51" s="8">
        <f t="shared" si="1"/>
        <v>12.833333333333334</v>
      </c>
      <c r="K51" s="9">
        <v>130</v>
      </c>
      <c r="L51" s="10">
        <f t="shared" si="2"/>
        <v>1668.3333333333335</v>
      </c>
    </row>
    <row r="52" spans="1:12">
      <c r="A52" s="13">
        <v>50</v>
      </c>
      <c r="B52" s="15" t="s">
        <v>34</v>
      </c>
      <c r="C52" s="13" t="s">
        <v>0</v>
      </c>
      <c r="D52" s="13" t="s">
        <v>221</v>
      </c>
      <c r="E52" s="4">
        <v>22</v>
      </c>
      <c r="F52" s="5">
        <v>0.58333333333333337</v>
      </c>
      <c r="G52" s="4">
        <v>1</v>
      </c>
      <c r="H52" s="6">
        <f t="shared" si="0"/>
        <v>0.58333333333333337</v>
      </c>
      <c r="I52" s="7">
        <v>5</v>
      </c>
      <c r="J52" s="8">
        <f t="shared" si="1"/>
        <v>12.833333333333334</v>
      </c>
      <c r="K52" s="9">
        <v>130</v>
      </c>
      <c r="L52" s="10">
        <f t="shared" si="2"/>
        <v>1668.3333333333335</v>
      </c>
    </row>
    <row r="53" spans="1:12">
      <c r="A53" s="13">
        <v>51</v>
      </c>
      <c r="B53" s="15" t="s">
        <v>34</v>
      </c>
      <c r="C53" s="13" t="s">
        <v>0</v>
      </c>
      <c r="D53" s="13" t="s">
        <v>222</v>
      </c>
      <c r="E53" s="4">
        <v>22</v>
      </c>
      <c r="F53" s="5">
        <v>0.58333333333333337</v>
      </c>
      <c r="G53" s="4">
        <v>1</v>
      </c>
      <c r="H53" s="6">
        <f t="shared" si="0"/>
        <v>0.58333333333333337</v>
      </c>
      <c r="I53" s="7">
        <v>5</v>
      </c>
      <c r="J53" s="8">
        <f t="shared" si="1"/>
        <v>12.833333333333334</v>
      </c>
      <c r="K53" s="9">
        <v>130</v>
      </c>
      <c r="L53" s="10">
        <f t="shared" si="2"/>
        <v>1668.3333333333335</v>
      </c>
    </row>
    <row r="54" spans="1:12">
      <c r="A54" s="13">
        <v>52</v>
      </c>
      <c r="B54" s="15" t="s">
        <v>34</v>
      </c>
      <c r="C54" s="13" t="s">
        <v>0</v>
      </c>
      <c r="D54" s="13" t="s">
        <v>223</v>
      </c>
      <c r="E54" s="4">
        <v>22</v>
      </c>
      <c r="F54" s="5">
        <v>0.58333333333333337</v>
      </c>
      <c r="G54" s="4">
        <v>1</v>
      </c>
      <c r="H54" s="6">
        <f t="shared" si="0"/>
        <v>0.58333333333333337</v>
      </c>
      <c r="I54" s="7">
        <v>5</v>
      </c>
      <c r="J54" s="8">
        <f t="shared" si="1"/>
        <v>12.833333333333334</v>
      </c>
      <c r="K54" s="9">
        <v>130</v>
      </c>
      <c r="L54" s="10">
        <f t="shared" si="2"/>
        <v>1668.3333333333335</v>
      </c>
    </row>
    <row r="55" spans="1:12">
      <c r="A55" s="13">
        <v>53</v>
      </c>
      <c r="B55" s="15" t="s">
        <v>34</v>
      </c>
      <c r="C55" s="13" t="s">
        <v>0</v>
      </c>
      <c r="D55" s="13" t="s">
        <v>224</v>
      </c>
      <c r="E55" s="4">
        <v>22</v>
      </c>
      <c r="F55" s="5">
        <v>0.58333333333333337</v>
      </c>
      <c r="G55" s="4">
        <v>1</v>
      </c>
      <c r="H55" s="6">
        <f t="shared" si="0"/>
        <v>0.58333333333333337</v>
      </c>
      <c r="I55" s="7">
        <v>5</v>
      </c>
      <c r="J55" s="8">
        <f t="shared" si="1"/>
        <v>12.833333333333334</v>
      </c>
      <c r="K55" s="9">
        <v>130</v>
      </c>
      <c r="L55" s="10">
        <f t="shared" si="2"/>
        <v>1668.3333333333335</v>
      </c>
    </row>
    <row r="56" spans="1:12">
      <c r="A56" s="13">
        <v>54</v>
      </c>
      <c r="B56" s="15" t="s">
        <v>34</v>
      </c>
      <c r="C56" s="13" t="s">
        <v>0</v>
      </c>
      <c r="D56" s="13" t="s">
        <v>225</v>
      </c>
      <c r="E56" s="4">
        <v>22</v>
      </c>
      <c r="F56" s="5">
        <v>0.58333333333333337</v>
      </c>
      <c r="G56" s="4">
        <v>1</v>
      </c>
      <c r="H56" s="6">
        <f t="shared" si="0"/>
        <v>0.58333333333333337</v>
      </c>
      <c r="I56" s="7">
        <v>5</v>
      </c>
      <c r="J56" s="8">
        <f t="shared" si="1"/>
        <v>12.833333333333334</v>
      </c>
      <c r="K56" s="9">
        <v>130</v>
      </c>
      <c r="L56" s="10">
        <f t="shared" si="2"/>
        <v>1668.3333333333335</v>
      </c>
    </row>
    <row r="57" spans="1:12">
      <c r="A57" s="13">
        <v>55</v>
      </c>
      <c r="B57" s="15" t="s">
        <v>34</v>
      </c>
      <c r="C57" s="13" t="s">
        <v>0</v>
      </c>
      <c r="D57" s="13" t="s">
        <v>226</v>
      </c>
      <c r="E57" s="4">
        <v>22</v>
      </c>
      <c r="F57" s="5">
        <v>0.58333333333333337</v>
      </c>
      <c r="G57" s="4">
        <v>1</v>
      </c>
      <c r="H57" s="6">
        <f t="shared" si="0"/>
        <v>0.58333333333333337</v>
      </c>
      <c r="I57" s="7">
        <v>5</v>
      </c>
      <c r="J57" s="8">
        <f t="shared" si="1"/>
        <v>12.833333333333334</v>
      </c>
      <c r="K57" s="9">
        <v>130</v>
      </c>
      <c r="L57" s="10">
        <f t="shared" si="2"/>
        <v>1668.3333333333335</v>
      </c>
    </row>
    <row r="58" spans="1:12">
      <c r="A58" s="13">
        <v>56</v>
      </c>
      <c r="B58" s="15" t="s">
        <v>34</v>
      </c>
      <c r="C58" s="13" t="s">
        <v>0</v>
      </c>
      <c r="D58" s="13" t="s">
        <v>227</v>
      </c>
      <c r="E58" s="4">
        <v>22</v>
      </c>
      <c r="F58" s="5">
        <v>0.58333333333333337</v>
      </c>
      <c r="G58" s="4">
        <v>1</v>
      </c>
      <c r="H58" s="6">
        <f t="shared" si="0"/>
        <v>0.58333333333333337</v>
      </c>
      <c r="I58" s="7">
        <v>5</v>
      </c>
      <c r="J58" s="8">
        <f t="shared" si="1"/>
        <v>12.833333333333334</v>
      </c>
      <c r="K58" s="9">
        <v>130</v>
      </c>
      <c r="L58" s="10">
        <f t="shared" si="2"/>
        <v>1668.3333333333335</v>
      </c>
    </row>
    <row r="59" spans="1:12">
      <c r="A59" s="13">
        <v>57</v>
      </c>
      <c r="B59" s="15" t="s">
        <v>34</v>
      </c>
      <c r="C59" s="13" t="s">
        <v>0</v>
      </c>
      <c r="D59" s="13" t="s">
        <v>228</v>
      </c>
      <c r="E59" s="4">
        <v>22</v>
      </c>
      <c r="F59" s="5">
        <v>0.58333333333333337</v>
      </c>
      <c r="G59" s="4">
        <v>1</v>
      </c>
      <c r="H59" s="6">
        <f t="shared" si="0"/>
        <v>0.58333333333333337</v>
      </c>
      <c r="I59" s="7">
        <v>5</v>
      </c>
      <c r="J59" s="8">
        <f t="shared" si="1"/>
        <v>12.833333333333334</v>
      </c>
      <c r="K59" s="9">
        <v>130</v>
      </c>
      <c r="L59" s="10">
        <f t="shared" si="2"/>
        <v>1668.3333333333335</v>
      </c>
    </row>
    <row r="60" spans="1:12">
      <c r="A60" s="13">
        <v>58</v>
      </c>
      <c r="B60" s="15" t="s">
        <v>34</v>
      </c>
      <c r="C60" s="13" t="s">
        <v>0</v>
      </c>
      <c r="D60" s="13" t="s">
        <v>229</v>
      </c>
      <c r="E60" s="4">
        <v>22</v>
      </c>
      <c r="F60" s="5">
        <v>0.58333333333333337</v>
      </c>
      <c r="G60" s="4">
        <v>1</v>
      </c>
      <c r="H60" s="6">
        <f t="shared" si="0"/>
        <v>0.58333333333333337</v>
      </c>
      <c r="I60" s="7">
        <v>5</v>
      </c>
      <c r="J60" s="8">
        <f t="shared" si="1"/>
        <v>12.833333333333334</v>
      </c>
      <c r="K60" s="9">
        <v>130</v>
      </c>
      <c r="L60" s="10">
        <f t="shared" si="2"/>
        <v>1668.3333333333335</v>
      </c>
    </row>
    <row r="61" spans="1:12">
      <c r="A61" s="13">
        <v>59</v>
      </c>
      <c r="B61" s="15" t="s">
        <v>34</v>
      </c>
      <c r="C61" s="13" t="s">
        <v>0</v>
      </c>
      <c r="D61" s="13" t="s">
        <v>230</v>
      </c>
      <c r="E61" s="4">
        <v>22</v>
      </c>
      <c r="F61" s="5">
        <v>0.58333333333333337</v>
      </c>
      <c r="G61" s="4">
        <v>1</v>
      </c>
      <c r="H61" s="6">
        <f t="shared" si="0"/>
        <v>0.58333333333333337</v>
      </c>
      <c r="I61" s="7">
        <v>5</v>
      </c>
      <c r="J61" s="8">
        <f t="shared" si="1"/>
        <v>12.833333333333334</v>
      </c>
      <c r="K61" s="9">
        <v>130</v>
      </c>
      <c r="L61" s="10">
        <f t="shared" si="2"/>
        <v>1668.3333333333335</v>
      </c>
    </row>
    <row r="62" spans="1:12">
      <c r="A62" s="13">
        <v>60</v>
      </c>
      <c r="B62" s="15" t="s">
        <v>34</v>
      </c>
      <c r="C62" s="13" t="s">
        <v>0</v>
      </c>
      <c r="D62" s="13" t="s">
        <v>231</v>
      </c>
      <c r="E62" s="4">
        <v>22</v>
      </c>
      <c r="F62" s="5">
        <v>0.58333333333333337</v>
      </c>
      <c r="G62" s="4">
        <v>1</v>
      </c>
      <c r="H62" s="6">
        <f t="shared" si="0"/>
        <v>0.58333333333333337</v>
      </c>
      <c r="I62" s="7">
        <v>5</v>
      </c>
      <c r="J62" s="8">
        <f t="shared" si="1"/>
        <v>12.833333333333334</v>
      </c>
      <c r="K62" s="9">
        <v>130</v>
      </c>
      <c r="L62" s="10">
        <f t="shared" si="2"/>
        <v>1668.3333333333335</v>
      </c>
    </row>
    <row r="63" spans="1:12">
      <c r="A63" s="13">
        <v>61</v>
      </c>
      <c r="B63" s="15" t="s">
        <v>34</v>
      </c>
      <c r="C63" s="13" t="s">
        <v>0</v>
      </c>
      <c r="D63" s="13" t="s">
        <v>232</v>
      </c>
      <c r="E63" s="4">
        <v>22</v>
      </c>
      <c r="F63" s="5">
        <v>0.58333333333333337</v>
      </c>
      <c r="G63" s="4">
        <v>1</v>
      </c>
      <c r="H63" s="6">
        <f t="shared" si="0"/>
        <v>0.58333333333333337</v>
      </c>
      <c r="I63" s="7">
        <v>5</v>
      </c>
      <c r="J63" s="8">
        <f t="shared" si="1"/>
        <v>12.833333333333334</v>
      </c>
      <c r="K63" s="9">
        <v>130</v>
      </c>
      <c r="L63" s="10">
        <f t="shared" si="2"/>
        <v>1668.3333333333335</v>
      </c>
    </row>
    <row r="64" spans="1:12">
      <c r="A64" s="13">
        <v>62</v>
      </c>
      <c r="B64" s="15" t="s">
        <v>34</v>
      </c>
      <c r="C64" s="13" t="s">
        <v>0</v>
      </c>
      <c r="D64" s="13" t="s">
        <v>233</v>
      </c>
      <c r="E64" s="4">
        <v>22</v>
      </c>
      <c r="F64" s="5">
        <v>0.58333333333333337</v>
      </c>
      <c r="G64" s="4">
        <v>1</v>
      </c>
      <c r="H64" s="6">
        <f t="shared" si="0"/>
        <v>0.58333333333333337</v>
      </c>
      <c r="I64" s="7">
        <v>5</v>
      </c>
      <c r="J64" s="8">
        <f t="shared" si="1"/>
        <v>12.833333333333334</v>
      </c>
      <c r="K64" s="9">
        <v>130</v>
      </c>
      <c r="L64" s="10">
        <f t="shared" si="2"/>
        <v>1668.3333333333335</v>
      </c>
    </row>
    <row r="65" spans="1:12">
      <c r="A65" s="13">
        <v>63</v>
      </c>
      <c r="B65" s="15" t="s">
        <v>34</v>
      </c>
      <c r="C65" s="13" t="s">
        <v>0</v>
      </c>
      <c r="D65" s="13" t="s">
        <v>234</v>
      </c>
      <c r="E65" s="4">
        <v>22</v>
      </c>
      <c r="F65" s="5">
        <v>0.58333333333333337</v>
      </c>
      <c r="G65" s="4">
        <v>1</v>
      </c>
      <c r="H65" s="6">
        <f t="shared" si="0"/>
        <v>0.58333333333333337</v>
      </c>
      <c r="I65" s="7">
        <v>5</v>
      </c>
      <c r="J65" s="8">
        <f t="shared" si="1"/>
        <v>12.833333333333334</v>
      </c>
      <c r="K65" s="9">
        <v>130</v>
      </c>
      <c r="L65" s="10">
        <f t="shared" si="2"/>
        <v>1668.3333333333335</v>
      </c>
    </row>
    <row r="66" spans="1:12">
      <c r="A66" s="13">
        <v>64</v>
      </c>
      <c r="B66" s="15" t="s">
        <v>34</v>
      </c>
      <c r="C66" s="13" t="s">
        <v>0</v>
      </c>
      <c r="D66" s="13" t="s">
        <v>235</v>
      </c>
      <c r="E66" s="4">
        <v>22</v>
      </c>
      <c r="F66" s="5">
        <v>0.58333333333333337</v>
      </c>
      <c r="G66" s="4">
        <v>1</v>
      </c>
      <c r="H66" s="6">
        <f t="shared" si="0"/>
        <v>0.58333333333333337</v>
      </c>
      <c r="I66" s="7">
        <v>5</v>
      </c>
      <c r="J66" s="8">
        <f t="shared" si="1"/>
        <v>12.833333333333334</v>
      </c>
      <c r="K66" s="9">
        <v>130</v>
      </c>
      <c r="L66" s="10">
        <f t="shared" si="2"/>
        <v>1668.3333333333335</v>
      </c>
    </row>
    <row r="67" spans="1:12">
      <c r="A67" s="13">
        <v>65</v>
      </c>
      <c r="B67" s="15" t="s">
        <v>34</v>
      </c>
      <c r="C67" s="13" t="s">
        <v>0</v>
      </c>
      <c r="D67" s="13" t="s">
        <v>236</v>
      </c>
      <c r="E67" s="4">
        <v>22</v>
      </c>
      <c r="F67" s="5">
        <v>0.58333333333333337</v>
      </c>
      <c r="G67" s="4">
        <v>1</v>
      </c>
      <c r="H67" s="6">
        <f t="shared" ref="H67:H130" si="3">G67*F67</f>
        <v>0.58333333333333337</v>
      </c>
      <c r="I67" s="7">
        <v>5</v>
      </c>
      <c r="J67" s="8">
        <f t="shared" ref="J67:J130" si="4">H67*E67</f>
        <v>12.833333333333334</v>
      </c>
      <c r="K67" s="9">
        <v>130</v>
      </c>
      <c r="L67" s="10">
        <f t="shared" si="2"/>
        <v>1668.3333333333335</v>
      </c>
    </row>
    <row r="68" spans="1:12">
      <c r="A68" s="13">
        <v>66</v>
      </c>
      <c r="B68" s="15" t="s">
        <v>34</v>
      </c>
      <c r="C68" s="13" t="s">
        <v>0</v>
      </c>
      <c r="D68" s="13" t="s">
        <v>237</v>
      </c>
      <c r="E68" s="4">
        <v>22</v>
      </c>
      <c r="F68" s="5">
        <v>0.58333333333333337</v>
      </c>
      <c r="G68" s="4">
        <v>1</v>
      </c>
      <c r="H68" s="6">
        <f t="shared" si="3"/>
        <v>0.58333333333333337</v>
      </c>
      <c r="I68" s="7">
        <v>5</v>
      </c>
      <c r="J68" s="8">
        <f t="shared" si="4"/>
        <v>12.833333333333334</v>
      </c>
      <c r="K68" s="9">
        <v>130</v>
      </c>
      <c r="L68" s="10">
        <f t="shared" ref="L68:L131" si="5">K68*J68</f>
        <v>1668.3333333333335</v>
      </c>
    </row>
    <row r="69" spans="1:12">
      <c r="A69" s="13">
        <v>67</v>
      </c>
      <c r="B69" s="15" t="s">
        <v>34</v>
      </c>
      <c r="C69" s="13" t="s">
        <v>0</v>
      </c>
      <c r="D69" s="13" t="s">
        <v>238</v>
      </c>
      <c r="E69" s="4">
        <v>22</v>
      </c>
      <c r="F69" s="5">
        <v>0.58333333333333337</v>
      </c>
      <c r="G69" s="4">
        <v>1</v>
      </c>
      <c r="H69" s="6">
        <f t="shared" si="3"/>
        <v>0.58333333333333337</v>
      </c>
      <c r="I69" s="7">
        <v>5</v>
      </c>
      <c r="J69" s="8">
        <f t="shared" si="4"/>
        <v>12.833333333333334</v>
      </c>
      <c r="K69" s="9">
        <v>130</v>
      </c>
      <c r="L69" s="10">
        <f t="shared" si="5"/>
        <v>1668.3333333333335</v>
      </c>
    </row>
    <row r="70" spans="1:12">
      <c r="A70" s="13">
        <v>68</v>
      </c>
      <c r="B70" s="15" t="s">
        <v>34</v>
      </c>
      <c r="C70" s="13" t="s">
        <v>0</v>
      </c>
      <c r="D70" s="13" t="s">
        <v>239</v>
      </c>
      <c r="E70" s="4">
        <v>22</v>
      </c>
      <c r="F70" s="5">
        <v>0.58333333333333337</v>
      </c>
      <c r="G70" s="4">
        <v>1</v>
      </c>
      <c r="H70" s="6">
        <f t="shared" si="3"/>
        <v>0.58333333333333337</v>
      </c>
      <c r="I70" s="7">
        <v>5</v>
      </c>
      <c r="J70" s="8">
        <f t="shared" si="4"/>
        <v>12.833333333333334</v>
      </c>
      <c r="K70" s="9">
        <v>130</v>
      </c>
      <c r="L70" s="10">
        <f t="shared" si="5"/>
        <v>1668.3333333333335</v>
      </c>
    </row>
    <row r="71" spans="1:12">
      <c r="A71" s="13">
        <v>69</v>
      </c>
      <c r="B71" s="15" t="s">
        <v>34</v>
      </c>
      <c r="C71" s="13" t="s">
        <v>0</v>
      </c>
      <c r="D71" s="13" t="s">
        <v>240</v>
      </c>
      <c r="E71" s="4">
        <v>22</v>
      </c>
      <c r="F71" s="5">
        <v>0.58333333333333337</v>
      </c>
      <c r="G71" s="4">
        <v>1</v>
      </c>
      <c r="H71" s="6">
        <f t="shared" si="3"/>
        <v>0.58333333333333337</v>
      </c>
      <c r="I71" s="7">
        <v>5</v>
      </c>
      <c r="J71" s="8">
        <f t="shared" si="4"/>
        <v>12.833333333333334</v>
      </c>
      <c r="K71" s="9">
        <v>130</v>
      </c>
      <c r="L71" s="10">
        <f t="shared" si="5"/>
        <v>1668.3333333333335</v>
      </c>
    </row>
    <row r="72" spans="1:12">
      <c r="A72" s="13">
        <v>70</v>
      </c>
      <c r="B72" s="15" t="s">
        <v>34</v>
      </c>
      <c r="C72" s="13" t="s">
        <v>0</v>
      </c>
      <c r="D72" s="13" t="s">
        <v>241</v>
      </c>
      <c r="E72" s="4">
        <v>22</v>
      </c>
      <c r="F72" s="5">
        <v>0.58333333333333337</v>
      </c>
      <c r="G72" s="4">
        <v>1</v>
      </c>
      <c r="H72" s="6">
        <f t="shared" si="3"/>
        <v>0.58333333333333337</v>
      </c>
      <c r="I72" s="7">
        <v>5</v>
      </c>
      <c r="J72" s="8">
        <f t="shared" si="4"/>
        <v>12.833333333333334</v>
      </c>
      <c r="K72" s="9">
        <v>130</v>
      </c>
      <c r="L72" s="10">
        <f t="shared" si="5"/>
        <v>1668.3333333333335</v>
      </c>
    </row>
    <row r="73" spans="1:12">
      <c r="A73" s="13">
        <v>71</v>
      </c>
      <c r="B73" s="15" t="s">
        <v>34</v>
      </c>
      <c r="C73" s="13" t="s">
        <v>0</v>
      </c>
      <c r="D73" s="13" t="s">
        <v>242</v>
      </c>
      <c r="E73" s="4">
        <v>22</v>
      </c>
      <c r="F73" s="5">
        <v>0.58333333333333337</v>
      </c>
      <c r="G73" s="4">
        <v>1</v>
      </c>
      <c r="H73" s="6">
        <f t="shared" si="3"/>
        <v>0.58333333333333337</v>
      </c>
      <c r="I73" s="7">
        <v>5</v>
      </c>
      <c r="J73" s="8">
        <f t="shared" si="4"/>
        <v>12.833333333333334</v>
      </c>
      <c r="K73" s="9">
        <v>130</v>
      </c>
      <c r="L73" s="10">
        <f t="shared" si="5"/>
        <v>1668.3333333333335</v>
      </c>
    </row>
    <row r="74" spans="1:12">
      <c r="A74" s="13">
        <v>72</v>
      </c>
      <c r="B74" s="15" t="s">
        <v>34</v>
      </c>
      <c r="C74" s="13" t="s">
        <v>0</v>
      </c>
      <c r="D74" s="13" t="s">
        <v>243</v>
      </c>
      <c r="E74" s="4">
        <v>22</v>
      </c>
      <c r="F74" s="5">
        <v>0.58333333333333337</v>
      </c>
      <c r="G74" s="4">
        <v>1</v>
      </c>
      <c r="H74" s="6">
        <f t="shared" si="3"/>
        <v>0.58333333333333337</v>
      </c>
      <c r="I74" s="7">
        <v>5</v>
      </c>
      <c r="J74" s="8">
        <f t="shared" si="4"/>
        <v>12.833333333333334</v>
      </c>
      <c r="K74" s="9">
        <v>130</v>
      </c>
      <c r="L74" s="10">
        <f t="shared" si="5"/>
        <v>1668.3333333333335</v>
      </c>
    </row>
    <row r="75" spans="1:12">
      <c r="A75" s="13">
        <v>73</v>
      </c>
      <c r="B75" s="15" t="s">
        <v>34</v>
      </c>
      <c r="C75" s="13" t="s">
        <v>0</v>
      </c>
      <c r="D75" s="13" t="s">
        <v>244</v>
      </c>
      <c r="E75" s="4">
        <v>22</v>
      </c>
      <c r="F75" s="5">
        <v>0.58333333333333337</v>
      </c>
      <c r="G75" s="4">
        <v>1</v>
      </c>
      <c r="H75" s="6">
        <f t="shared" si="3"/>
        <v>0.58333333333333337</v>
      </c>
      <c r="I75" s="7">
        <v>5</v>
      </c>
      <c r="J75" s="8">
        <f t="shared" si="4"/>
        <v>12.833333333333334</v>
      </c>
      <c r="K75" s="9">
        <v>130</v>
      </c>
      <c r="L75" s="10">
        <f t="shared" si="5"/>
        <v>1668.3333333333335</v>
      </c>
    </row>
    <row r="76" spans="1:12">
      <c r="A76" s="13">
        <v>74</v>
      </c>
      <c r="B76" s="15" t="s">
        <v>34</v>
      </c>
      <c r="C76" s="13" t="s">
        <v>0</v>
      </c>
      <c r="D76" s="13" t="s">
        <v>245</v>
      </c>
      <c r="E76" s="4">
        <v>22</v>
      </c>
      <c r="F76" s="5">
        <v>0.58333333333333337</v>
      </c>
      <c r="G76" s="4">
        <v>1</v>
      </c>
      <c r="H76" s="6">
        <f t="shared" si="3"/>
        <v>0.58333333333333337</v>
      </c>
      <c r="I76" s="7">
        <v>5</v>
      </c>
      <c r="J76" s="8">
        <f t="shared" si="4"/>
        <v>12.833333333333334</v>
      </c>
      <c r="K76" s="9">
        <v>130</v>
      </c>
      <c r="L76" s="10">
        <f t="shared" si="5"/>
        <v>1668.3333333333335</v>
      </c>
    </row>
    <row r="77" spans="1:12">
      <c r="A77" s="13">
        <v>75</v>
      </c>
      <c r="B77" s="15" t="s">
        <v>34</v>
      </c>
      <c r="C77" s="13" t="s">
        <v>0</v>
      </c>
      <c r="D77" s="13" t="s">
        <v>246</v>
      </c>
      <c r="E77" s="4">
        <v>22</v>
      </c>
      <c r="F77" s="5">
        <v>0.58333333333333337</v>
      </c>
      <c r="G77" s="4">
        <v>1</v>
      </c>
      <c r="H77" s="6">
        <f t="shared" si="3"/>
        <v>0.58333333333333337</v>
      </c>
      <c r="I77" s="7">
        <v>5</v>
      </c>
      <c r="J77" s="8">
        <f t="shared" si="4"/>
        <v>12.833333333333334</v>
      </c>
      <c r="K77" s="9">
        <v>130</v>
      </c>
      <c r="L77" s="10">
        <f t="shared" si="5"/>
        <v>1668.3333333333335</v>
      </c>
    </row>
    <row r="78" spans="1:12">
      <c r="A78" s="13">
        <v>76</v>
      </c>
      <c r="B78" s="15" t="s">
        <v>34</v>
      </c>
      <c r="C78" s="13" t="s">
        <v>0</v>
      </c>
      <c r="D78" s="13" t="s">
        <v>247</v>
      </c>
      <c r="E78" s="4">
        <v>22</v>
      </c>
      <c r="F78" s="5">
        <v>0.58333333333333337</v>
      </c>
      <c r="G78" s="4">
        <v>1</v>
      </c>
      <c r="H78" s="6">
        <f t="shared" si="3"/>
        <v>0.58333333333333337</v>
      </c>
      <c r="I78" s="7">
        <v>5</v>
      </c>
      <c r="J78" s="8">
        <f t="shared" si="4"/>
        <v>12.833333333333334</v>
      </c>
      <c r="K78" s="9">
        <v>130</v>
      </c>
      <c r="L78" s="10">
        <f t="shared" si="5"/>
        <v>1668.3333333333335</v>
      </c>
    </row>
    <row r="79" spans="1:12">
      <c r="A79" s="13">
        <v>77</v>
      </c>
      <c r="B79" s="15" t="s">
        <v>34</v>
      </c>
      <c r="C79" s="13" t="s">
        <v>0</v>
      </c>
      <c r="D79" s="13" t="s">
        <v>248</v>
      </c>
      <c r="E79" s="4">
        <v>22</v>
      </c>
      <c r="F79" s="5">
        <v>0.58333333333333337</v>
      </c>
      <c r="G79" s="4">
        <v>1</v>
      </c>
      <c r="H79" s="6">
        <f t="shared" si="3"/>
        <v>0.58333333333333337</v>
      </c>
      <c r="I79" s="7">
        <v>5</v>
      </c>
      <c r="J79" s="8">
        <f t="shared" si="4"/>
        <v>12.833333333333334</v>
      </c>
      <c r="K79" s="9">
        <v>130</v>
      </c>
      <c r="L79" s="10">
        <f t="shared" si="5"/>
        <v>1668.3333333333335</v>
      </c>
    </row>
    <row r="80" spans="1:12">
      <c r="A80" s="13">
        <v>78</v>
      </c>
      <c r="B80" s="15" t="s">
        <v>34</v>
      </c>
      <c r="C80" s="13" t="s">
        <v>0</v>
      </c>
      <c r="D80" s="13" t="s">
        <v>249</v>
      </c>
      <c r="E80" s="4">
        <v>22</v>
      </c>
      <c r="F80" s="5">
        <v>0.58333333333333337</v>
      </c>
      <c r="G80" s="4">
        <v>1</v>
      </c>
      <c r="H80" s="6">
        <f t="shared" si="3"/>
        <v>0.58333333333333337</v>
      </c>
      <c r="I80" s="7">
        <v>5</v>
      </c>
      <c r="J80" s="8">
        <f t="shared" si="4"/>
        <v>12.833333333333334</v>
      </c>
      <c r="K80" s="9">
        <v>130</v>
      </c>
      <c r="L80" s="10">
        <f t="shared" si="5"/>
        <v>1668.3333333333335</v>
      </c>
    </row>
    <row r="81" spans="1:12">
      <c r="A81" s="13">
        <v>79</v>
      </c>
      <c r="B81" s="15" t="s">
        <v>34</v>
      </c>
      <c r="C81" s="13" t="s">
        <v>0</v>
      </c>
      <c r="D81" s="13" t="s">
        <v>250</v>
      </c>
      <c r="E81" s="4">
        <v>22</v>
      </c>
      <c r="F81" s="5">
        <v>0.58333333333333337</v>
      </c>
      <c r="G81" s="4">
        <v>1</v>
      </c>
      <c r="H81" s="6">
        <f t="shared" si="3"/>
        <v>0.58333333333333337</v>
      </c>
      <c r="I81" s="7">
        <v>5</v>
      </c>
      <c r="J81" s="8">
        <f t="shared" si="4"/>
        <v>12.833333333333334</v>
      </c>
      <c r="K81" s="9">
        <v>130</v>
      </c>
      <c r="L81" s="10">
        <f t="shared" si="5"/>
        <v>1668.3333333333335</v>
      </c>
    </row>
    <row r="82" spans="1:12">
      <c r="A82" s="13">
        <v>80</v>
      </c>
      <c r="B82" s="15" t="s">
        <v>34</v>
      </c>
      <c r="C82" s="13" t="s">
        <v>0</v>
      </c>
      <c r="D82" s="13" t="s">
        <v>251</v>
      </c>
      <c r="E82" s="4">
        <v>22</v>
      </c>
      <c r="F82" s="5">
        <v>0.58333333333333337</v>
      </c>
      <c r="G82" s="4">
        <v>1</v>
      </c>
      <c r="H82" s="6">
        <f t="shared" si="3"/>
        <v>0.58333333333333337</v>
      </c>
      <c r="I82" s="7">
        <v>5</v>
      </c>
      <c r="J82" s="8">
        <f t="shared" si="4"/>
        <v>12.833333333333334</v>
      </c>
      <c r="K82" s="9">
        <v>130</v>
      </c>
      <c r="L82" s="10">
        <f t="shared" si="5"/>
        <v>1668.3333333333335</v>
      </c>
    </row>
    <row r="83" spans="1:12">
      <c r="A83" s="13">
        <v>81</v>
      </c>
      <c r="B83" s="15" t="s">
        <v>34</v>
      </c>
      <c r="C83" s="13" t="s">
        <v>0</v>
      </c>
      <c r="D83" s="13" t="s">
        <v>252</v>
      </c>
      <c r="E83" s="4">
        <v>22</v>
      </c>
      <c r="F83" s="5">
        <v>0.58333333333333337</v>
      </c>
      <c r="G83" s="4">
        <v>1</v>
      </c>
      <c r="H83" s="6">
        <f t="shared" si="3"/>
        <v>0.58333333333333337</v>
      </c>
      <c r="I83" s="7">
        <v>5</v>
      </c>
      <c r="J83" s="8">
        <f t="shared" si="4"/>
        <v>12.833333333333334</v>
      </c>
      <c r="K83" s="9">
        <v>130</v>
      </c>
      <c r="L83" s="10">
        <f t="shared" si="5"/>
        <v>1668.3333333333335</v>
      </c>
    </row>
    <row r="84" spans="1:12">
      <c r="A84" s="13">
        <v>82</v>
      </c>
      <c r="B84" s="15" t="s">
        <v>34</v>
      </c>
      <c r="C84" s="13" t="s">
        <v>0</v>
      </c>
      <c r="D84" s="13" t="s">
        <v>253</v>
      </c>
      <c r="E84" s="4">
        <v>22</v>
      </c>
      <c r="F84" s="5">
        <v>0.58333333333333337</v>
      </c>
      <c r="G84" s="4">
        <v>1</v>
      </c>
      <c r="H84" s="6">
        <f t="shared" si="3"/>
        <v>0.58333333333333337</v>
      </c>
      <c r="I84" s="7">
        <v>5</v>
      </c>
      <c r="J84" s="8">
        <f t="shared" si="4"/>
        <v>12.833333333333334</v>
      </c>
      <c r="K84" s="9">
        <v>130</v>
      </c>
      <c r="L84" s="10">
        <f t="shared" si="5"/>
        <v>1668.3333333333335</v>
      </c>
    </row>
    <row r="85" spans="1:12">
      <c r="A85" s="13">
        <v>83</v>
      </c>
      <c r="B85" s="15" t="s">
        <v>34</v>
      </c>
      <c r="C85" s="13" t="s">
        <v>0</v>
      </c>
      <c r="D85" s="13" t="s">
        <v>254</v>
      </c>
      <c r="E85" s="4">
        <v>22</v>
      </c>
      <c r="F85" s="5">
        <v>0.58333333333333337</v>
      </c>
      <c r="G85" s="4">
        <v>1</v>
      </c>
      <c r="H85" s="6">
        <f t="shared" si="3"/>
        <v>0.58333333333333337</v>
      </c>
      <c r="I85" s="7">
        <v>5</v>
      </c>
      <c r="J85" s="8">
        <f t="shared" si="4"/>
        <v>12.833333333333334</v>
      </c>
      <c r="K85" s="9">
        <v>130</v>
      </c>
      <c r="L85" s="10">
        <f t="shared" si="5"/>
        <v>1668.3333333333335</v>
      </c>
    </row>
    <row r="86" spans="1:12">
      <c r="A86" s="13">
        <v>84</v>
      </c>
      <c r="B86" s="15" t="s">
        <v>34</v>
      </c>
      <c r="C86" s="13" t="s">
        <v>0</v>
      </c>
      <c r="D86" s="13" t="s">
        <v>255</v>
      </c>
      <c r="E86" s="4">
        <v>22</v>
      </c>
      <c r="F86" s="5">
        <v>0.58333333333333337</v>
      </c>
      <c r="G86" s="4">
        <v>1</v>
      </c>
      <c r="H86" s="6">
        <f t="shared" si="3"/>
        <v>0.58333333333333337</v>
      </c>
      <c r="I86" s="7">
        <v>5</v>
      </c>
      <c r="J86" s="8">
        <f t="shared" si="4"/>
        <v>12.833333333333334</v>
      </c>
      <c r="K86" s="9">
        <v>130</v>
      </c>
      <c r="L86" s="10">
        <f t="shared" si="5"/>
        <v>1668.3333333333335</v>
      </c>
    </row>
    <row r="87" spans="1:12">
      <c r="A87" s="13">
        <v>85</v>
      </c>
      <c r="B87" s="15" t="s">
        <v>34</v>
      </c>
      <c r="C87" s="13" t="s">
        <v>0</v>
      </c>
      <c r="D87" s="13" t="s">
        <v>256</v>
      </c>
      <c r="E87" s="4">
        <v>22</v>
      </c>
      <c r="F87" s="5">
        <v>0.58333333333333337</v>
      </c>
      <c r="G87" s="4">
        <v>1</v>
      </c>
      <c r="H87" s="6">
        <f t="shared" si="3"/>
        <v>0.58333333333333337</v>
      </c>
      <c r="I87" s="7">
        <v>5</v>
      </c>
      <c r="J87" s="8">
        <f t="shared" si="4"/>
        <v>12.833333333333334</v>
      </c>
      <c r="K87" s="9">
        <v>130</v>
      </c>
      <c r="L87" s="10">
        <f t="shared" si="5"/>
        <v>1668.3333333333335</v>
      </c>
    </row>
    <row r="88" spans="1:12">
      <c r="A88" s="13">
        <v>86</v>
      </c>
      <c r="B88" s="15" t="s">
        <v>34</v>
      </c>
      <c r="C88" s="13" t="s">
        <v>0</v>
      </c>
      <c r="D88" s="13" t="s">
        <v>257</v>
      </c>
      <c r="E88" s="4">
        <v>22</v>
      </c>
      <c r="F88" s="5">
        <v>0.58333333333333337</v>
      </c>
      <c r="G88" s="4">
        <v>1</v>
      </c>
      <c r="H88" s="6">
        <f t="shared" si="3"/>
        <v>0.58333333333333337</v>
      </c>
      <c r="I88" s="7">
        <v>5</v>
      </c>
      <c r="J88" s="8">
        <f t="shared" si="4"/>
        <v>12.833333333333334</v>
      </c>
      <c r="K88" s="9">
        <v>130</v>
      </c>
      <c r="L88" s="10">
        <f t="shared" si="5"/>
        <v>1668.3333333333335</v>
      </c>
    </row>
    <row r="89" spans="1:12">
      <c r="A89" s="13">
        <v>87</v>
      </c>
      <c r="B89" s="15" t="s">
        <v>34</v>
      </c>
      <c r="C89" s="13" t="s">
        <v>0</v>
      </c>
      <c r="D89" s="13" t="s">
        <v>258</v>
      </c>
      <c r="E89" s="4">
        <v>22</v>
      </c>
      <c r="F89" s="5">
        <v>0.58333333333333337</v>
      </c>
      <c r="G89" s="4">
        <v>1</v>
      </c>
      <c r="H89" s="6">
        <f t="shared" si="3"/>
        <v>0.58333333333333337</v>
      </c>
      <c r="I89" s="7">
        <v>5</v>
      </c>
      <c r="J89" s="8">
        <f t="shared" si="4"/>
        <v>12.833333333333334</v>
      </c>
      <c r="K89" s="9">
        <v>130</v>
      </c>
      <c r="L89" s="10">
        <f t="shared" si="5"/>
        <v>1668.3333333333335</v>
      </c>
    </row>
    <row r="90" spans="1:12">
      <c r="A90" s="13">
        <v>88</v>
      </c>
      <c r="B90" s="15" t="s">
        <v>34</v>
      </c>
      <c r="C90" s="13" t="s">
        <v>0</v>
      </c>
      <c r="D90" s="13" t="s">
        <v>259</v>
      </c>
      <c r="E90" s="4">
        <v>22</v>
      </c>
      <c r="F90" s="5">
        <v>0.58333333333333337</v>
      </c>
      <c r="G90" s="4">
        <v>1</v>
      </c>
      <c r="H90" s="6">
        <f t="shared" si="3"/>
        <v>0.58333333333333337</v>
      </c>
      <c r="I90" s="7">
        <v>5</v>
      </c>
      <c r="J90" s="8">
        <f t="shared" si="4"/>
        <v>12.833333333333334</v>
      </c>
      <c r="K90" s="9">
        <v>130</v>
      </c>
      <c r="L90" s="10">
        <f t="shared" si="5"/>
        <v>1668.3333333333335</v>
      </c>
    </row>
    <row r="91" spans="1:12">
      <c r="A91" s="13">
        <v>89</v>
      </c>
      <c r="B91" s="15" t="s">
        <v>34</v>
      </c>
      <c r="C91" s="13" t="s">
        <v>0</v>
      </c>
      <c r="D91" s="13" t="s">
        <v>260</v>
      </c>
      <c r="E91" s="4">
        <v>22</v>
      </c>
      <c r="F91" s="5">
        <v>0.58333333333333337</v>
      </c>
      <c r="G91" s="4">
        <v>1</v>
      </c>
      <c r="H91" s="6">
        <f t="shared" si="3"/>
        <v>0.58333333333333337</v>
      </c>
      <c r="I91" s="7">
        <v>5</v>
      </c>
      <c r="J91" s="8">
        <f t="shared" si="4"/>
        <v>12.833333333333334</v>
      </c>
      <c r="K91" s="9">
        <v>130</v>
      </c>
      <c r="L91" s="10">
        <f t="shared" si="5"/>
        <v>1668.3333333333335</v>
      </c>
    </row>
    <row r="92" spans="1:12">
      <c r="A92" s="13">
        <v>90</v>
      </c>
      <c r="B92" s="15" t="s">
        <v>34</v>
      </c>
      <c r="C92" s="13" t="s">
        <v>0</v>
      </c>
      <c r="D92" s="13" t="s">
        <v>261</v>
      </c>
      <c r="E92" s="4">
        <v>22</v>
      </c>
      <c r="F92" s="5">
        <v>0.58333333333333337</v>
      </c>
      <c r="G92" s="4">
        <v>1</v>
      </c>
      <c r="H92" s="6">
        <f t="shared" si="3"/>
        <v>0.58333333333333337</v>
      </c>
      <c r="I92" s="7">
        <v>5</v>
      </c>
      <c r="J92" s="8">
        <f t="shared" si="4"/>
        <v>12.833333333333334</v>
      </c>
      <c r="K92" s="9">
        <v>130</v>
      </c>
      <c r="L92" s="10">
        <f t="shared" si="5"/>
        <v>1668.3333333333335</v>
      </c>
    </row>
    <row r="93" spans="1:12">
      <c r="A93" s="13">
        <v>91</v>
      </c>
      <c r="B93" s="15" t="s">
        <v>34</v>
      </c>
      <c r="C93" s="13" t="s">
        <v>0</v>
      </c>
      <c r="D93" s="13" t="s">
        <v>262</v>
      </c>
      <c r="E93" s="4">
        <v>22</v>
      </c>
      <c r="F93" s="5">
        <v>0.58333333333333337</v>
      </c>
      <c r="G93" s="4">
        <v>1</v>
      </c>
      <c r="H93" s="6">
        <f t="shared" si="3"/>
        <v>0.58333333333333337</v>
      </c>
      <c r="I93" s="7">
        <v>5</v>
      </c>
      <c r="J93" s="8">
        <f t="shared" si="4"/>
        <v>12.833333333333334</v>
      </c>
      <c r="K93" s="9">
        <v>130</v>
      </c>
      <c r="L93" s="10">
        <f t="shared" si="5"/>
        <v>1668.3333333333335</v>
      </c>
    </row>
    <row r="94" spans="1:12">
      <c r="A94" s="13">
        <v>92</v>
      </c>
      <c r="B94" s="15" t="s">
        <v>34</v>
      </c>
      <c r="C94" s="13" t="s">
        <v>0</v>
      </c>
      <c r="D94" s="13" t="s">
        <v>263</v>
      </c>
      <c r="E94" s="4">
        <v>22</v>
      </c>
      <c r="F94" s="5">
        <v>0.58333333333333337</v>
      </c>
      <c r="G94" s="4">
        <v>1</v>
      </c>
      <c r="H94" s="6">
        <f t="shared" si="3"/>
        <v>0.58333333333333337</v>
      </c>
      <c r="I94" s="7">
        <v>5</v>
      </c>
      <c r="J94" s="8">
        <f t="shared" si="4"/>
        <v>12.833333333333334</v>
      </c>
      <c r="K94" s="9">
        <v>130</v>
      </c>
      <c r="L94" s="10">
        <f t="shared" si="5"/>
        <v>1668.3333333333335</v>
      </c>
    </row>
    <row r="95" spans="1:12">
      <c r="A95" s="13">
        <v>93</v>
      </c>
      <c r="B95" s="15" t="s">
        <v>34</v>
      </c>
      <c r="C95" s="13" t="s">
        <v>0</v>
      </c>
      <c r="D95" s="13" t="s">
        <v>264</v>
      </c>
      <c r="E95" s="4">
        <v>22</v>
      </c>
      <c r="F95" s="5">
        <v>0.58333333333333337</v>
      </c>
      <c r="G95" s="4">
        <v>1</v>
      </c>
      <c r="H95" s="6">
        <f t="shared" si="3"/>
        <v>0.58333333333333337</v>
      </c>
      <c r="I95" s="7">
        <v>5</v>
      </c>
      <c r="J95" s="8">
        <f t="shared" si="4"/>
        <v>12.833333333333334</v>
      </c>
      <c r="K95" s="9">
        <v>130</v>
      </c>
      <c r="L95" s="10">
        <f t="shared" si="5"/>
        <v>1668.3333333333335</v>
      </c>
    </row>
    <row r="96" spans="1:12">
      <c r="A96" s="13">
        <v>94</v>
      </c>
      <c r="B96" s="15" t="s">
        <v>34</v>
      </c>
      <c r="C96" s="13" t="s">
        <v>0</v>
      </c>
      <c r="D96" s="13" t="s">
        <v>265</v>
      </c>
      <c r="E96" s="4">
        <v>22</v>
      </c>
      <c r="F96" s="5">
        <v>0.58333333333333337</v>
      </c>
      <c r="G96" s="4">
        <v>1</v>
      </c>
      <c r="H96" s="6">
        <f t="shared" si="3"/>
        <v>0.58333333333333337</v>
      </c>
      <c r="I96" s="7">
        <v>5</v>
      </c>
      <c r="J96" s="8">
        <f t="shared" si="4"/>
        <v>12.833333333333334</v>
      </c>
      <c r="K96" s="9">
        <v>130</v>
      </c>
      <c r="L96" s="10">
        <f t="shared" si="5"/>
        <v>1668.3333333333335</v>
      </c>
    </row>
    <row r="97" spans="1:12">
      <c r="A97" s="13">
        <v>95</v>
      </c>
      <c r="B97" s="15" t="s">
        <v>34</v>
      </c>
      <c r="C97" s="13" t="s">
        <v>0</v>
      </c>
      <c r="D97" s="13" t="s">
        <v>266</v>
      </c>
      <c r="E97" s="4">
        <v>22</v>
      </c>
      <c r="F97" s="5">
        <v>0.58333333333333337</v>
      </c>
      <c r="G97" s="4">
        <v>1</v>
      </c>
      <c r="H97" s="6">
        <f t="shared" si="3"/>
        <v>0.58333333333333337</v>
      </c>
      <c r="I97" s="7">
        <v>5</v>
      </c>
      <c r="J97" s="8">
        <f t="shared" si="4"/>
        <v>12.833333333333334</v>
      </c>
      <c r="K97" s="9">
        <v>130</v>
      </c>
      <c r="L97" s="10">
        <f t="shared" si="5"/>
        <v>1668.3333333333335</v>
      </c>
    </row>
    <row r="98" spans="1:12">
      <c r="A98" s="13">
        <v>96</v>
      </c>
      <c r="B98" s="15" t="s">
        <v>34</v>
      </c>
      <c r="C98" s="13" t="s">
        <v>0</v>
      </c>
      <c r="D98" s="13" t="s">
        <v>267</v>
      </c>
      <c r="E98" s="4">
        <v>22</v>
      </c>
      <c r="F98" s="5">
        <v>0.58333333333333337</v>
      </c>
      <c r="G98" s="4">
        <v>1</v>
      </c>
      <c r="H98" s="6">
        <f t="shared" si="3"/>
        <v>0.58333333333333337</v>
      </c>
      <c r="I98" s="7">
        <v>5</v>
      </c>
      <c r="J98" s="8">
        <f t="shared" si="4"/>
        <v>12.833333333333334</v>
      </c>
      <c r="K98" s="9">
        <v>130</v>
      </c>
      <c r="L98" s="10">
        <f t="shared" si="5"/>
        <v>1668.3333333333335</v>
      </c>
    </row>
    <row r="99" spans="1:12">
      <c r="A99" s="13">
        <v>97</v>
      </c>
      <c r="B99" s="15" t="s">
        <v>34</v>
      </c>
      <c r="C99" s="13" t="s">
        <v>0</v>
      </c>
      <c r="D99" s="13" t="s">
        <v>268</v>
      </c>
      <c r="E99" s="4">
        <v>22</v>
      </c>
      <c r="F99" s="5">
        <v>0.58333333333333337</v>
      </c>
      <c r="G99" s="4">
        <v>1</v>
      </c>
      <c r="H99" s="6">
        <f t="shared" si="3"/>
        <v>0.58333333333333337</v>
      </c>
      <c r="I99" s="7">
        <v>5</v>
      </c>
      <c r="J99" s="8">
        <f t="shared" si="4"/>
        <v>12.833333333333334</v>
      </c>
      <c r="K99" s="9">
        <v>130</v>
      </c>
      <c r="L99" s="10">
        <f t="shared" si="5"/>
        <v>1668.3333333333335</v>
      </c>
    </row>
    <row r="100" spans="1:12">
      <c r="A100" s="13">
        <v>98</v>
      </c>
      <c r="B100" s="15" t="s">
        <v>34</v>
      </c>
      <c r="C100" s="13" t="s">
        <v>0</v>
      </c>
      <c r="D100" s="13" t="s">
        <v>269</v>
      </c>
      <c r="E100" s="4">
        <v>22</v>
      </c>
      <c r="F100" s="5">
        <v>0.58333333333333337</v>
      </c>
      <c r="G100" s="4">
        <v>1</v>
      </c>
      <c r="H100" s="6">
        <f t="shared" si="3"/>
        <v>0.58333333333333337</v>
      </c>
      <c r="I100" s="7">
        <v>5</v>
      </c>
      <c r="J100" s="8">
        <f t="shared" si="4"/>
        <v>12.833333333333334</v>
      </c>
      <c r="K100" s="9">
        <v>130</v>
      </c>
      <c r="L100" s="10">
        <f t="shared" si="5"/>
        <v>1668.3333333333335</v>
      </c>
    </row>
    <row r="101" spans="1:12">
      <c r="A101" s="13">
        <v>99</v>
      </c>
      <c r="B101" s="15" t="s">
        <v>34</v>
      </c>
      <c r="C101" s="13" t="s">
        <v>0</v>
      </c>
      <c r="D101" s="13" t="s">
        <v>270</v>
      </c>
      <c r="E101" s="4">
        <v>22</v>
      </c>
      <c r="F101" s="5">
        <v>0.58333333333333337</v>
      </c>
      <c r="G101" s="4">
        <v>1</v>
      </c>
      <c r="H101" s="6">
        <f t="shared" si="3"/>
        <v>0.58333333333333337</v>
      </c>
      <c r="I101" s="7">
        <v>5</v>
      </c>
      <c r="J101" s="8">
        <f t="shared" si="4"/>
        <v>12.833333333333334</v>
      </c>
      <c r="K101" s="9">
        <v>130</v>
      </c>
      <c r="L101" s="10">
        <f t="shared" si="5"/>
        <v>1668.3333333333335</v>
      </c>
    </row>
    <row r="102" spans="1:12">
      <c r="A102" s="13">
        <v>100</v>
      </c>
      <c r="B102" s="15" t="s">
        <v>34</v>
      </c>
      <c r="C102" s="13" t="s">
        <v>0</v>
      </c>
      <c r="D102" s="13" t="s">
        <v>271</v>
      </c>
      <c r="E102" s="4">
        <v>22</v>
      </c>
      <c r="F102" s="5">
        <v>0.58333333333333337</v>
      </c>
      <c r="G102" s="4">
        <v>1</v>
      </c>
      <c r="H102" s="6">
        <f t="shared" si="3"/>
        <v>0.58333333333333337</v>
      </c>
      <c r="I102" s="7">
        <v>5</v>
      </c>
      <c r="J102" s="8">
        <f t="shared" si="4"/>
        <v>12.833333333333334</v>
      </c>
      <c r="K102" s="9">
        <v>130</v>
      </c>
      <c r="L102" s="10">
        <f t="shared" si="5"/>
        <v>1668.3333333333335</v>
      </c>
    </row>
    <row r="103" spans="1:12">
      <c r="A103" s="13">
        <v>101</v>
      </c>
      <c r="B103" s="15" t="s">
        <v>34</v>
      </c>
      <c r="C103" s="13" t="s">
        <v>0</v>
      </c>
      <c r="D103" s="13" t="s">
        <v>272</v>
      </c>
      <c r="E103" s="4">
        <v>22</v>
      </c>
      <c r="F103" s="5">
        <v>0.58333333333333337</v>
      </c>
      <c r="G103" s="4">
        <v>1</v>
      </c>
      <c r="H103" s="6">
        <f t="shared" si="3"/>
        <v>0.58333333333333337</v>
      </c>
      <c r="I103" s="7">
        <v>5</v>
      </c>
      <c r="J103" s="8">
        <f t="shared" si="4"/>
        <v>12.833333333333334</v>
      </c>
      <c r="K103" s="9">
        <v>130</v>
      </c>
      <c r="L103" s="10">
        <f t="shared" si="5"/>
        <v>1668.3333333333335</v>
      </c>
    </row>
    <row r="104" spans="1:12">
      <c r="A104" s="13">
        <v>102</v>
      </c>
      <c r="B104" s="15" t="s">
        <v>34</v>
      </c>
      <c r="C104" s="13" t="s">
        <v>0</v>
      </c>
      <c r="D104" s="13" t="s">
        <v>273</v>
      </c>
      <c r="E104" s="4">
        <v>22</v>
      </c>
      <c r="F104" s="5">
        <v>0.58333333333333337</v>
      </c>
      <c r="G104" s="4">
        <v>1</v>
      </c>
      <c r="H104" s="6">
        <f t="shared" si="3"/>
        <v>0.58333333333333337</v>
      </c>
      <c r="I104" s="7">
        <v>5</v>
      </c>
      <c r="J104" s="8">
        <f t="shared" si="4"/>
        <v>12.833333333333334</v>
      </c>
      <c r="K104" s="9">
        <v>130</v>
      </c>
      <c r="L104" s="10">
        <f t="shared" si="5"/>
        <v>1668.3333333333335</v>
      </c>
    </row>
    <row r="105" spans="1:12">
      <c r="A105" s="13">
        <v>103</v>
      </c>
      <c r="B105" s="15" t="s">
        <v>34</v>
      </c>
      <c r="C105" s="13" t="s">
        <v>0</v>
      </c>
      <c r="D105" s="13" t="s">
        <v>274</v>
      </c>
      <c r="E105" s="4">
        <v>22</v>
      </c>
      <c r="F105" s="5">
        <v>0.58333333333333337</v>
      </c>
      <c r="G105" s="4">
        <v>1</v>
      </c>
      <c r="H105" s="6">
        <f t="shared" si="3"/>
        <v>0.58333333333333337</v>
      </c>
      <c r="I105" s="7">
        <v>5</v>
      </c>
      <c r="J105" s="8">
        <f t="shared" si="4"/>
        <v>12.833333333333334</v>
      </c>
      <c r="K105" s="9">
        <v>130</v>
      </c>
      <c r="L105" s="10">
        <f t="shared" si="5"/>
        <v>1668.3333333333335</v>
      </c>
    </row>
    <row r="106" spans="1:12">
      <c r="A106" s="13">
        <v>104</v>
      </c>
      <c r="B106" s="15" t="s">
        <v>34</v>
      </c>
      <c r="C106" s="13" t="s">
        <v>0</v>
      </c>
      <c r="D106" s="13" t="s">
        <v>275</v>
      </c>
      <c r="E106" s="4">
        <v>22</v>
      </c>
      <c r="F106" s="5">
        <v>0.58333333333333337</v>
      </c>
      <c r="G106" s="4">
        <v>1</v>
      </c>
      <c r="H106" s="6">
        <f t="shared" si="3"/>
        <v>0.58333333333333337</v>
      </c>
      <c r="I106" s="7">
        <v>5</v>
      </c>
      <c r="J106" s="8">
        <f t="shared" si="4"/>
        <v>12.833333333333334</v>
      </c>
      <c r="K106" s="9">
        <v>130</v>
      </c>
      <c r="L106" s="10">
        <f t="shared" si="5"/>
        <v>1668.3333333333335</v>
      </c>
    </row>
    <row r="107" spans="1:12">
      <c r="A107" s="13">
        <v>105</v>
      </c>
      <c r="B107" s="15" t="s">
        <v>34</v>
      </c>
      <c r="C107" s="13" t="s">
        <v>0</v>
      </c>
      <c r="D107" s="13" t="s">
        <v>276</v>
      </c>
      <c r="E107" s="4">
        <v>22</v>
      </c>
      <c r="F107" s="5">
        <v>0.58333333333333337</v>
      </c>
      <c r="G107" s="4">
        <v>1</v>
      </c>
      <c r="H107" s="6">
        <f t="shared" si="3"/>
        <v>0.58333333333333337</v>
      </c>
      <c r="I107" s="7">
        <v>5</v>
      </c>
      <c r="J107" s="8">
        <f t="shared" si="4"/>
        <v>12.833333333333334</v>
      </c>
      <c r="K107" s="9">
        <v>130</v>
      </c>
      <c r="L107" s="10">
        <f t="shared" si="5"/>
        <v>1668.3333333333335</v>
      </c>
    </row>
    <row r="108" spans="1:12">
      <c r="A108" s="13">
        <v>106</v>
      </c>
      <c r="B108" s="15" t="s">
        <v>34</v>
      </c>
      <c r="C108" s="13" t="s">
        <v>0</v>
      </c>
      <c r="D108" s="13" t="s">
        <v>277</v>
      </c>
      <c r="E108" s="4">
        <v>22</v>
      </c>
      <c r="F108" s="5">
        <v>0.58333333333333337</v>
      </c>
      <c r="G108" s="4">
        <v>1</v>
      </c>
      <c r="H108" s="6">
        <f t="shared" si="3"/>
        <v>0.58333333333333337</v>
      </c>
      <c r="I108" s="7">
        <v>5</v>
      </c>
      <c r="J108" s="8">
        <f t="shared" si="4"/>
        <v>12.833333333333334</v>
      </c>
      <c r="K108" s="9">
        <v>130</v>
      </c>
      <c r="L108" s="10">
        <f t="shared" si="5"/>
        <v>1668.3333333333335</v>
      </c>
    </row>
    <row r="109" spans="1:12">
      <c r="A109" s="13">
        <v>107</v>
      </c>
      <c r="B109" s="15" t="s">
        <v>34</v>
      </c>
      <c r="C109" s="13" t="s">
        <v>0</v>
      </c>
      <c r="D109" s="13" t="s">
        <v>278</v>
      </c>
      <c r="E109" s="4">
        <v>22</v>
      </c>
      <c r="F109" s="5">
        <v>0.58333333333333337</v>
      </c>
      <c r="G109" s="4">
        <v>1</v>
      </c>
      <c r="H109" s="6">
        <f t="shared" si="3"/>
        <v>0.58333333333333337</v>
      </c>
      <c r="I109" s="7">
        <v>5</v>
      </c>
      <c r="J109" s="8">
        <f t="shared" si="4"/>
        <v>12.833333333333334</v>
      </c>
      <c r="K109" s="9">
        <v>130</v>
      </c>
      <c r="L109" s="10">
        <f t="shared" si="5"/>
        <v>1668.3333333333335</v>
      </c>
    </row>
    <row r="110" spans="1:12">
      <c r="A110" s="13">
        <v>108</v>
      </c>
      <c r="B110" s="15" t="s">
        <v>34</v>
      </c>
      <c r="C110" s="13" t="s">
        <v>0</v>
      </c>
      <c r="D110" s="13" t="s">
        <v>279</v>
      </c>
      <c r="E110" s="4">
        <v>22</v>
      </c>
      <c r="F110" s="5">
        <v>0.58333333333333337</v>
      </c>
      <c r="G110" s="4">
        <v>1</v>
      </c>
      <c r="H110" s="6">
        <f t="shared" si="3"/>
        <v>0.58333333333333337</v>
      </c>
      <c r="I110" s="7">
        <v>5</v>
      </c>
      <c r="J110" s="8">
        <f t="shared" si="4"/>
        <v>12.833333333333334</v>
      </c>
      <c r="K110" s="9">
        <v>130</v>
      </c>
      <c r="L110" s="10">
        <f t="shared" si="5"/>
        <v>1668.3333333333335</v>
      </c>
    </row>
    <row r="111" spans="1:12">
      <c r="A111" s="13">
        <v>109</v>
      </c>
      <c r="B111" s="15" t="s">
        <v>34</v>
      </c>
      <c r="C111" s="13" t="s">
        <v>0</v>
      </c>
      <c r="D111" s="13" t="s">
        <v>280</v>
      </c>
      <c r="E111" s="4">
        <v>22</v>
      </c>
      <c r="F111" s="5">
        <v>0.58333333333333337</v>
      </c>
      <c r="G111" s="4">
        <v>1</v>
      </c>
      <c r="H111" s="6">
        <f t="shared" si="3"/>
        <v>0.58333333333333337</v>
      </c>
      <c r="I111" s="7">
        <v>5</v>
      </c>
      <c r="J111" s="8">
        <f t="shared" si="4"/>
        <v>12.833333333333334</v>
      </c>
      <c r="K111" s="9">
        <v>130</v>
      </c>
      <c r="L111" s="10">
        <f t="shared" si="5"/>
        <v>1668.3333333333335</v>
      </c>
    </row>
    <row r="112" spans="1:12">
      <c r="A112" s="13">
        <v>110</v>
      </c>
      <c r="B112" s="15" t="s">
        <v>34</v>
      </c>
      <c r="C112" s="13" t="s">
        <v>0</v>
      </c>
      <c r="D112" s="13" t="s">
        <v>281</v>
      </c>
      <c r="E112" s="4">
        <v>22</v>
      </c>
      <c r="F112" s="5">
        <v>0.58333333333333337</v>
      </c>
      <c r="G112" s="4">
        <v>1</v>
      </c>
      <c r="H112" s="6">
        <f t="shared" si="3"/>
        <v>0.58333333333333337</v>
      </c>
      <c r="I112" s="7">
        <v>5</v>
      </c>
      <c r="J112" s="8">
        <f t="shared" si="4"/>
        <v>12.833333333333334</v>
      </c>
      <c r="K112" s="9">
        <v>130</v>
      </c>
      <c r="L112" s="10">
        <f t="shared" si="5"/>
        <v>1668.3333333333335</v>
      </c>
    </row>
    <row r="113" spans="1:12">
      <c r="A113" s="13">
        <v>111</v>
      </c>
      <c r="B113" s="15" t="s">
        <v>34</v>
      </c>
      <c r="C113" s="13" t="s">
        <v>0</v>
      </c>
      <c r="D113" s="13" t="s">
        <v>282</v>
      </c>
      <c r="E113" s="4">
        <v>22</v>
      </c>
      <c r="F113" s="5">
        <v>0.58333333333333337</v>
      </c>
      <c r="G113" s="4">
        <v>1</v>
      </c>
      <c r="H113" s="6">
        <f t="shared" si="3"/>
        <v>0.58333333333333337</v>
      </c>
      <c r="I113" s="7">
        <v>5</v>
      </c>
      <c r="J113" s="8">
        <f t="shared" si="4"/>
        <v>12.833333333333334</v>
      </c>
      <c r="K113" s="9">
        <v>130</v>
      </c>
      <c r="L113" s="10">
        <f t="shared" si="5"/>
        <v>1668.3333333333335</v>
      </c>
    </row>
    <row r="114" spans="1:12">
      <c r="A114" s="13">
        <v>112</v>
      </c>
      <c r="B114" s="15" t="s">
        <v>34</v>
      </c>
      <c r="C114" s="13" t="s">
        <v>0</v>
      </c>
      <c r="D114" s="13" t="s">
        <v>283</v>
      </c>
      <c r="E114" s="4">
        <v>22</v>
      </c>
      <c r="F114" s="5">
        <v>0.58333333333333337</v>
      </c>
      <c r="G114" s="4">
        <v>1</v>
      </c>
      <c r="H114" s="6">
        <f t="shared" si="3"/>
        <v>0.58333333333333337</v>
      </c>
      <c r="I114" s="7">
        <v>5</v>
      </c>
      <c r="J114" s="8">
        <f t="shared" si="4"/>
        <v>12.833333333333334</v>
      </c>
      <c r="K114" s="9">
        <v>130</v>
      </c>
      <c r="L114" s="10">
        <f t="shared" si="5"/>
        <v>1668.3333333333335</v>
      </c>
    </row>
    <row r="115" spans="1:12">
      <c r="A115" s="13">
        <v>113</v>
      </c>
      <c r="B115" s="15" t="s">
        <v>34</v>
      </c>
      <c r="C115" s="13" t="s">
        <v>0</v>
      </c>
      <c r="D115" s="13" t="s">
        <v>284</v>
      </c>
      <c r="E115" s="4">
        <v>22</v>
      </c>
      <c r="F115" s="5">
        <v>0.58333333333333337</v>
      </c>
      <c r="G115" s="4">
        <v>1</v>
      </c>
      <c r="H115" s="6">
        <f t="shared" si="3"/>
        <v>0.58333333333333337</v>
      </c>
      <c r="I115" s="7">
        <v>5</v>
      </c>
      <c r="J115" s="8">
        <f t="shared" si="4"/>
        <v>12.833333333333334</v>
      </c>
      <c r="K115" s="9">
        <v>130</v>
      </c>
      <c r="L115" s="10">
        <f t="shared" si="5"/>
        <v>1668.3333333333335</v>
      </c>
    </row>
    <row r="116" spans="1:12">
      <c r="A116" s="13">
        <v>114</v>
      </c>
      <c r="B116" s="15" t="s">
        <v>34</v>
      </c>
      <c r="C116" s="13" t="s">
        <v>0</v>
      </c>
      <c r="D116" s="13" t="s">
        <v>285</v>
      </c>
      <c r="E116" s="4">
        <v>22</v>
      </c>
      <c r="F116" s="5">
        <v>0.58333333333333337</v>
      </c>
      <c r="G116" s="4">
        <v>1</v>
      </c>
      <c r="H116" s="6">
        <f t="shared" si="3"/>
        <v>0.58333333333333337</v>
      </c>
      <c r="I116" s="7">
        <v>5</v>
      </c>
      <c r="J116" s="8">
        <f t="shared" si="4"/>
        <v>12.833333333333334</v>
      </c>
      <c r="K116" s="9">
        <v>130</v>
      </c>
      <c r="L116" s="10">
        <f t="shared" si="5"/>
        <v>1668.3333333333335</v>
      </c>
    </row>
    <row r="117" spans="1:12">
      <c r="A117" s="13">
        <v>115</v>
      </c>
      <c r="B117" s="15" t="s">
        <v>34</v>
      </c>
      <c r="C117" s="13" t="s">
        <v>0</v>
      </c>
      <c r="D117" s="13" t="s">
        <v>286</v>
      </c>
      <c r="E117" s="4">
        <v>22</v>
      </c>
      <c r="F117" s="5">
        <v>0.58333333333333337</v>
      </c>
      <c r="G117" s="4">
        <v>1</v>
      </c>
      <c r="H117" s="6">
        <f t="shared" si="3"/>
        <v>0.58333333333333337</v>
      </c>
      <c r="I117" s="7">
        <v>5</v>
      </c>
      <c r="J117" s="8">
        <f t="shared" si="4"/>
        <v>12.833333333333334</v>
      </c>
      <c r="K117" s="9">
        <v>130</v>
      </c>
      <c r="L117" s="10">
        <f t="shared" si="5"/>
        <v>1668.3333333333335</v>
      </c>
    </row>
    <row r="118" spans="1:12">
      <c r="A118" s="13">
        <v>116</v>
      </c>
      <c r="B118" s="15" t="s">
        <v>34</v>
      </c>
      <c r="C118" s="13" t="s">
        <v>0</v>
      </c>
      <c r="D118" s="13" t="s">
        <v>287</v>
      </c>
      <c r="E118" s="4">
        <v>22</v>
      </c>
      <c r="F118" s="5">
        <v>0.58333333333333337</v>
      </c>
      <c r="G118" s="4">
        <v>1</v>
      </c>
      <c r="H118" s="6">
        <f t="shared" si="3"/>
        <v>0.58333333333333337</v>
      </c>
      <c r="I118" s="7">
        <v>5</v>
      </c>
      <c r="J118" s="8">
        <f t="shared" si="4"/>
        <v>12.833333333333334</v>
      </c>
      <c r="K118" s="9">
        <v>130</v>
      </c>
      <c r="L118" s="10">
        <f t="shared" si="5"/>
        <v>1668.3333333333335</v>
      </c>
    </row>
    <row r="119" spans="1:12">
      <c r="A119" s="13">
        <v>117</v>
      </c>
      <c r="B119" s="15" t="s">
        <v>34</v>
      </c>
      <c r="C119" s="13" t="s">
        <v>0</v>
      </c>
      <c r="D119" s="13" t="s">
        <v>288</v>
      </c>
      <c r="E119" s="4">
        <v>22</v>
      </c>
      <c r="F119" s="5">
        <v>0.58333333333333337</v>
      </c>
      <c r="G119" s="4">
        <v>1</v>
      </c>
      <c r="H119" s="6">
        <f t="shared" si="3"/>
        <v>0.58333333333333337</v>
      </c>
      <c r="I119" s="7">
        <v>5</v>
      </c>
      <c r="J119" s="8">
        <f t="shared" si="4"/>
        <v>12.833333333333334</v>
      </c>
      <c r="K119" s="9">
        <v>130</v>
      </c>
      <c r="L119" s="10">
        <f t="shared" si="5"/>
        <v>1668.3333333333335</v>
      </c>
    </row>
    <row r="120" spans="1:12">
      <c r="A120" s="13">
        <v>118</v>
      </c>
      <c r="B120" s="15" t="s">
        <v>34</v>
      </c>
      <c r="C120" s="13" t="s">
        <v>0</v>
      </c>
      <c r="D120" s="13" t="s">
        <v>289</v>
      </c>
      <c r="E120" s="4">
        <v>22</v>
      </c>
      <c r="F120" s="5">
        <v>0.58333333333333337</v>
      </c>
      <c r="G120" s="4">
        <v>1</v>
      </c>
      <c r="H120" s="6">
        <f t="shared" si="3"/>
        <v>0.58333333333333337</v>
      </c>
      <c r="I120" s="7">
        <v>5</v>
      </c>
      <c r="J120" s="8">
        <f t="shared" si="4"/>
        <v>12.833333333333334</v>
      </c>
      <c r="K120" s="9">
        <v>130</v>
      </c>
      <c r="L120" s="10">
        <f t="shared" si="5"/>
        <v>1668.3333333333335</v>
      </c>
    </row>
    <row r="121" spans="1:12">
      <c r="A121" s="13">
        <v>119</v>
      </c>
      <c r="B121" s="15" t="s">
        <v>34</v>
      </c>
      <c r="C121" s="13" t="s">
        <v>0</v>
      </c>
      <c r="D121" s="13" t="s">
        <v>290</v>
      </c>
      <c r="E121" s="4">
        <v>22</v>
      </c>
      <c r="F121" s="5">
        <v>0.58333333333333337</v>
      </c>
      <c r="G121" s="4">
        <v>1</v>
      </c>
      <c r="H121" s="6">
        <f t="shared" si="3"/>
        <v>0.58333333333333337</v>
      </c>
      <c r="I121" s="7">
        <v>5</v>
      </c>
      <c r="J121" s="8">
        <f t="shared" si="4"/>
        <v>12.833333333333334</v>
      </c>
      <c r="K121" s="9">
        <v>130</v>
      </c>
      <c r="L121" s="10">
        <f t="shared" si="5"/>
        <v>1668.3333333333335</v>
      </c>
    </row>
    <row r="122" spans="1:12">
      <c r="A122" s="13">
        <v>120</v>
      </c>
      <c r="B122" s="15" t="s">
        <v>34</v>
      </c>
      <c r="C122" s="13" t="s">
        <v>0</v>
      </c>
      <c r="D122" s="13" t="s">
        <v>291</v>
      </c>
      <c r="E122" s="4">
        <v>22</v>
      </c>
      <c r="F122" s="5">
        <v>0.58333333333333337</v>
      </c>
      <c r="G122" s="4">
        <v>1</v>
      </c>
      <c r="H122" s="6">
        <f t="shared" si="3"/>
        <v>0.58333333333333337</v>
      </c>
      <c r="I122" s="7">
        <v>5</v>
      </c>
      <c r="J122" s="8">
        <f t="shared" si="4"/>
        <v>12.833333333333334</v>
      </c>
      <c r="K122" s="9">
        <v>130</v>
      </c>
      <c r="L122" s="10">
        <f t="shared" si="5"/>
        <v>1668.3333333333335</v>
      </c>
    </row>
    <row r="123" spans="1:12">
      <c r="A123" s="13">
        <v>121</v>
      </c>
      <c r="B123" s="15" t="s">
        <v>34</v>
      </c>
      <c r="C123" s="13" t="s">
        <v>0</v>
      </c>
      <c r="D123" s="13" t="s">
        <v>292</v>
      </c>
      <c r="E123" s="4">
        <v>22</v>
      </c>
      <c r="F123" s="5">
        <v>0.58333333333333337</v>
      </c>
      <c r="G123" s="4">
        <v>1</v>
      </c>
      <c r="H123" s="6">
        <f t="shared" si="3"/>
        <v>0.58333333333333337</v>
      </c>
      <c r="I123" s="7">
        <v>5</v>
      </c>
      <c r="J123" s="8">
        <f t="shared" si="4"/>
        <v>12.833333333333334</v>
      </c>
      <c r="K123" s="9">
        <v>130</v>
      </c>
      <c r="L123" s="10">
        <f t="shared" si="5"/>
        <v>1668.3333333333335</v>
      </c>
    </row>
    <row r="124" spans="1:12">
      <c r="A124" s="13">
        <v>122</v>
      </c>
      <c r="B124" s="15" t="s">
        <v>34</v>
      </c>
      <c r="C124" s="13" t="s">
        <v>0</v>
      </c>
      <c r="D124" s="13" t="s">
        <v>293</v>
      </c>
      <c r="E124" s="4">
        <v>22</v>
      </c>
      <c r="F124" s="5">
        <v>0.58333333333333337</v>
      </c>
      <c r="G124" s="4">
        <v>1</v>
      </c>
      <c r="H124" s="6">
        <f t="shared" si="3"/>
        <v>0.58333333333333337</v>
      </c>
      <c r="I124" s="7">
        <v>5</v>
      </c>
      <c r="J124" s="8">
        <f t="shared" si="4"/>
        <v>12.833333333333334</v>
      </c>
      <c r="K124" s="9">
        <v>130</v>
      </c>
      <c r="L124" s="10">
        <f t="shared" si="5"/>
        <v>1668.3333333333335</v>
      </c>
    </row>
    <row r="125" spans="1:12">
      <c r="A125" s="13">
        <v>123</v>
      </c>
      <c r="B125" s="15" t="s">
        <v>34</v>
      </c>
      <c r="C125" s="13" t="s">
        <v>0</v>
      </c>
      <c r="D125" s="13" t="s">
        <v>294</v>
      </c>
      <c r="E125" s="4">
        <v>22</v>
      </c>
      <c r="F125" s="5">
        <v>0.58333333333333337</v>
      </c>
      <c r="G125" s="4">
        <v>1</v>
      </c>
      <c r="H125" s="6">
        <f t="shared" si="3"/>
        <v>0.58333333333333337</v>
      </c>
      <c r="I125" s="7">
        <v>5</v>
      </c>
      <c r="J125" s="8">
        <f t="shared" si="4"/>
        <v>12.833333333333334</v>
      </c>
      <c r="K125" s="9">
        <v>130</v>
      </c>
      <c r="L125" s="10">
        <f t="shared" si="5"/>
        <v>1668.3333333333335</v>
      </c>
    </row>
    <row r="126" spans="1:12">
      <c r="A126" s="13">
        <v>124</v>
      </c>
      <c r="B126" s="15" t="s">
        <v>34</v>
      </c>
      <c r="C126" s="13" t="s">
        <v>0</v>
      </c>
      <c r="D126" s="13" t="s">
        <v>295</v>
      </c>
      <c r="E126" s="4">
        <v>22</v>
      </c>
      <c r="F126" s="5">
        <v>0.58333333333333337</v>
      </c>
      <c r="G126" s="4">
        <v>1</v>
      </c>
      <c r="H126" s="6">
        <f t="shared" si="3"/>
        <v>0.58333333333333337</v>
      </c>
      <c r="I126" s="7">
        <v>5</v>
      </c>
      <c r="J126" s="8">
        <f t="shared" si="4"/>
        <v>12.833333333333334</v>
      </c>
      <c r="K126" s="9">
        <v>130</v>
      </c>
      <c r="L126" s="10">
        <f t="shared" si="5"/>
        <v>1668.3333333333335</v>
      </c>
    </row>
    <row r="127" spans="1:12">
      <c r="A127" s="13">
        <v>125</v>
      </c>
      <c r="B127" s="15" t="s">
        <v>34</v>
      </c>
      <c r="C127" s="13" t="s">
        <v>0</v>
      </c>
      <c r="D127" s="13" t="s">
        <v>296</v>
      </c>
      <c r="E127" s="4">
        <v>22</v>
      </c>
      <c r="F127" s="5">
        <v>0.58333333333333337</v>
      </c>
      <c r="G127" s="4">
        <v>1</v>
      </c>
      <c r="H127" s="6">
        <f t="shared" si="3"/>
        <v>0.58333333333333337</v>
      </c>
      <c r="I127" s="7">
        <v>5</v>
      </c>
      <c r="J127" s="8">
        <f t="shared" si="4"/>
        <v>12.833333333333334</v>
      </c>
      <c r="K127" s="9">
        <v>130</v>
      </c>
      <c r="L127" s="10">
        <f t="shared" si="5"/>
        <v>1668.3333333333335</v>
      </c>
    </row>
    <row r="128" spans="1:12">
      <c r="A128" s="13">
        <v>126</v>
      </c>
      <c r="B128" s="15" t="s">
        <v>34</v>
      </c>
      <c r="C128" s="13" t="s">
        <v>0</v>
      </c>
      <c r="D128" s="13" t="s">
        <v>297</v>
      </c>
      <c r="E128" s="4">
        <v>22</v>
      </c>
      <c r="F128" s="5">
        <v>0.58333333333333337</v>
      </c>
      <c r="G128" s="4">
        <v>1</v>
      </c>
      <c r="H128" s="6">
        <f t="shared" si="3"/>
        <v>0.58333333333333337</v>
      </c>
      <c r="I128" s="7">
        <v>5</v>
      </c>
      <c r="J128" s="8">
        <f t="shared" si="4"/>
        <v>12.833333333333334</v>
      </c>
      <c r="K128" s="9">
        <v>130</v>
      </c>
      <c r="L128" s="10">
        <f t="shared" si="5"/>
        <v>1668.3333333333335</v>
      </c>
    </row>
    <row r="129" spans="1:12">
      <c r="A129" s="13">
        <v>127</v>
      </c>
      <c r="B129" s="15" t="s">
        <v>34</v>
      </c>
      <c r="C129" s="13" t="s">
        <v>0</v>
      </c>
      <c r="D129" s="13" t="s">
        <v>298</v>
      </c>
      <c r="E129" s="4">
        <v>22</v>
      </c>
      <c r="F129" s="5">
        <v>0.58333333333333337</v>
      </c>
      <c r="G129" s="4">
        <v>1</v>
      </c>
      <c r="H129" s="6">
        <f t="shared" si="3"/>
        <v>0.58333333333333337</v>
      </c>
      <c r="I129" s="7">
        <v>5</v>
      </c>
      <c r="J129" s="8">
        <f t="shared" si="4"/>
        <v>12.833333333333334</v>
      </c>
      <c r="K129" s="9">
        <v>130</v>
      </c>
      <c r="L129" s="10">
        <f t="shared" si="5"/>
        <v>1668.3333333333335</v>
      </c>
    </row>
    <row r="130" spans="1:12">
      <c r="A130" s="13">
        <v>128</v>
      </c>
      <c r="B130" s="15" t="s">
        <v>34</v>
      </c>
      <c r="C130" s="13" t="s">
        <v>0</v>
      </c>
      <c r="D130" s="13" t="s">
        <v>299</v>
      </c>
      <c r="E130" s="4">
        <v>22</v>
      </c>
      <c r="F130" s="5">
        <v>0.58333333333333337</v>
      </c>
      <c r="G130" s="4">
        <v>1</v>
      </c>
      <c r="H130" s="6">
        <f t="shared" si="3"/>
        <v>0.58333333333333337</v>
      </c>
      <c r="I130" s="7">
        <v>5</v>
      </c>
      <c r="J130" s="8">
        <f t="shared" si="4"/>
        <v>12.833333333333334</v>
      </c>
      <c r="K130" s="9">
        <v>130</v>
      </c>
      <c r="L130" s="10">
        <f t="shared" si="5"/>
        <v>1668.3333333333335</v>
      </c>
    </row>
    <row r="131" spans="1:12">
      <c r="A131" s="13">
        <v>129</v>
      </c>
      <c r="B131" s="15" t="s">
        <v>34</v>
      </c>
      <c r="C131" s="13" t="s">
        <v>0</v>
      </c>
      <c r="D131" s="13" t="s">
        <v>300</v>
      </c>
      <c r="E131" s="4">
        <v>22</v>
      </c>
      <c r="F131" s="5">
        <v>0.58333333333333337</v>
      </c>
      <c r="G131" s="4">
        <v>1</v>
      </c>
      <c r="H131" s="6">
        <f t="shared" ref="H131:H152" si="6">G131*F131</f>
        <v>0.58333333333333337</v>
      </c>
      <c r="I131" s="7">
        <v>5</v>
      </c>
      <c r="J131" s="8">
        <f t="shared" ref="J131:J152" si="7">H131*E131</f>
        <v>12.833333333333334</v>
      </c>
      <c r="K131" s="9">
        <v>130</v>
      </c>
      <c r="L131" s="10">
        <f t="shared" si="5"/>
        <v>1668.3333333333335</v>
      </c>
    </row>
    <row r="132" spans="1:12">
      <c r="A132" s="13">
        <v>130</v>
      </c>
      <c r="B132" s="15" t="s">
        <v>34</v>
      </c>
      <c r="C132" s="13" t="s">
        <v>0</v>
      </c>
      <c r="D132" s="13" t="s">
        <v>301</v>
      </c>
      <c r="E132" s="4">
        <v>22</v>
      </c>
      <c r="F132" s="5">
        <v>0.58333333333333337</v>
      </c>
      <c r="G132" s="4">
        <v>1</v>
      </c>
      <c r="H132" s="6">
        <f t="shared" si="6"/>
        <v>0.58333333333333337</v>
      </c>
      <c r="I132" s="7">
        <v>5</v>
      </c>
      <c r="J132" s="8">
        <f t="shared" si="7"/>
        <v>12.833333333333334</v>
      </c>
      <c r="K132" s="9">
        <v>130</v>
      </c>
      <c r="L132" s="10">
        <f t="shared" ref="L132:L152" si="8">K132*J132</f>
        <v>1668.3333333333335</v>
      </c>
    </row>
    <row r="133" spans="1:12">
      <c r="A133" s="13">
        <v>131</v>
      </c>
      <c r="B133" s="15" t="s">
        <v>34</v>
      </c>
      <c r="C133" s="13" t="s">
        <v>0</v>
      </c>
      <c r="D133" s="13" t="s">
        <v>302</v>
      </c>
      <c r="E133" s="4">
        <v>22</v>
      </c>
      <c r="F133" s="5">
        <v>0.58333333333333337</v>
      </c>
      <c r="G133" s="4">
        <v>1</v>
      </c>
      <c r="H133" s="6">
        <f t="shared" si="6"/>
        <v>0.58333333333333337</v>
      </c>
      <c r="I133" s="7">
        <v>5</v>
      </c>
      <c r="J133" s="8">
        <f t="shared" si="7"/>
        <v>12.833333333333334</v>
      </c>
      <c r="K133" s="9">
        <v>130</v>
      </c>
      <c r="L133" s="10">
        <f t="shared" si="8"/>
        <v>1668.3333333333335</v>
      </c>
    </row>
    <row r="134" spans="1:12">
      <c r="A134" s="13">
        <v>132</v>
      </c>
      <c r="B134" s="15" t="s">
        <v>34</v>
      </c>
      <c r="C134" s="13" t="s">
        <v>0</v>
      </c>
      <c r="D134" s="13" t="s">
        <v>303</v>
      </c>
      <c r="E134" s="4">
        <v>22</v>
      </c>
      <c r="F134" s="5">
        <v>0.58333333333333337</v>
      </c>
      <c r="G134" s="4">
        <v>1</v>
      </c>
      <c r="H134" s="6">
        <f t="shared" si="6"/>
        <v>0.58333333333333337</v>
      </c>
      <c r="I134" s="7">
        <v>5</v>
      </c>
      <c r="J134" s="8">
        <f t="shared" si="7"/>
        <v>12.833333333333334</v>
      </c>
      <c r="K134" s="9">
        <v>130</v>
      </c>
      <c r="L134" s="10">
        <f t="shared" si="8"/>
        <v>1668.3333333333335</v>
      </c>
    </row>
    <row r="135" spans="1:12">
      <c r="A135" s="13">
        <v>133</v>
      </c>
      <c r="B135" s="15" t="s">
        <v>34</v>
      </c>
      <c r="C135" s="13" t="s">
        <v>0</v>
      </c>
      <c r="D135" s="13" t="s">
        <v>304</v>
      </c>
      <c r="E135" s="4">
        <v>22</v>
      </c>
      <c r="F135" s="5">
        <v>0.58333333333333337</v>
      </c>
      <c r="G135" s="4">
        <v>1</v>
      </c>
      <c r="H135" s="6">
        <f t="shared" si="6"/>
        <v>0.58333333333333337</v>
      </c>
      <c r="I135" s="7">
        <v>5</v>
      </c>
      <c r="J135" s="8">
        <f t="shared" si="7"/>
        <v>12.833333333333334</v>
      </c>
      <c r="K135" s="9">
        <v>130</v>
      </c>
      <c r="L135" s="10">
        <f t="shared" si="8"/>
        <v>1668.3333333333335</v>
      </c>
    </row>
    <row r="136" spans="1:12">
      <c r="A136" s="13">
        <v>134</v>
      </c>
      <c r="B136" s="15" t="s">
        <v>34</v>
      </c>
      <c r="C136" s="13" t="s">
        <v>0</v>
      </c>
      <c r="D136" s="13" t="s">
        <v>305</v>
      </c>
      <c r="E136" s="4">
        <v>22</v>
      </c>
      <c r="F136" s="5">
        <v>0.58333333333333337</v>
      </c>
      <c r="G136" s="4">
        <v>1</v>
      </c>
      <c r="H136" s="6">
        <f t="shared" si="6"/>
        <v>0.58333333333333337</v>
      </c>
      <c r="I136" s="7">
        <v>5</v>
      </c>
      <c r="J136" s="8">
        <f t="shared" si="7"/>
        <v>12.833333333333334</v>
      </c>
      <c r="K136" s="9">
        <v>130</v>
      </c>
      <c r="L136" s="10">
        <f t="shared" si="8"/>
        <v>1668.3333333333335</v>
      </c>
    </row>
    <row r="137" spans="1:12">
      <c r="A137" s="13">
        <v>135</v>
      </c>
      <c r="B137" s="15" t="s">
        <v>34</v>
      </c>
      <c r="C137" s="13" t="s">
        <v>0</v>
      </c>
      <c r="D137" s="13" t="s">
        <v>306</v>
      </c>
      <c r="E137" s="4">
        <v>22</v>
      </c>
      <c r="F137" s="5">
        <v>0.58333333333333337</v>
      </c>
      <c r="G137" s="4">
        <v>1</v>
      </c>
      <c r="H137" s="6">
        <f t="shared" si="6"/>
        <v>0.58333333333333337</v>
      </c>
      <c r="I137" s="7">
        <v>5</v>
      </c>
      <c r="J137" s="8">
        <f t="shared" si="7"/>
        <v>12.833333333333334</v>
      </c>
      <c r="K137" s="9">
        <v>130</v>
      </c>
      <c r="L137" s="10">
        <f t="shared" si="8"/>
        <v>1668.3333333333335</v>
      </c>
    </row>
    <row r="138" spans="1:12">
      <c r="A138" s="13">
        <v>136</v>
      </c>
      <c r="B138" s="15" t="s">
        <v>34</v>
      </c>
      <c r="C138" s="13" t="s">
        <v>0</v>
      </c>
      <c r="D138" s="13" t="s">
        <v>307</v>
      </c>
      <c r="E138" s="4">
        <v>22</v>
      </c>
      <c r="F138" s="5">
        <v>0.58333333333333337</v>
      </c>
      <c r="G138" s="4">
        <v>1</v>
      </c>
      <c r="H138" s="6">
        <f t="shared" si="6"/>
        <v>0.58333333333333337</v>
      </c>
      <c r="I138" s="7">
        <v>5</v>
      </c>
      <c r="J138" s="8">
        <f t="shared" si="7"/>
        <v>12.833333333333334</v>
      </c>
      <c r="K138" s="9">
        <v>130</v>
      </c>
      <c r="L138" s="10">
        <f t="shared" si="8"/>
        <v>1668.3333333333335</v>
      </c>
    </row>
    <row r="139" spans="1:12">
      <c r="A139" s="13">
        <v>137</v>
      </c>
      <c r="B139" s="15" t="s">
        <v>34</v>
      </c>
      <c r="C139" s="13" t="s">
        <v>0</v>
      </c>
      <c r="D139" s="13" t="s">
        <v>308</v>
      </c>
      <c r="E139" s="4">
        <v>22</v>
      </c>
      <c r="F139" s="5">
        <v>0.58333333333333337</v>
      </c>
      <c r="G139" s="4">
        <v>1</v>
      </c>
      <c r="H139" s="6">
        <f t="shared" si="6"/>
        <v>0.58333333333333337</v>
      </c>
      <c r="I139" s="7">
        <v>5</v>
      </c>
      <c r="J139" s="8">
        <f t="shared" si="7"/>
        <v>12.833333333333334</v>
      </c>
      <c r="K139" s="9">
        <v>130</v>
      </c>
      <c r="L139" s="10">
        <f t="shared" si="8"/>
        <v>1668.3333333333335</v>
      </c>
    </row>
    <row r="140" spans="1:12">
      <c r="A140" s="13">
        <v>138</v>
      </c>
      <c r="B140" s="15" t="s">
        <v>34</v>
      </c>
      <c r="C140" s="13" t="s">
        <v>0</v>
      </c>
      <c r="D140" s="13" t="s">
        <v>309</v>
      </c>
      <c r="E140" s="4">
        <v>22</v>
      </c>
      <c r="F140" s="5">
        <v>0.58333333333333337</v>
      </c>
      <c r="G140" s="4">
        <v>1</v>
      </c>
      <c r="H140" s="6">
        <f t="shared" si="6"/>
        <v>0.58333333333333337</v>
      </c>
      <c r="I140" s="7">
        <v>5</v>
      </c>
      <c r="J140" s="8">
        <f t="shared" si="7"/>
        <v>12.833333333333334</v>
      </c>
      <c r="K140" s="9">
        <v>130</v>
      </c>
      <c r="L140" s="10">
        <f t="shared" si="8"/>
        <v>1668.3333333333335</v>
      </c>
    </row>
    <row r="141" spans="1:12">
      <c r="A141" s="13">
        <v>139</v>
      </c>
      <c r="B141" s="15" t="s">
        <v>34</v>
      </c>
      <c r="C141" s="13" t="s">
        <v>0</v>
      </c>
      <c r="D141" s="13" t="s">
        <v>310</v>
      </c>
      <c r="E141" s="4">
        <v>22</v>
      </c>
      <c r="F141" s="5">
        <v>0.58333333333333337</v>
      </c>
      <c r="G141" s="4">
        <v>1</v>
      </c>
      <c r="H141" s="6">
        <f t="shared" si="6"/>
        <v>0.58333333333333337</v>
      </c>
      <c r="I141" s="7">
        <v>5</v>
      </c>
      <c r="J141" s="8">
        <f t="shared" si="7"/>
        <v>12.833333333333334</v>
      </c>
      <c r="K141" s="9">
        <v>130</v>
      </c>
      <c r="L141" s="10">
        <f t="shared" si="8"/>
        <v>1668.3333333333335</v>
      </c>
    </row>
    <row r="142" spans="1:12">
      <c r="A142" s="13">
        <v>140</v>
      </c>
      <c r="B142" s="15" t="s">
        <v>34</v>
      </c>
      <c r="C142" s="13" t="s">
        <v>0</v>
      </c>
      <c r="D142" s="13" t="s">
        <v>311</v>
      </c>
      <c r="E142" s="4">
        <v>22</v>
      </c>
      <c r="F142" s="5">
        <v>0.58333333333333337</v>
      </c>
      <c r="G142" s="4">
        <v>1</v>
      </c>
      <c r="H142" s="6">
        <f t="shared" si="6"/>
        <v>0.58333333333333337</v>
      </c>
      <c r="I142" s="7">
        <v>5</v>
      </c>
      <c r="J142" s="8">
        <f t="shared" si="7"/>
        <v>12.833333333333334</v>
      </c>
      <c r="K142" s="9">
        <v>130</v>
      </c>
      <c r="L142" s="10">
        <f t="shared" si="8"/>
        <v>1668.3333333333335</v>
      </c>
    </row>
    <row r="143" spans="1:12">
      <c r="A143" s="13">
        <v>141</v>
      </c>
      <c r="B143" s="15" t="s">
        <v>34</v>
      </c>
      <c r="C143" s="13" t="s">
        <v>0</v>
      </c>
      <c r="D143" s="13" t="s">
        <v>312</v>
      </c>
      <c r="E143" s="4">
        <v>22</v>
      </c>
      <c r="F143" s="5">
        <v>0.58333333333333337</v>
      </c>
      <c r="G143" s="4">
        <v>1</v>
      </c>
      <c r="H143" s="6">
        <f t="shared" si="6"/>
        <v>0.58333333333333337</v>
      </c>
      <c r="I143" s="7">
        <v>5</v>
      </c>
      <c r="J143" s="8">
        <f t="shared" si="7"/>
        <v>12.833333333333334</v>
      </c>
      <c r="K143" s="9">
        <v>130</v>
      </c>
      <c r="L143" s="10">
        <f t="shared" si="8"/>
        <v>1668.3333333333335</v>
      </c>
    </row>
    <row r="144" spans="1:12">
      <c r="A144" s="13">
        <v>142</v>
      </c>
      <c r="B144" s="15" t="s">
        <v>34</v>
      </c>
      <c r="C144" s="13" t="s">
        <v>0</v>
      </c>
      <c r="D144" s="13" t="s">
        <v>313</v>
      </c>
      <c r="E144" s="4">
        <v>22</v>
      </c>
      <c r="F144" s="5">
        <v>0.58333333333333337</v>
      </c>
      <c r="G144" s="4">
        <v>1</v>
      </c>
      <c r="H144" s="6">
        <f t="shared" si="6"/>
        <v>0.58333333333333337</v>
      </c>
      <c r="I144" s="7">
        <v>5</v>
      </c>
      <c r="J144" s="8">
        <f t="shared" si="7"/>
        <v>12.833333333333334</v>
      </c>
      <c r="K144" s="9">
        <v>130</v>
      </c>
      <c r="L144" s="10">
        <f t="shared" si="8"/>
        <v>1668.3333333333335</v>
      </c>
    </row>
    <row r="145" spans="1:12">
      <c r="A145" s="13">
        <v>143</v>
      </c>
      <c r="B145" s="15" t="s">
        <v>34</v>
      </c>
      <c r="C145" s="13" t="s">
        <v>0</v>
      </c>
      <c r="D145" s="13" t="s">
        <v>314</v>
      </c>
      <c r="E145" s="4">
        <v>22</v>
      </c>
      <c r="F145" s="5">
        <v>0.58333333333333337</v>
      </c>
      <c r="G145" s="4">
        <v>1</v>
      </c>
      <c r="H145" s="6">
        <f t="shared" si="6"/>
        <v>0.58333333333333337</v>
      </c>
      <c r="I145" s="7">
        <v>5</v>
      </c>
      <c r="J145" s="8">
        <f t="shared" si="7"/>
        <v>12.833333333333334</v>
      </c>
      <c r="K145" s="9">
        <v>130</v>
      </c>
      <c r="L145" s="10">
        <f t="shared" si="8"/>
        <v>1668.3333333333335</v>
      </c>
    </row>
    <row r="146" spans="1:12">
      <c r="A146" s="13">
        <v>144</v>
      </c>
      <c r="B146" s="15" t="s">
        <v>34</v>
      </c>
      <c r="C146" s="13" t="s">
        <v>0</v>
      </c>
      <c r="D146" s="13" t="s">
        <v>315</v>
      </c>
      <c r="E146" s="4">
        <v>22</v>
      </c>
      <c r="F146" s="5">
        <v>0.58333333333333337</v>
      </c>
      <c r="G146" s="4">
        <v>1</v>
      </c>
      <c r="H146" s="6">
        <f t="shared" si="6"/>
        <v>0.58333333333333337</v>
      </c>
      <c r="I146" s="7">
        <v>5</v>
      </c>
      <c r="J146" s="8">
        <f t="shared" si="7"/>
        <v>12.833333333333334</v>
      </c>
      <c r="K146" s="9">
        <v>130</v>
      </c>
      <c r="L146" s="10">
        <f t="shared" si="8"/>
        <v>1668.3333333333335</v>
      </c>
    </row>
    <row r="147" spans="1:12">
      <c r="A147" s="13">
        <v>145</v>
      </c>
      <c r="B147" s="15" t="s">
        <v>34</v>
      </c>
      <c r="C147" s="13" t="s">
        <v>0</v>
      </c>
      <c r="D147" s="13" t="s">
        <v>316</v>
      </c>
      <c r="E147" s="4">
        <v>22</v>
      </c>
      <c r="F147" s="5">
        <v>0.58333333333333337</v>
      </c>
      <c r="G147" s="4">
        <v>1</v>
      </c>
      <c r="H147" s="6">
        <f t="shared" si="6"/>
        <v>0.58333333333333337</v>
      </c>
      <c r="I147" s="7">
        <v>5</v>
      </c>
      <c r="J147" s="8">
        <f t="shared" si="7"/>
        <v>12.833333333333334</v>
      </c>
      <c r="K147" s="9">
        <v>130</v>
      </c>
      <c r="L147" s="10">
        <f t="shared" si="8"/>
        <v>1668.3333333333335</v>
      </c>
    </row>
    <row r="148" spans="1:12">
      <c r="A148" s="13">
        <v>146</v>
      </c>
      <c r="B148" s="15" t="s">
        <v>34</v>
      </c>
      <c r="C148" s="13" t="s">
        <v>0</v>
      </c>
      <c r="D148" s="13" t="s">
        <v>317</v>
      </c>
      <c r="E148" s="4">
        <v>22</v>
      </c>
      <c r="F148" s="5">
        <v>0.58333333333333337</v>
      </c>
      <c r="G148" s="4">
        <v>1</v>
      </c>
      <c r="H148" s="6">
        <f t="shared" si="6"/>
        <v>0.58333333333333337</v>
      </c>
      <c r="I148" s="7">
        <v>5</v>
      </c>
      <c r="J148" s="8">
        <f t="shared" si="7"/>
        <v>12.833333333333334</v>
      </c>
      <c r="K148" s="9">
        <v>130</v>
      </c>
      <c r="L148" s="10">
        <f t="shared" si="8"/>
        <v>1668.3333333333335</v>
      </c>
    </row>
    <row r="149" spans="1:12">
      <c r="A149" s="13">
        <v>147</v>
      </c>
      <c r="B149" s="15" t="s">
        <v>34</v>
      </c>
      <c r="C149" s="13" t="s">
        <v>0</v>
      </c>
      <c r="D149" s="13" t="s">
        <v>318</v>
      </c>
      <c r="E149" s="4">
        <v>22</v>
      </c>
      <c r="F149" s="5">
        <v>0.58333333333333337</v>
      </c>
      <c r="G149" s="4">
        <v>1</v>
      </c>
      <c r="H149" s="6">
        <f t="shared" si="6"/>
        <v>0.58333333333333337</v>
      </c>
      <c r="I149" s="7">
        <v>5</v>
      </c>
      <c r="J149" s="8">
        <f t="shared" si="7"/>
        <v>12.833333333333334</v>
      </c>
      <c r="K149" s="9">
        <v>130</v>
      </c>
      <c r="L149" s="10">
        <f t="shared" si="8"/>
        <v>1668.3333333333335</v>
      </c>
    </row>
    <row r="150" spans="1:12">
      <c r="A150" s="13">
        <v>148</v>
      </c>
      <c r="B150" s="15" t="s">
        <v>34</v>
      </c>
      <c r="C150" s="13" t="s">
        <v>0</v>
      </c>
      <c r="D150" s="13" t="s">
        <v>319</v>
      </c>
      <c r="E150" s="4">
        <v>22</v>
      </c>
      <c r="F150" s="5">
        <v>0.58333333333333337</v>
      </c>
      <c r="G150" s="4">
        <v>1</v>
      </c>
      <c r="H150" s="6">
        <f t="shared" si="6"/>
        <v>0.58333333333333337</v>
      </c>
      <c r="I150" s="7">
        <v>5</v>
      </c>
      <c r="J150" s="8">
        <f t="shared" si="7"/>
        <v>12.833333333333334</v>
      </c>
      <c r="K150" s="9">
        <v>130</v>
      </c>
      <c r="L150" s="10">
        <f t="shared" si="8"/>
        <v>1668.3333333333335</v>
      </c>
    </row>
    <row r="151" spans="1:12">
      <c r="A151" s="13">
        <v>149</v>
      </c>
      <c r="B151" s="15" t="s">
        <v>34</v>
      </c>
      <c r="C151" s="13" t="s">
        <v>0</v>
      </c>
      <c r="D151" s="13" t="s">
        <v>320</v>
      </c>
      <c r="E151" s="4">
        <v>22</v>
      </c>
      <c r="F151" s="5">
        <v>0.58333333333333337</v>
      </c>
      <c r="G151" s="4">
        <v>1</v>
      </c>
      <c r="H151" s="6">
        <f t="shared" si="6"/>
        <v>0.58333333333333337</v>
      </c>
      <c r="I151" s="7">
        <v>5</v>
      </c>
      <c r="J151" s="8">
        <f t="shared" si="7"/>
        <v>12.833333333333334</v>
      </c>
      <c r="K151" s="9">
        <v>130</v>
      </c>
      <c r="L151" s="10">
        <f t="shared" si="8"/>
        <v>1668.3333333333335</v>
      </c>
    </row>
    <row r="152" spans="1:12">
      <c r="A152" s="13">
        <v>150</v>
      </c>
      <c r="B152" s="15" t="s">
        <v>34</v>
      </c>
      <c r="C152" s="13" t="s">
        <v>0</v>
      </c>
      <c r="D152" s="13" t="s">
        <v>321</v>
      </c>
      <c r="E152" s="4">
        <v>22</v>
      </c>
      <c r="F152" s="5">
        <v>0.58333333333333337</v>
      </c>
      <c r="G152" s="4">
        <v>1</v>
      </c>
      <c r="H152" s="6">
        <f t="shared" si="6"/>
        <v>0.58333333333333337</v>
      </c>
      <c r="I152" s="7">
        <v>5</v>
      </c>
      <c r="J152" s="8">
        <f t="shared" si="7"/>
        <v>12.833333333333334</v>
      </c>
      <c r="K152" s="9">
        <v>130</v>
      </c>
      <c r="L152" s="10">
        <f t="shared" si="8"/>
        <v>1668.3333333333335</v>
      </c>
    </row>
    <row r="153" spans="1:12">
      <c r="L153" s="17">
        <f>SUM(L3:L152)</f>
        <v>250250.00000000055</v>
      </c>
    </row>
  </sheetData>
  <autoFilter ref="A2:M34"/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5"/>
  <sheetViews>
    <sheetView topLeftCell="C1" workbookViewId="0">
      <selection activeCell="S4" sqref="S4"/>
    </sheetView>
  </sheetViews>
  <sheetFormatPr defaultRowHeight="12.75"/>
  <cols>
    <col min="2" max="2" width="18" customWidth="1"/>
    <col min="3" max="3" width="27.42578125" customWidth="1"/>
  </cols>
  <sheetData>
    <row r="2" spans="1:19" ht="115.5">
      <c r="A2" s="64" t="s">
        <v>32</v>
      </c>
      <c r="B2" s="65" t="s">
        <v>31</v>
      </c>
      <c r="C2" s="66" t="s">
        <v>2</v>
      </c>
      <c r="D2" s="67" t="s">
        <v>28</v>
      </c>
      <c r="E2" s="68" t="s">
        <v>21</v>
      </c>
      <c r="F2" s="67" t="s">
        <v>22</v>
      </c>
      <c r="G2" s="67" t="s">
        <v>23</v>
      </c>
      <c r="H2" s="68" t="s">
        <v>24</v>
      </c>
      <c r="I2" s="69" t="s">
        <v>25</v>
      </c>
      <c r="J2" s="67" t="s">
        <v>404</v>
      </c>
      <c r="K2" s="48" t="s">
        <v>361</v>
      </c>
      <c r="L2" s="43" t="s">
        <v>366</v>
      </c>
      <c r="M2" s="43" t="s">
        <v>367</v>
      </c>
      <c r="N2" s="43" t="s">
        <v>368</v>
      </c>
      <c r="O2" s="43" t="s">
        <v>369</v>
      </c>
      <c r="P2" s="43" t="s">
        <v>370</v>
      </c>
      <c r="Q2" s="48" t="s">
        <v>362</v>
      </c>
      <c r="R2" s="48" t="s">
        <v>339</v>
      </c>
      <c r="S2" s="48" t="s">
        <v>378</v>
      </c>
    </row>
    <row r="3" spans="1:19" ht="14.25">
      <c r="A3" s="70" t="s">
        <v>33</v>
      </c>
      <c r="B3" s="71" t="s">
        <v>0</v>
      </c>
      <c r="C3" s="13" t="s">
        <v>405</v>
      </c>
      <c r="D3" s="72">
        <v>21</v>
      </c>
      <c r="E3" s="73">
        <v>0.5</v>
      </c>
      <c r="F3" s="74">
        <v>2</v>
      </c>
      <c r="G3" s="75">
        <f t="shared" ref="G3:G5" si="0">F3*E3</f>
        <v>1</v>
      </c>
      <c r="H3" s="76">
        <v>5</v>
      </c>
      <c r="I3" s="77">
        <f t="shared" ref="I3:I5" si="1">G3*D3</f>
        <v>21</v>
      </c>
      <c r="J3" s="78">
        <v>1500</v>
      </c>
      <c r="K3" s="44">
        <v>5</v>
      </c>
      <c r="L3" s="45">
        <v>1</v>
      </c>
      <c r="M3" s="45">
        <v>1</v>
      </c>
      <c r="N3" s="45">
        <v>1</v>
      </c>
      <c r="O3" s="45">
        <v>1</v>
      </c>
      <c r="P3" s="45">
        <v>1</v>
      </c>
      <c r="Q3" s="46">
        <f>COUNTIF(L3:P3,1)</f>
        <v>5</v>
      </c>
      <c r="R3" s="47">
        <f>Q3/K3</f>
        <v>1</v>
      </c>
      <c r="S3" s="13" t="s">
        <v>377</v>
      </c>
    </row>
    <row r="4" spans="1:19" ht="14.25">
      <c r="A4" s="70" t="s">
        <v>33</v>
      </c>
      <c r="B4" s="71" t="s">
        <v>0</v>
      </c>
      <c r="C4" s="13" t="s">
        <v>406</v>
      </c>
      <c r="D4" s="4">
        <v>21</v>
      </c>
      <c r="E4" s="5">
        <v>0.5</v>
      </c>
      <c r="F4" s="74">
        <v>2</v>
      </c>
      <c r="G4" s="75">
        <f t="shared" si="0"/>
        <v>1</v>
      </c>
      <c r="H4" s="76">
        <v>5</v>
      </c>
      <c r="I4" s="77">
        <f t="shared" si="1"/>
        <v>21</v>
      </c>
      <c r="J4" s="78">
        <v>1500</v>
      </c>
      <c r="K4" s="44">
        <v>5</v>
      </c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6">
        <f>COUNTIF(L4:P4,1)</f>
        <v>5</v>
      </c>
      <c r="R4" s="47">
        <f>Q4/K4</f>
        <v>1</v>
      </c>
      <c r="S4" s="13" t="s">
        <v>377</v>
      </c>
    </row>
    <row r="5" spans="1:19" ht="14.25">
      <c r="A5" s="70" t="s">
        <v>33</v>
      </c>
      <c r="B5" s="71" t="s">
        <v>0</v>
      </c>
      <c r="C5" s="13" t="s">
        <v>407</v>
      </c>
      <c r="D5" s="4">
        <v>21</v>
      </c>
      <c r="E5" s="5">
        <v>0.5</v>
      </c>
      <c r="F5" s="74">
        <v>2</v>
      </c>
      <c r="G5" s="75">
        <f t="shared" si="0"/>
        <v>1</v>
      </c>
      <c r="H5" s="76">
        <v>5</v>
      </c>
      <c r="I5" s="77">
        <f t="shared" si="1"/>
        <v>21</v>
      </c>
      <c r="J5" s="78">
        <v>1500</v>
      </c>
      <c r="K5" s="44">
        <v>5</v>
      </c>
      <c r="L5" s="45">
        <v>1</v>
      </c>
      <c r="M5" s="45">
        <v>1</v>
      </c>
      <c r="N5" s="45">
        <v>1</v>
      </c>
      <c r="O5" s="45">
        <v>1</v>
      </c>
      <c r="P5" s="45">
        <v>1</v>
      </c>
      <c r="Q5" s="46">
        <f>COUNTIF(L5:P5,1)</f>
        <v>5</v>
      </c>
      <c r="R5" s="47">
        <f>Q5/K5</f>
        <v>1</v>
      </c>
      <c r="S5" s="13" t="s">
        <v>377</v>
      </c>
    </row>
  </sheetData>
  <conditionalFormatting sqref="C2">
    <cfRule type="duplicateValues" dxfId="4" priority="3" stopIfTrue="1"/>
  </conditionalFormatting>
  <conditionalFormatting sqref="L3:P5">
    <cfRule type="cellIs" dxfId="3" priority="1" operator="equal">
      <formula>1</formula>
    </cfRule>
  </conditionalFormatting>
  <conditionalFormatting sqref="L3:P5">
    <cfRule type="colorScale" priority="5">
      <colorScale>
        <cfvo type="formula" val="IF($E$4:$N$4=&quot;&quot;,0)"/>
        <cfvo type="num" val="1"/>
        <color theme="4" tint="0.79998168889431442"/>
        <color theme="4" tint="0.79998168889431442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V19"/>
  <sheetViews>
    <sheetView topLeftCell="D1" workbookViewId="0">
      <selection activeCell="F23" sqref="F23"/>
    </sheetView>
  </sheetViews>
  <sheetFormatPr defaultRowHeight="12.75"/>
  <cols>
    <col min="2" max="2" width="15.140625" customWidth="1"/>
    <col min="3" max="3" width="32" customWidth="1"/>
    <col min="11" max="11" width="6.85546875" customWidth="1"/>
    <col min="12" max="12" width="6.28515625" customWidth="1"/>
    <col min="13" max="13" width="5.7109375" customWidth="1"/>
    <col min="14" max="14" width="5.85546875" customWidth="1"/>
    <col min="15" max="15" width="5.42578125" customWidth="1"/>
    <col min="16" max="16" width="5" customWidth="1"/>
    <col min="17" max="17" width="5.85546875" customWidth="1"/>
    <col min="18" max="18" width="5.42578125" customWidth="1"/>
    <col min="19" max="19" width="5.85546875" customWidth="1"/>
    <col min="22" max="22" width="30.85546875" customWidth="1"/>
  </cols>
  <sheetData>
    <row r="2" spans="2:22" ht="225">
      <c r="B2" s="14" t="s">
        <v>31</v>
      </c>
      <c r="C2" s="15" t="s">
        <v>2</v>
      </c>
      <c r="D2" s="2" t="s">
        <v>28</v>
      </c>
      <c r="E2" s="1" t="s">
        <v>21</v>
      </c>
      <c r="F2" s="2" t="s">
        <v>22</v>
      </c>
      <c r="G2" s="2" t="s">
        <v>23</v>
      </c>
      <c r="H2" s="1" t="s">
        <v>24</v>
      </c>
      <c r="I2" s="3" t="s">
        <v>25</v>
      </c>
      <c r="J2" s="48" t="s">
        <v>361</v>
      </c>
      <c r="K2" s="43" t="s">
        <v>384</v>
      </c>
      <c r="L2" s="43" t="s">
        <v>385</v>
      </c>
      <c r="M2" s="43" t="s">
        <v>386</v>
      </c>
      <c r="N2" s="43" t="s">
        <v>366</v>
      </c>
      <c r="O2" s="43" t="s">
        <v>367</v>
      </c>
      <c r="P2" s="43" t="s">
        <v>368</v>
      </c>
      <c r="Q2" s="43" t="s">
        <v>369</v>
      </c>
      <c r="R2" s="43" t="s">
        <v>370</v>
      </c>
      <c r="S2" s="43" t="s">
        <v>389</v>
      </c>
      <c r="T2" s="48" t="s">
        <v>362</v>
      </c>
      <c r="U2" s="48" t="s">
        <v>339</v>
      </c>
      <c r="V2" s="48" t="s">
        <v>378</v>
      </c>
    </row>
    <row r="3" spans="2:22">
      <c r="B3" s="14" t="s">
        <v>0</v>
      </c>
      <c r="C3" s="79" t="s">
        <v>408</v>
      </c>
      <c r="D3" s="4">
        <v>22</v>
      </c>
      <c r="E3" s="5">
        <v>0.58333333333333337</v>
      </c>
      <c r="F3" s="4">
        <v>2</v>
      </c>
      <c r="G3" s="6">
        <f t="shared" ref="G3:G16" si="0">F3*E3</f>
        <v>1.1666666666666667</v>
      </c>
      <c r="H3" s="7">
        <v>11</v>
      </c>
      <c r="I3" s="8">
        <f t="shared" ref="I3:I16" si="1">G3*D3</f>
        <v>25.666666666666668</v>
      </c>
      <c r="J3" s="44">
        <v>9</v>
      </c>
      <c r="K3" s="45">
        <v>1</v>
      </c>
      <c r="L3" s="45">
        <v>1</v>
      </c>
      <c r="M3" s="45">
        <v>1</v>
      </c>
      <c r="N3" s="45">
        <v>1</v>
      </c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6">
        <v>9</v>
      </c>
      <c r="U3" s="47">
        <f t="shared" ref="U3:U9" si="2">T3/J3</f>
        <v>1</v>
      </c>
      <c r="V3" s="13" t="s">
        <v>377</v>
      </c>
    </row>
    <row r="4" spans="2:22">
      <c r="B4" s="14" t="s">
        <v>0</v>
      </c>
      <c r="C4" s="79" t="s">
        <v>409</v>
      </c>
      <c r="D4" s="4">
        <v>22</v>
      </c>
      <c r="E4" s="5">
        <v>0.58333333333333337</v>
      </c>
      <c r="F4" s="4">
        <v>2</v>
      </c>
      <c r="G4" s="6">
        <f t="shared" si="0"/>
        <v>1.1666666666666667</v>
      </c>
      <c r="H4" s="7">
        <v>11</v>
      </c>
      <c r="I4" s="8">
        <f t="shared" si="1"/>
        <v>25.666666666666668</v>
      </c>
      <c r="J4" s="44">
        <v>9</v>
      </c>
      <c r="K4" s="45">
        <v>0</v>
      </c>
      <c r="L4" s="45">
        <v>1</v>
      </c>
      <c r="M4" s="45">
        <v>1</v>
      </c>
      <c r="N4" s="45">
        <v>1</v>
      </c>
      <c r="O4" s="45">
        <v>0</v>
      </c>
      <c r="P4" s="45">
        <v>1</v>
      </c>
      <c r="Q4" s="45">
        <v>1</v>
      </c>
      <c r="R4" s="45">
        <v>1</v>
      </c>
      <c r="S4" s="45">
        <v>1</v>
      </c>
      <c r="T4" s="46">
        <f>COUNTIF(K4:S4,1)</f>
        <v>7</v>
      </c>
      <c r="U4" s="47">
        <f t="shared" si="2"/>
        <v>0.77777777777777779</v>
      </c>
      <c r="V4" s="13" t="s">
        <v>423</v>
      </c>
    </row>
    <row r="5" spans="2:22">
      <c r="B5" s="14" t="s">
        <v>0</v>
      </c>
      <c r="C5" s="79" t="s">
        <v>410</v>
      </c>
      <c r="D5" s="4">
        <v>22</v>
      </c>
      <c r="E5" s="5">
        <v>0.58333333333333337</v>
      </c>
      <c r="F5" s="4">
        <v>2</v>
      </c>
      <c r="G5" s="6">
        <f t="shared" si="0"/>
        <v>1.1666666666666667</v>
      </c>
      <c r="H5" s="7">
        <v>11</v>
      </c>
      <c r="I5" s="8">
        <f t="shared" si="1"/>
        <v>25.666666666666668</v>
      </c>
      <c r="J5" s="44">
        <v>9</v>
      </c>
      <c r="K5" s="45">
        <v>1</v>
      </c>
      <c r="L5" s="45">
        <v>1</v>
      </c>
      <c r="M5" s="45">
        <v>1</v>
      </c>
      <c r="N5" s="45">
        <v>1</v>
      </c>
      <c r="O5" s="45">
        <v>1</v>
      </c>
      <c r="P5" s="45">
        <v>1</v>
      </c>
      <c r="Q5" s="45">
        <v>1</v>
      </c>
      <c r="R5" s="45">
        <v>1</v>
      </c>
      <c r="S5" s="45">
        <v>1</v>
      </c>
      <c r="T5" s="46">
        <f>COUNTIF(K5:S5,1)</f>
        <v>9</v>
      </c>
      <c r="U5" s="47">
        <f t="shared" si="2"/>
        <v>1</v>
      </c>
      <c r="V5" s="13" t="s">
        <v>377</v>
      </c>
    </row>
    <row r="6" spans="2:22">
      <c r="B6" s="14" t="s">
        <v>0</v>
      </c>
      <c r="C6" s="79" t="s">
        <v>411</v>
      </c>
      <c r="D6" s="4">
        <v>22</v>
      </c>
      <c r="E6" s="5">
        <v>0.58333333333333337</v>
      </c>
      <c r="F6" s="4">
        <v>2</v>
      </c>
      <c r="G6" s="6">
        <f t="shared" si="0"/>
        <v>1.1666666666666667</v>
      </c>
      <c r="H6" s="7">
        <v>11</v>
      </c>
      <c r="I6" s="8">
        <f t="shared" si="1"/>
        <v>25.666666666666668</v>
      </c>
      <c r="J6" s="44">
        <v>9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6">
        <f>COUNTIF(K6:S6,1)</f>
        <v>9</v>
      </c>
      <c r="U6" s="47">
        <f t="shared" si="2"/>
        <v>1</v>
      </c>
      <c r="V6" s="13" t="s">
        <v>377</v>
      </c>
    </row>
    <row r="7" spans="2:22">
      <c r="B7" s="14" t="s">
        <v>0</v>
      </c>
      <c r="C7" s="79" t="s">
        <v>412</v>
      </c>
      <c r="D7" s="4">
        <v>22</v>
      </c>
      <c r="E7" s="5">
        <v>0.58333333333333337</v>
      </c>
      <c r="F7" s="4">
        <v>2</v>
      </c>
      <c r="G7" s="6">
        <f t="shared" si="0"/>
        <v>1.1666666666666667</v>
      </c>
      <c r="H7" s="7">
        <v>11</v>
      </c>
      <c r="I7" s="8">
        <f t="shared" si="1"/>
        <v>25.666666666666668</v>
      </c>
      <c r="J7" s="44">
        <v>9</v>
      </c>
      <c r="K7" s="45">
        <v>1</v>
      </c>
      <c r="L7" s="45">
        <v>1</v>
      </c>
      <c r="M7" s="45">
        <v>1</v>
      </c>
      <c r="N7" s="45">
        <v>0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6">
        <f t="shared" ref="T7:T18" si="3">COUNTIF(K7:S7,1)</f>
        <v>8</v>
      </c>
      <c r="U7" s="47">
        <f t="shared" si="2"/>
        <v>0.88888888888888884</v>
      </c>
      <c r="V7" s="13" t="s">
        <v>423</v>
      </c>
    </row>
    <row r="8" spans="2:22">
      <c r="B8" s="14" t="s">
        <v>0</v>
      </c>
      <c r="C8" s="79" t="s">
        <v>413</v>
      </c>
      <c r="D8" s="4">
        <v>22</v>
      </c>
      <c r="E8" s="5">
        <v>0.58333333333333337</v>
      </c>
      <c r="F8" s="4">
        <v>2</v>
      </c>
      <c r="G8" s="6">
        <f t="shared" si="0"/>
        <v>1.1666666666666667</v>
      </c>
      <c r="H8" s="7">
        <v>11</v>
      </c>
      <c r="I8" s="8">
        <f t="shared" si="1"/>
        <v>25.666666666666668</v>
      </c>
      <c r="J8" s="44">
        <v>9</v>
      </c>
      <c r="K8" s="45">
        <v>0</v>
      </c>
      <c r="L8" s="45">
        <v>1</v>
      </c>
      <c r="M8" s="45">
        <v>1</v>
      </c>
      <c r="N8" s="45">
        <v>1</v>
      </c>
      <c r="O8" s="45">
        <v>1</v>
      </c>
      <c r="P8" s="45">
        <v>1</v>
      </c>
      <c r="Q8" s="45">
        <v>1</v>
      </c>
      <c r="R8" s="45">
        <v>1</v>
      </c>
      <c r="S8" s="45">
        <v>0</v>
      </c>
      <c r="T8" s="46">
        <f t="shared" si="3"/>
        <v>7</v>
      </c>
      <c r="U8" s="47">
        <f t="shared" si="2"/>
        <v>0.77777777777777779</v>
      </c>
      <c r="V8" s="13" t="s">
        <v>423</v>
      </c>
    </row>
    <row r="9" spans="2:22">
      <c r="B9" s="14" t="s">
        <v>0</v>
      </c>
      <c r="C9" s="79" t="s">
        <v>424</v>
      </c>
      <c r="D9" s="4">
        <v>22</v>
      </c>
      <c r="E9" s="5">
        <v>0.58333333333333337</v>
      </c>
      <c r="F9" s="4">
        <v>2</v>
      </c>
      <c r="G9" s="6">
        <f t="shared" si="0"/>
        <v>1.1666666666666667</v>
      </c>
      <c r="H9" s="7">
        <v>11</v>
      </c>
      <c r="I9" s="8">
        <f t="shared" si="1"/>
        <v>25.666666666666668</v>
      </c>
      <c r="J9" s="44">
        <v>9</v>
      </c>
      <c r="K9" s="45">
        <v>1</v>
      </c>
      <c r="L9" s="45">
        <v>1</v>
      </c>
      <c r="M9" s="45">
        <v>1</v>
      </c>
      <c r="N9" s="45">
        <v>1</v>
      </c>
      <c r="O9" s="45">
        <v>1</v>
      </c>
      <c r="P9" s="45">
        <v>1</v>
      </c>
      <c r="Q9" s="45">
        <v>1</v>
      </c>
      <c r="R9" s="45">
        <v>1</v>
      </c>
      <c r="S9" s="45">
        <v>1</v>
      </c>
      <c r="T9" s="46">
        <v>9</v>
      </c>
      <c r="U9" s="47">
        <f t="shared" si="2"/>
        <v>1</v>
      </c>
      <c r="V9" s="13" t="s">
        <v>377</v>
      </c>
    </row>
    <row r="10" spans="2:22">
      <c r="B10" s="14" t="s">
        <v>0</v>
      </c>
      <c r="C10" s="79" t="s">
        <v>414</v>
      </c>
      <c r="D10" s="4">
        <v>22</v>
      </c>
      <c r="E10" s="5">
        <v>0.58333333333333337</v>
      </c>
      <c r="F10" s="4">
        <v>2</v>
      </c>
      <c r="G10" s="6">
        <f t="shared" si="0"/>
        <v>1.1666666666666667</v>
      </c>
      <c r="H10" s="7">
        <v>11</v>
      </c>
      <c r="I10" s="8">
        <f t="shared" si="1"/>
        <v>25.666666666666668</v>
      </c>
      <c r="J10" s="44">
        <v>9</v>
      </c>
      <c r="K10" s="45">
        <v>1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6">
        <f t="shared" si="3"/>
        <v>9</v>
      </c>
      <c r="U10" s="47">
        <f t="shared" ref="U10" si="4">T10/J10</f>
        <v>1</v>
      </c>
      <c r="V10" s="13" t="s">
        <v>377</v>
      </c>
    </row>
    <row r="11" spans="2:22">
      <c r="B11" s="14" t="s">
        <v>0</v>
      </c>
      <c r="C11" s="79" t="s">
        <v>415</v>
      </c>
      <c r="D11" s="4">
        <v>22</v>
      </c>
      <c r="E11" s="5">
        <v>0.58333333333333337</v>
      </c>
      <c r="F11" s="4">
        <v>2</v>
      </c>
      <c r="G11" s="6">
        <f t="shared" si="0"/>
        <v>1.1666666666666667</v>
      </c>
      <c r="H11" s="7">
        <v>11</v>
      </c>
      <c r="I11" s="8">
        <f t="shared" si="1"/>
        <v>25.666666666666668</v>
      </c>
      <c r="J11" s="44">
        <v>9</v>
      </c>
      <c r="K11" s="45">
        <v>1</v>
      </c>
      <c r="L11" s="45">
        <v>1</v>
      </c>
      <c r="M11" s="45">
        <v>1</v>
      </c>
      <c r="N11" s="45">
        <v>1</v>
      </c>
      <c r="O11" s="45">
        <v>1</v>
      </c>
      <c r="P11" s="45">
        <v>1</v>
      </c>
      <c r="Q11" s="45">
        <v>1</v>
      </c>
      <c r="R11" s="45">
        <v>0</v>
      </c>
      <c r="S11" s="45">
        <v>1</v>
      </c>
      <c r="T11" s="46">
        <f t="shared" ref="T11" si="5">COUNTIF(K11:S11,1)</f>
        <v>8</v>
      </c>
      <c r="U11" s="47">
        <f t="shared" ref="U11" si="6">T11/J11</f>
        <v>0.88888888888888884</v>
      </c>
      <c r="V11" s="13" t="s">
        <v>423</v>
      </c>
    </row>
    <row r="12" spans="2:22">
      <c r="B12" s="14" t="s">
        <v>0</v>
      </c>
      <c r="C12" s="79" t="s">
        <v>416</v>
      </c>
      <c r="D12" s="4">
        <v>22</v>
      </c>
      <c r="E12" s="5">
        <v>0.58333333333333337</v>
      </c>
      <c r="F12" s="4">
        <v>2</v>
      </c>
      <c r="G12" s="6">
        <f t="shared" si="0"/>
        <v>1.1666666666666667</v>
      </c>
      <c r="H12" s="7">
        <v>11</v>
      </c>
      <c r="I12" s="8">
        <f t="shared" si="1"/>
        <v>25.666666666666668</v>
      </c>
      <c r="J12" s="44">
        <v>9</v>
      </c>
      <c r="K12" s="45">
        <v>1</v>
      </c>
      <c r="L12" s="45">
        <v>1</v>
      </c>
      <c r="M12" s="45">
        <v>1</v>
      </c>
      <c r="N12" s="45">
        <v>1</v>
      </c>
      <c r="O12" s="45">
        <v>1</v>
      </c>
      <c r="P12" s="45">
        <v>1</v>
      </c>
      <c r="Q12" s="45">
        <v>1</v>
      </c>
      <c r="R12" s="45">
        <v>1</v>
      </c>
      <c r="S12" s="45">
        <v>1</v>
      </c>
      <c r="T12" s="46">
        <f t="shared" si="3"/>
        <v>9</v>
      </c>
      <c r="U12" s="47">
        <f t="shared" ref="U12:U18" si="7">T12/J12</f>
        <v>1</v>
      </c>
      <c r="V12" s="13" t="s">
        <v>377</v>
      </c>
    </row>
    <row r="13" spans="2:22">
      <c r="B13" s="14" t="s">
        <v>0</v>
      </c>
      <c r="C13" s="79" t="s">
        <v>417</v>
      </c>
      <c r="D13" s="4">
        <v>22</v>
      </c>
      <c r="E13" s="5">
        <v>0.58333333333333337</v>
      </c>
      <c r="F13" s="4">
        <v>2</v>
      </c>
      <c r="G13" s="6">
        <f t="shared" si="0"/>
        <v>1.1666666666666667</v>
      </c>
      <c r="H13" s="7">
        <v>11</v>
      </c>
      <c r="I13" s="8">
        <f t="shared" si="1"/>
        <v>25.666666666666668</v>
      </c>
      <c r="J13" s="44">
        <v>9</v>
      </c>
      <c r="K13" s="45">
        <v>1</v>
      </c>
      <c r="L13" s="45">
        <v>1</v>
      </c>
      <c r="M13" s="45">
        <v>0</v>
      </c>
      <c r="N13" s="45">
        <v>1</v>
      </c>
      <c r="O13" s="45">
        <v>1</v>
      </c>
      <c r="P13" s="45">
        <v>1</v>
      </c>
      <c r="Q13" s="45">
        <v>1</v>
      </c>
      <c r="R13" s="45">
        <v>1</v>
      </c>
      <c r="S13" s="45">
        <v>1</v>
      </c>
      <c r="T13" s="46">
        <f t="shared" si="3"/>
        <v>8</v>
      </c>
      <c r="U13" s="47">
        <f t="shared" si="7"/>
        <v>0.88888888888888884</v>
      </c>
      <c r="V13" s="13" t="s">
        <v>423</v>
      </c>
    </row>
    <row r="14" spans="2:22">
      <c r="B14" s="14" t="s">
        <v>0</v>
      </c>
      <c r="C14" s="79" t="s">
        <v>418</v>
      </c>
      <c r="D14" s="4">
        <v>22</v>
      </c>
      <c r="E14" s="5">
        <v>0.58333333333333337</v>
      </c>
      <c r="F14" s="4">
        <v>2</v>
      </c>
      <c r="G14" s="6">
        <f t="shared" si="0"/>
        <v>1.1666666666666667</v>
      </c>
      <c r="H14" s="7">
        <v>11</v>
      </c>
      <c r="I14" s="8">
        <f t="shared" si="1"/>
        <v>25.666666666666668</v>
      </c>
      <c r="J14" s="44">
        <v>9</v>
      </c>
      <c r="K14" s="45">
        <v>1</v>
      </c>
      <c r="L14" s="45">
        <v>1</v>
      </c>
      <c r="M14" s="45">
        <v>1</v>
      </c>
      <c r="N14" s="45">
        <v>1</v>
      </c>
      <c r="O14" s="45">
        <v>1</v>
      </c>
      <c r="P14" s="45">
        <v>1</v>
      </c>
      <c r="Q14" s="45">
        <v>1</v>
      </c>
      <c r="R14" s="45">
        <v>1</v>
      </c>
      <c r="S14" s="45">
        <v>1</v>
      </c>
      <c r="T14" s="46">
        <f t="shared" si="3"/>
        <v>9</v>
      </c>
      <c r="U14" s="47">
        <f t="shared" si="7"/>
        <v>1</v>
      </c>
      <c r="V14" s="13" t="s">
        <v>377</v>
      </c>
    </row>
    <row r="15" spans="2:22">
      <c r="B15" s="14" t="s">
        <v>0</v>
      </c>
      <c r="C15" s="79" t="s">
        <v>419</v>
      </c>
      <c r="D15" s="4">
        <v>22</v>
      </c>
      <c r="E15" s="5">
        <v>0.58333333333333337</v>
      </c>
      <c r="F15" s="4">
        <v>2</v>
      </c>
      <c r="G15" s="6">
        <f t="shared" si="0"/>
        <v>1.1666666666666667</v>
      </c>
      <c r="H15" s="7">
        <v>11</v>
      </c>
      <c r="I15" s="8">
        <f t="shared" si="1"/>
        <v>25.666666666666668</v>
      </c>
      <c r="J15" s="44">
        <v>9</v>
      </c>
      <c r="K15" s="45">
        <v>1</v>
      </c>
      <c r="L15" s="45">
        <v>1</v>
      </c>
      <c r="M15" s="45">
        <v>1</v>
      </c>
      <c r="N15" s="45">
        <v>1</v>
      </c>
      <c r="O15" s="45">
        <v>0</v>
      </c>
      <c r="P15" s="45">
        <v>1</v>
      </c>
      <c r="Q15" s="45">
        <v>1</v>
      </c>
      <c r="R15" s="45">
        <v>1</v>
      </c>
      <c r="S15" s="45">
        <v>1</v>
      </c>
      <c r="T15" s="46">
        <f t="shared" si="3"/>
        <v>8</v>
      </c>
      <c r="U15" s="47">
        <f t="shared" si="7"/>
        <v>0.88888888888888884</v>
      </c>
      <c r="V15" s="13" t="s">
        <v>423</v>
      </c>
    </row>
    <row r="16" spans="2:22">
      <c r="B16" s="14" t="s">
        <v>0</v>
      </c>
      <c r="C16" s="79" t="s">
        <v>420</v>
      </c>
      <c r="D16" s="4">
        <v>22</v>
      </c>
      <c r="E16" s="5">
        <v>0.58333333333333337</v>
      </c>
      <c r="F16" s="4">
        <v>2</v>
      </c>
      <c r="G16" s="6">
        <f t="shared" si="0"/>
        <v>1.1666666666666667</v>
      </c>
      <c r="H16" s="7">
        <v>11</v>
      </c>
      <c r="I16" s="8">
        <f t="shared" si="1"/>
        <v>25.666666666666668</v>
      </c>
      <c r="J16" s="44">
        <v>9</v>
      </c>
      <c r="K16" s="45">
        <v>1</v>
      </c>
      <c r="L16" s="45">
        <v>1</v>
      </c>
      <c r="M16" s="45">
        <v>1</v>
      </c>
      <c r="N16" s="45">
        <v>1</v>
      </c>
      <c r="O16" s="45">
        <v>1</v>
      </c>
      <c r="P16" s="45">
        <v>1</v>
      </c>
      <c r="Q16" s="45">
        <v>1</v>
      </c>
      <c r="R16" s="45">
        <v>1</v>
      </c>
      <c r="S16" s="45">
        <v>1</v>
      </c>
      <c r="T16" s="46">
        <f t="shared" si="3"/>
        <v>9</v>
      </c>
      <c r="U16" s="47">
        <f t="shared" si="7"/>
        <v>1</v>
      </c>
      <c r="V16" s="13" t="s">
        <v>377</v>
      </c>
    </row>
    <row r="17" spans="2:22">
      <c r="B17" s="14" t="s">
        <v>0</v>
      </c>
      <c r="C17" s="79" t="s">
        <v>421</v>
      </c>
      <c r="D17" s="4">
        <v>22</v>
      </c>
      <c r="E17" s="5">
        <v>0.58333333333333304</v>
      </c>
      <c r="F17" s="4">
        <v>2</v>
      </c>
      <c r="G17" s="6">
        <f t="shared" ref="G17:G18" si="8">F17*E17</f>
        <v>1.1666666666666661</v>
      </c>
      <c r="H17" s="7">
        <v>11</v>
      </c>
      <c r="I17" s="8">
        <f t="shared" ref="I17:I18" si="9">G17*D17</f>
        <v>25.666666666666654</v>
      </c>
      <c r="J17" s="44">
        <v>9</v>
      </c>
      <c r="K17" s="45">
        <v>1</v>
      </c>
      <c r="L17" s="45">
        <v>1</v>
      </c>
      <c r="M17" s="45">
        <v>1</v>
      </c>
      <c r="N17" s="45">
        <v>0</v>
      </c>
      <c r="O17" s="45">
        <v>1</v>
      </c>
      <c r="P17" s="45">
        <v>1</v>
      </c>
      <c r="Q17" s="45">
        <v>1</v>
      </c>
      <c r="R17" s="45">
        <v>1</v>
      </c>
      <c r="S17" s="45">
        <v>0</v>
      </c>
      <c r="T17" s="46">
        <f t="shared" si="3"/>
        <v>7</v>
      </c>
      <c r="U17" s="47">
        <f t="shared" si="7"/>
        <v>0.77777777777777779</v>
      </c>
      <c r="V17" s="13" t="s">
        <v>423</v>
      </c>
    </row>
    <row r="18" spans="2:22">
      <c r="B18" s="14" t="s">
        <v>0</v>
      </c>
      <c r="C18" s="79" t="s">
        <v>422</v>
      </c>
      <c r="D18" s="4">
        <v>22</v>
      </c>
      <c r="E18" s="5">
        <v>0.58333333333333304</v>
      </c>
      <c r="F18" s="4">
        <v>2</v>
      </c>
      <c r="G18" s="6">
        <f t="shared" si="8"/>
        <v>1.1666666666666661</v>
      </c>
      <c r="H18" s="7">
        <v>11</v>
      </c>
      <c r="I18" s="8">
        <f t="shared" si="9"/>
        <v>25.666666666666654</v>
      </c>
      <c r="J18" s="44">
        <v>9</v>
      </c>
      <c r="K18" s="45">
        <v>1</v>
      </c>
      <c r="L18" s="45">
        <v>1</v>
      </c>
      <c r="M18" s="45">
        <v>0</v>
      </c>
      <c r="N18" s="45">
        <v>1</v>
      </c>
      <c r="O18" s="45">
        <v>1</v>
      </c>
      <c r="P18" s="45">
        <v>1</v>
      </c>
      <c r="Q18" s="45">
        <v>1</v>
      </c>
      <c r="R18" s="45">
        <v>1</v>
      </c>
      <c r="S18" s="45">
        <v>1</v>
      </c>
      <c r="T18" s="46">
        <f t="shared" si="3"/>
        <v>8</v>
      </c>
      <c r="U18" s="47">
        <f t="shared" si="7"/>
        <v>0.88888888888888884</v>
      </c>
      <c r="V18" s="13" t="s">
        <v>423</v>
      </c>
    </row>
    <row r="19" spans="2:22">
      <c r="J19">
        <f>SUM(J3:J18)</f>
        <v>144</v>
      </c>
      <c r="T19" s="49">
        <f>SUM(T3:T18)</f>
        <v>133</v>
      </c>
      <c r="U19" s="52">
        <f>T19/J19</f>
        <v>0.92361111111111116</v>
      </c>
    </row>
  </sheetData>
  <conditionalFormatting sqref="K3:S18">
    <cfRule type="colorScale" priority="2">
      <colorScale>
        <cfvo type="formula" val="IF($E$4:$Q$4=&quot;&quot;,0)"/>
        <cfvo type="num" val="1"/>
        <color theme="4" tint="0.79998168889431442"/>
        <color theme="4" tint="0.79998168889431442"/>
      </colorScale>
    </cfRule>
  </conditionalFormatting>
  <conditionalFormatting sqref="K3:S18">
    <cfRule type="cellIs" dxfId="2" priority="1" operator="equal">
      <formula>1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8"/>
  <sheetViews>
    <sheetView topLeftCell="E1" workbookViewId="0">
      <selection activeCell="X13" sqref="X13"/>
    </sheetView>
  </sheetViews>
  <sheetFormatPr defaultRowHeight="12.75"/>
  <cols>
    <col min="3" max="3" width="15" customWidth="1"/>
    <col min="4" max="4" width="70" customWidth="1"/>
    <col min="26" max="26" width="24" customWidth="1"/>
  </cols>
  <sheetData>
    <row r="1" spans="1:26" ht="115.5">
      <c r="A1" s="80" t="s">
        <v>30</v>
      </c>
      <c r="B1" s="81" t="s">
        <v>32</v>
      </c>
      <c r="C1" s="82" t="s">
        <v>31</v>
      </c>
      <c r="D1" s="81" t="s">
        <v>2</v>
      </c>
      <c r="E1" s="83" t="s">
        <v>28</v>
      </c>
      <c r="F1" s="84" t="s">
        <v>21</v>
      </c>
      <c r="G1" s="83" t="s">
        <v>22</v>
      </c>
      <c r="H1" s="83" t="s">
        <v>23</v>
      </c>
      <c r="I1" s="84" t="s">
        <v>24</v>
      </c>
      <c r="J1" s="85" t="s">
        <v>25</v>
      </c>
      <c r="K1" s="48" t="s">
        <v>361</v>
      </c>
      <c r="L1" s="43" t="s">
        <v>366</v>
      </c>
      <c r="M1" s="43" t="s">
        <v>367</v>
      </c>
      <c r="N1" s="43" t="s">
        <v>368</v>
      </c>
      <c r="O1" s="43" t="s">
        <v>434</v>
      </c>
      <c r="P1" s="43" t="s">
        <v>438</v>
      </c>
      <c r="Q1" s="43" t="s">
        <v>439</v>
      </c>
      <c r="R1" s="43" t="s">
        <v>426</v>
      </c>
      <c r="S1" s="43" t="s">
        <v>373</v>
      </c>
      <c r="T1" s="43" t="s">
        <v>435</v>
      </c>
      <c r="U1" s="43" t="s">
        <v>436</v>
      </c>
      <c r="V1" s="43" t="s">
        <v>437</v>
      </c>
      <c r="W1" s="63" t="s">
        <v>401</v>
      </c>
      <c r="X1" s="48" t="s">
        <v>362</v>
      </c>
      <c r="Y1" s="48" t="s">
        <v>339</v>
      </c>
      <c r="Z1" s="48" t="s">
        <v>378</v>
      </c>
    </row>
    <row r="2" spans="1:26">
      <c r="A2" s="80">
        <v>1</v>
      </c>
      <c r="B2" s="81" t="s">
        <v>34</v>
      </c>
      <c r="C2" s="82" t="s">
        <v>0</v>
      </c>
      <c r="D2" s="80" t="s">
        <v>103</v>
      </c>
      <c r="E2" s="72">
        <v>21</v>
      </c>
      <c r="F2" s="73">
        <v>0.5</v>
      </c>
      <c r="G2" s="72">
        <v>1</v>
      </c>
      <c r="H2" s="86">
        <f t="shared" ref="H2:H17" si="0">G2*F2</f>
        <v>0.5</v>
      </c>
      <c r="I2" s="87">
        <v>7</v>
      </c>
      <c r="J2" s="88">
        <f t="shared" ref="J2:J17" si="1">H2*E2</f>
        <v>10.5</v>
      </c>
      <c r="K2" s="44">
        <v>12</v>
      </c>
      <c r="L2" s="45">
        <v>1</v>
      </c>
      <c r="M2" s="45">
        <v>1</v>
      </c>
      <c r="N2" s="45">
        <v>1</v>
      </c>
      <c r="O2" s="45">
        <v>1</v>
      </c>
      <c r="P2" s="92">
        <v>1</v>
      </c>
      <c r="Q2" s="92">
        <v>1</v>
      </c>
      <c r="R2" s="45">
        <v>1</v>
      </c>
      <c r="S2" s="45">
        <v>1</v>
      </c>
      <c r="T2" s="45">
        <v>1</v>
      </c>
      <c r="U2" s="45">
        <v>1</v>
      </c>
      <c r="V2" s="45">
        <v>1</v>
      </c>
      <c r="W2" s="45">
        <v>0</v>
      </c>
      <c r="X2" s="80">
        <f t="shared" ref="X2:X12" si="2">SUM(L2:W2)</f>
        <v>11</v>
      </c>
      <c r="Y2" s="89">
        <f t="shared" ref="Y2:Y12" si="3">X2/K2</f>
        <v>0.91666666666666663</v>
      </c>
      <c r="Z2" s="80" t="s">
        <v>402</v>
      </c>
    </row>
    <row r="3" spans="1:26">
      <c r="A3" s="80">
        <v>2</v>
      </c>
      <c r="B3" s="81" t="s">
        <v>34</v>
      </c>
      <c r="C3" s="82" t="s">
        <v>0</v>
      </c>
      <c r="D3" s="80" t="s">
        <v>104</v>
      </c>
      <c r="E3" s="72">
        <v>21</v>
      </c>
      <c r="F3" s="73">
        <v>0.5</v>
      </c>
      <c r="G3" s="72">
        <v>1</v>
      </c>
      <c r="H3" s="86">
        <f t="shared" si="0"/>
        <v>0.5</v>
      </c>
      <c r="I3" s="87">
        <v>7</v>
      </c>
      <c r="J3" s="88">
        <f t="shared" si="1"/>
        <v>10.5</v>
      </c>
      <c r="K3" s="44">
        <v>6</v>
      </c>
      <c r="L3" s="45">
        <v>1</v>
      </c>
      <c r="M3" s="45">
        <v>1</v>
      </c>
      <c r="N3" s="45"/>
      <c r="O3" s="45">
        <v>1</v>
      </c>
      <c r="P3" s="92" t="s">
        <v>377</v>
      </c>
      <c r="Q3" s="92" t="s">
        <v>377</v>
      </c>
      <c r="R3" s="45" t="s">
        <v>377</v>
      </c>
      <c r="S3" s="45" t="s">
        <v>377</v>
      </c>
      <c r="T3" s="45" t="s">
        <v>377</v>
      </c>
      <c r="U3" s="45">
        <v>1</v>
      </c>
      <c r="V3" s="45">
        <v>1</v>
      </c>
      <c r="W3" s="45">
        <v>1</v>
      </c>
      <c r="X3" s="80">
        <f t="shared" ref="X3" si="4">SUM(L3:W3)</f>
        <v>6</v>
      </c>
      <c r="Y3" s="89">
        <f t="shared" ref="Y3" si="5">X3/K3</f>
        <v>1</v>
      </c>
      <c r="Z3" s="80" t="s">
        <v>403</v>
      </c>
    </row>
    <row r="4" spans="1:26">
      <c r="A4" s="80">
        <v>3</v>
      </c>
      <c r="B4" s="81" t="s">
        <v>34</v>
      </c>
      <c r="C4" s="82" t="s">
        <v>0</v>
      </c>
      <c r="D4" s="80" t="s">
        <v>105</v>
      </c>
      <c r="E4" s="72">
        <v>21</v>
      </c>
      <c r="F4" s="73">
        <v>0.5</v>
      </c>
      <c r="G4" s="72">
        <v>1</v>
      </c>
      <c r="H4" s="86">
        <f t="shared" si="0"/>
        <v>0.5</v>
      </c>
      <c r="I4" s="87">
        <v>7</v>
      </c>
      <c r="J4" s="88">
        <f t="shared" si="1"/>
        <v>10.5</v>
      </c>
      <c r="K4" s="44">
        <v>9</v>
      </c>
      <c r="L4" s="45">
        <v>1</v>
      </c>
      <c r="M4" s="45">
        <v>1</v>
      </c>
      <c r="N4" s="45">
        <v>1</v>
      </c>
      <c r="O4" s="45">
        <v>1</v>
      </c>
      <c r="P4" s="92" t="s">
        <v>377</v>
      </c>
      <c r="Q4" s="92">
        <v>1</v>
      </c>
      <c r="R4" s="45" t="s">
        <v>377</v>
      </c>
      <c r="S4" s="45">
        <v>1</v>
      </c>
      <c r="T4" s="45" t="s">
        <v>377</v>
      </c>
      <c r="U4" s="45">
        <v>1</v>
      </c>
      <c r="V4" s="45">
        <v>1</v>
      </c>
      <c r="W4" s="45">
        <v>1</v>
      </c>
      <c r="X4" s="80">
        <f t="shared" si="2"/>
        <v>9</v>
      </c>
      <c r="Y4" s="89">
        <f t="shared" si="3"/>
        <v>1</v>
      </c>
      <c r="Z4" s="80" t="s">
        <v>377</v>
      </c>
    </row>
    <row r="5" spans="1:26">
      <c r="A5" s="80">
        <v>4</v>
      </c>
      <c r="B5" s="81" t="s">
        <v>34</v>
      </c>
      <c r="C5" s="82" t="s">
        <v>0</v>
      </c>
      <c r="D5" s="80" t="s">
        <v>106</v>
      </c>
      <c r="E5" s="72">
        <v>21</v>
      </c>
      <c r="F5" s="73">
        <v>0.5</v>
      </c>
      <c r="G5" s="72">
        <v>1</v>
      </c>
      <c r="H5" s="86">
        <f t="shared" si="0"/>
        <v>0.5</v>
      </c>
      <c r="I5" s="87">
        <v>7</v>
      </c>
      <c r="J5" s="88">
        <f t="shared" si="1"/>
        <v>10.5</v>
      </c>
      <c r="K5" s="44">
        <v>6</v>
      </c>
      <c r="L5" s="45">
        <v>1</v>
      </c>
      <c r="M5" s="45">
        <v>1</v>
      </c>
      <c r="N5" s="45" t="s">
        <v>377</v>
      </c>
      <c r="O5" s="45">
        <v>1</v>
      </c>
      <c r="P5" s="92" t="s">
        <v>377</v>
      </c>
      <c r="Q5" s="92" t="s">
        <v>377</v>
      </c>
      <c r="R5" s="45" t="s">
        <v>377</v>
      </c>
      <c r="S5" s="45" t="s">
        <v>377</v>
      </c>
      <c r="T5" s="45" t="s">
        <v>377</v>
      </c>
      <c r="U5" s="45">
        <v>1</v>
      </c>
      <c r="V5" s="45">
        <v>1</v>
      </c>
      <c r="W5" s="45">
        <v>1</v>
      </c>
      <c r="X5" s="80">
        <f t="shared" si="2"/>
        <v>6</v>
      </c>
      <c r="Y5" s="89">
        <f t="shared" si="3"/>
        <v>1</v>
      </c>
      <c r="Z5" s="80" t="s">
        <v>403</v>
      </c>
    </row>
    <row r="6" spans="1:26">
      <c r="A6" s="80">
        <v>5</v>
      </c>
      <c r="B6" s="81" t="s">
        <v>34</v>
      </c>
      <c r="C6" s="82" t="s">
        <v>0</v>
      </c>
      <c r="D6" s="80" t="s">
        <v>107</v>
      </c>
      <c r="E6" s="72">
        <v>21</v>
      </c>
      <c r="F6" s="73">
        <v>0.5</v>
      </c>
      <c r="G6" s="72">
        <v>1</v>
      </c>
      <c r="H6" s="86">
        <f t="shared" si="0"/>
        <v>0.5</v>
      </c>
      <c r="I6" s="87">
        <v>7</v>
      </c>
      <c r="J6" s="88">
        <f t="shared" si="1"/>
        <v>10.5</v>
      </c>
      <c r="K6" s="44">
        <v>12</v>
      </c>
      <c r="L6" s="45">
        <v>1</v>
      </c>
      <c r="M6" s="45">
        <v>1</v>
      </c>
      <c r="N6" s="45">
        <v>1</v>
      </c>
      <c r="O6" s="45">
        <v>1</v>
      </c>
      <c r="P6" s="92">
        <v>1</v>
      </c>
      <c r="Q6" s="92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80">
        <f t="shared" si="2"/>
        <v>12</v>
      </c>
      <c r="Y6" s="89">
        <f t="shared" si="3"/>
        <v>1</v>
      </c>
      <c r="Z6" s="80" t="s">
        <v>377</v>
      </c>
    </row>
    <row r="7" spans="1:26">
      <c r="A7" s="80">
        <v>7</v>
      </c>
      <c r="B7" s="81" t="s">
        <v>34</v>
      </c>
      <c r="C7" s="82" t="s">
        <v>0</v>
      </c>
      <c r="D7" s="80" t="s">
        <v>109</v>
      </c>
      <c r="E7" s="72">
        <v>21</v>
      </c>
      <c r="F7" s="73">
        <v>0.5</v>
      </c>
      <c r="G7" s="72">
        <v>1</v>
      </c>
      <c r="H7" s="86">
        <f t="shared" si="0"/>
        <v>0.5</v>
      </c>
      <c r="I7" s="87">
        <v>7</v>
      </c>
      <c r="J7" s="88">
        <f t="shared" si="1"/>
        <v>10.5</v>
      </c>
      <c r="K7" s="44">
        <v>6</v>
      </c>
      <c r="L7" s="45">
        <v>1</v>
      </c>
      <c r="M7" s="45">
        <v>1</v>
      </c>
      <c r="N7" s="45" t="s">
        <v>377</v>
      </c>
      <c r="O7" s="45">
        <v>1</v>
      </c>
      <c r="P7" s="92" t="s">
        <v>377</v>
      </c>
      <c r="Q7" s="92" t="s">
        <v>377</v>
      </c>
      <c r="R7" s="45" t="s">
        <v>377</v>
      </c>
      <c r="S7" s="45" t="s">
        <v>377</v>
      </c>
      <c r="T7" s="45" t="s">
        <v>377</v>
      </c>
      <c r="U7" s="45">
        <v>1</v>
      </c>
      <c r="V7" s="45">
        <v>1</v>
      </c>
      <c r="W7" s="45">
        <v>0</v>
      </c>
      <c r="X7" s="80">
        <f t="shared" si="2"/>
        <v>5</v>
      </c>
      <c r="Y7" s="89">
        <f t="shared" si="3"/>
        <v>0.83333333333333337</v>
      </c>
      <c r="Z7" s="80" t="s">
        <v>440</v>
      </c>
    </row>
    <row r="8" spans="1:26">
      <c r="A8" s="80">
        <v>8</v>
      </c>
      <c r="B8" s="81" t="s">
        <v>34</v>
      </c>
      <c r="C8" s="82" t="s">
        <v>0</v>
      </c>
      <c r="D8" s="80" t="s">
        <v>110</v>
      </c>
      <c r="E8" s="72">
        <v>21</v>
      </c>
      <c r="F8" s="73">
        <v>0.5</v>
      </c>
      <c r="G8" s="72">
        <v>1</v>
      </c>
      <c r="H8" s="86">
        <f t="shared" si="0"/>
        <v>0.5</v>
      </c>
      <c r="I8" s="87">
        <v>7</v>
      </c>
      <c r="J8" s="88">
        <f t="shared" si="1"/>
        <v>10.5</v>
      </c>
      <c r="K8" s="44">
        <v>6</v>
      </c>
      <c r="L8" s="45">
        <v>1</v>
      </c>
      <c r="M8" s="45">
        <v>1</v>
      </c>
      <c r="N8" s="45" t="s">
        <v>377</v>
      </c>
      <c r="O8" s="45">
        <v>1</v>
      </c>
      <c r="P8" s="92" t="s">
        <v>377</v>
      </c>
      <c r="Q8" s="92" t="s">
        <v>377</v>
      </c>
      <c r="R8" s="45" t="s">
        <v>377</v>
      </c>
      <c r="S8" s="45" t="s">
        <v>377</v>
      </c>
      <c r="T8" s="45" t="s">
        <v>377</v>
      </c>
      <c r="U8" s="45">
        <v>1</v>
      </c>
      <c r="V8" s="45">
        <v>1</v>
      </c>
      <c r="W8" s="45">
        <v>1</v>
      </c>
      <c r="X8" s="80">
        <f t="shared" si="2"/>
        <v>6</v>
      </c>
      <c r="Y8" s="89">
        <f t="shared" si="3"/>
        <v>1</v>
      </c>
      <c r="Z8" s="80" t="s">
        <v>377</v>
      </c>
    </row>
    <row r="9" spans="1:26">
      <c r="A9" s="80">
        <v>9</v>
      </c>
      <c r="B9" s="81" t="s">
        <v>34</v>
      </c>
      <c r="C9" s="82" t="s">
        <v>0</v>
      </c>
      <c r="D9" s="80" t="s">
        <v>111</v>
      </c>
      <c r="E9" s="72">
        <v>21</v>
      </c>
      <c r="F9" s="73">
        <v>0.5</v>
      </c>
      <c r="G9" s="72">
        <v>1</v>
      </c>
      <c r="H9" s="86">
        <f t="shared" si="0"/>
        <v>0.5</v>
      </c>
      <c r="I9" s="87">
        <v>7</v>
      </c>
      <c r="J9" s="88">
        <f t="shared" si="1"/>
        <v>10.5</v>
      </c>
      <c r="K9" s="44">
        <v>6</v>
      </c>
      <c r="L9" s="45">
        <v>1</v>
      </c>
      <c r="M9" s="45">
        <v>1</v>
      </c>
      <c r="N9" s="45" t="s">
        <v>377</v>
      </c>
      <c r="O9" s="45">
        <v>1</v>
      </c>
      <c r="P9" s="92" t="s">
        <v>377</v>
      </c>
      <c r="Q9" s="92" t="s">
        <v>377</v>
      </c>
      <c r="R9" s="45" t="s">
        <v>377</v>
      </c>
      <c r="S9" s="45" t="s">
        <v>377</v>
      </c>
      <c r="T9" s="45" t="s">
        <v>377</v>
      </c>
      <c r="U9" s="45">
        <v>1</v>
      </c>
      <c r="V9" s="45">
        <v>1</v>
      </c>
      <c r="W9" s="45">
        <v>1</v>
      </c>
      <c r="X9" s="80">
        <f t="shared" si="2"/>
        <v>6</v>
      </c>
      <c r="Y9" s="89">
        <f t="shared" si="3"/>
        <v>1</v>
      </c>
      <c r="Z9" s="80" t="s">
        <v>377</v>
      </c>
    </row>
    <row r="10" spans="1:26">
      <c r="A10" s="80">
        <v>10</v>
      </c>
      <c r="B10" s="81" t="s">
        <v>34</v>
      </c>
      <c r="C10" s="82" t="s">
        <v>0</v>
      </c>
      <c r="D10" s="80" t="s">
        <v>112</v>
      </c>
      <c r="E10" s="72">
        <v>21</v>
      </c>
      <c r="F10" s="73">
        <v>0.5</v>
      </c>
      <c r="G10" s="72">
        <v>1</v>
      </c>
      <c r="H10" s="86">
        <f t="shared" si="0"/>
        <v>0.5</v>
      </c>
      <c r="I10" s="87">
        <v>7</v>
      </c>
      <c r="J10" s="88">
        <f t="shared" si="1"/>
        <v>10.5</v>
      </c>
      <c r="K10" s="44">
        <v>9</v>
      </c>
      <c r="L10" s="45">
        <v>1</v>
      </c>
      <c r="M10" s="45">
        <v>1</v>
      </c>
      <c r="N10" s="45">
        <v>1</v>
      </c>
      <c r="O10" s="45">
        <v>1</v>
      </c>
      <c r="P10" s="92" t="s">
        <v>377</v>
      </c>
      <c r="Q10" s="92">
        <v>1</v>
      </c>
      <c r="R10" s="45" t="s">
        <v>377</v>
      </c>
      <c r="S10" s="45">
        <v>1</v>
      </c>
      <c r="T10" s="45" t="s">
        <v>377</v>
      </c>
      <c r="U10" s="45">
        <v>1</v>
      </c>
      <c r="V10" s="45">
        <v>1</v>
      </c>
      <c r="W10" s="45">
        <v>1</v>
      </c>
      <c r="X10" s="80">
        <f t="shared" si="2"/>
        <v>9</v>
      </c>
      <c r="Y10" s="89">
        <f t="shared" si="3"/>
        <v>1</v>
      </c>
      <c r="Z10" s="80" t="s">
        <v>403</v>
      </c>
    </row>
    <row r="11" spans="1:26">
      <c r="A11" s="80">
        <v>11</v>
      </c>
      <c r="B11" s="81" t="s">
        <v>34</v>
      </c>
      <c r="C11" s="82" t="s">
        <v>0</v>
      </c>
      <c r="D11" s="80" t="s">
        <v>113</v>
      </c>
      <c r="E11" s="72">
        <v>21</v>
      </c>
      <c r="F11" s="73">
        <v>0.5</v>
      </c>
      <c r="G11" s="72">
        <v>1</v>
      </c>
      <c r="H11" s="86">
        <f t="shared" si="0"/>
        <v>0.5</v>
      </c>
      <c r="I11" s="87">
        <v>7</v>
      </c>
      <c r="J11" s="88">
        <f t="shared" si="1"/>
        <v>10.5</v>
      </c>
      <c r="K11" s="44">
        <v>12</v>
      </c>
      <c r="L11" s="45">
        <v>1</v>
      </c>
      <c r="M11" s="45">
        <v>1</v>
      </c>
      <c r="N11" s="45">
        <v>1</v>
      </c>
      <c r="O11" s="45">
        <v>1</v>
      </c>
      <c r="P11" s="92">
        <v>1</v>
      </c>
      <c r="Q11" s="92">
        <v>1</v>
      </c>
      <c r="R11" s="45">
        <v>1</v>
      </c>
      <c r="S11" s="45">
        <v>1</v>
      </c>
      <c r="T11" s="45">
        <v>1</v>
      </c>
      <c r="U11" s="45">
        <v>1</v>
      </c>
      <c r="V11" s="45">
        <v>1</v>
      </c>
      <c r="W11" s="45">
        <v>1</v>
      </c>
      <c r="X11" s="80">
        <f t="shared" si="2"/>
        <v>12</v>
      </c>
      <c r="Y11" s="89">
        <f t="shared" si="3"/>
        <v>1</v>
      </c>
      <c r="Z11" s="80" t="s">
        <v>377</v>
      </c>
    </row>
    <row r="12" spans="1:26">
      <c r="A12" s="80">
        <v>12</v>
      </c>
      <c r="B12" s="81" t="s">
        <v>34</v>
      </c>
      <c r="C12" s="82" t="s">
        <v>0</v>
      </c>
      <c r="D12" s="80" t="s">
        <v>114</v>
      </c>
      <c r="E12" s="72">
        <v>21</v>
      </c>
      <c r="F12" s="73">
        <v>0.5</v>
      </c>
      <c r="G12" s="72">
        <v>1</v>
      </c>
      <c r="H12" s="86">
        <f t="shared" si="0"/>
        <v>0.5</v>
      </c>
      <c r="I12" s="87">
        <v>7</v>
      </c>
      <c r="J12" s="88">
        <f t="shared" si="1"/>
        <v>10.5</v>
      </c>
      <c r="K12" s="44">
        <v>12</v>
      </c>
      <c r="L12" s="45">
        <v>1</v>
      </c>
      <c r="M12" s="45">
        <v>1</v>
      </c>
      <c r="N12" s="45">
        <v>1</v>
      </c>
      <c r="O12" s="45">
        <v>1</v>
      </c>
      <c r="P12" s="92">
        <v>1</v>
      </c>
      <c r="Q12" s="92">
        <v>1</v>
      </c>
      <c r="R12" s="45">
        <v>1</v>
      </c>
      <c r="S12" s="45">
        <v>1</v>
      </c>
      <c r="T12" s="45">
        <v>1</v>
      </c>
      <c r="U12" s="45">
        <v>1</v>
      </c>
      <c r="V12" s="45">
        <v>1</v>
      </c>
      <c r="W12" s="45">
        <v>1</v>
      </c>
      <c r="X12" s="80">
        <f t="shared" si="2"/>
        <v>12</v>
      </c>
      <c r="Y12" s="89">
        <f t="shared" si="3"/>
        <v>1</v>
      </c>
      <c r="Z12" s="80" t="s">
        <v>402</v>
      </c>
    </row>
    <row r="13" spans="1:26">
      <c r="A13" s="80">
        <v>14</v>
      </c>
      <c r="B13" s="81" t="s">
        <v>34</v>
      </c>
      <c r="C13" s="82" t="s">
        <v>0</v>
      </c>
      <c r="D13" s="80" t="s">
        <v>116</v>
      </c>
      <c r="E13" s="72">
        <v>21</v>
      </c>
      <c r="F13" s="73">
        <v>0.5</v>
      </c>
      <c r="G13" s="72">
        <v>1</v>
      </c>
      <c r="H13" s="86">
        <f t="shared" si="0"/>
        <v>0.5</v>
      </c>
      <c r="I13" s="87">
        <v>7</v>
      </c>
      <c r="J13" s="88">
        <f t="shared" si="1"/>
        <v>10.5</v>
      </c>
      <c r="K13" s="44">
        <v>12</v>
      </c>
      <c r="L13" s="45">
        <v>1</v>
      </c>
      <c r="M13" s="45">
        <v>1</v>
      </c>
      <c r="N13" s="45">
        <v>1</v>
      </c>
      <c r="O13" s="45">
        <v>1</v>
      </c>
      <c r="P13" s="92">
        <v>0</v>
      </c>
      <c r="Q13" s="92">
        <v>1</v>
      </c>
      <c r="R13" s="45">
        <v>1</v>
      </c>
      <c r="S13" s="45">
        <v>1</v>
      </c>
      <c r="T13" s="45">
        <v>1</v>
      </c>
      <c r="U13" s="45">
        <v>1</v>
      </c>
      <c r="V13" s="45">
        <v>1</v>
      </c>
      <c r="W13" s="45">
        <v>1</v>
      </c>
      <c r="X13" s="80">
        <f>SUM(L13:W13)</f>
        <v>11</v>
      </c>
      <c r="Y13" s="89">
        <f t="shared" ref="Y13:Y18" si="6">X13/K13</f>
        <v>0.91666666666666663</v>
      </c>
      <c r="Z13" s="80" t="s">
        <v>402</v>
      </c>
    </row>
    <row r="14" spans="1:26">
      <c r="A14" s="80">
        <v>15</v>
      </c>
      <c r="B14" s="81" t="s">
        <v>34</v>
      </c>
      <c r="C14" s="82" t="s">
        <v>0</v>
      </c>
      <c r="D14" s="80" t="s">
        <v>117</v>
      </c>
      <c r="E14" s="72">
        <v>21</v>
      </c>
      <c r="F14" s="73">
        <v>0.5</v>
      </c>
      <c r="G14" s="72">
        <v>1</v>
      </c>
      <c r="H14" s="86">
        <f t="shared" si="0"/>
        <v>0.5</v>
      </c>
      <c r="I14" s="87">
        <v>7</v>
      </c>
      <c r="J14" s="88">
        <f t="shared" si="1"/>
        <v>10.5</v>
      </c>
      <c r="K14" s="44">
        <v>9</v>
      </c>
      <c r="L14" s="45">
        <v>1</v>
      </c>
      <c r="M14" s="45">
        <v>1</v>
      </c>
      <c r="N14" s="45">
        <v>1</v>
      </c>
      <c r="O14" s="45">
        <v>1</v>
      </c>
      <c r="P14" s="92" t="s">
        <v>377</v>
      </c>
      <c r="Q14" s="92">
        <v>1</v>
      </c>
      <c r="R14" s="45" t="s">
        <v>377</v>
      </c>
      <c r="S14" s="45">
        <v>1</v>
      </c>
      <c r="T14" s="45" t="s">
        <v>377</v>
      </c>
      <c r="U14" s="45">
        <v>1</v>
      </c>
      <c r="V14" s="45">
        <v>1</v>
      </c>
      <c r="W14" s="45">
        <v>1</v>
      </c>
      <c r="X14" s="80">
        <f>SUM(L14:W14)</f>
        <v>9</v>
      </c>
      <c r="Y14" s="89">
        <f t="shared" si="6"/>
        <v>1</v>
      </c>
      <c r="Z14" s="80" t="s">
        <v>377</v>
      </c>
    </row>
    <row r="15" spans="1:26">
      <c r="A15" s="80">
        <v>16</v>
      </c>
      <c r="B15" s="81" t="s">
        <v>34</v>
      </c>
      <c r="C15" s="82" t="s">
        <v>0</v>
      </c>
      <c r="D15" s="80" t="s">
        <v>118</v>
      </c>
      <c r="E15" s="72">
        <v>21</v>
      </c>
      <c r="F15" s="73">
        <v>0.5</v>
      </c>
      <c r="G15" s="72">
        <v>1</v>
      </c>
      <c r="H15" s="86">
        <f t="shared" si="0"/>
        <v>0.5</v>
      </c>
      <c r="I15" s="87">
        <v>7</v>
      </c>
      <c r="J15" s="88">
        <f t="shared" si="1"/>
        <v>10.5</v>
      </c>
      <c r="K15" s="44">
        <v>9</v>
      </c>
      <c r="L15" s="45">
        <v>1</v>
      </c>
      <c r="M15" s="45">
        <v>1</v>
      </c>
      <c r="N15" s="45">
        <v>1</v>
      </c>
      <c r="O15" s="45">
        <v>1</v>
      </c>
      <c r="P15" s="92" t="s">
        <v>377</v>
      </c>
      <c r="Q15" s="92">
        <v>1</v>
      </c>
      <c r="R15" s="45" t="s">
        <v>377</v>
      </c>
      <c r="S15" s="45">
        <v>1</v>
      </c>
      <c r="T15" s="45" t="s">
        <v>377</v>
      </c>
      <c r="U15" s="45">
        <v>1</v>
      </c>
      <c r="V15" s="45">
        <v>0</v>
      </c>
      <c r="W15" s="45">
        <v>1</v>
      </c>
      <c r="X15" s="80">
        <f>SUM(L15:W15)</f>
        <v>8</v>
      </c>
      <c r="Y15" s="89">
        <f t="shared" si="6"/>
        <v>0.88888888888888884</v>
      </c>
      <c r="Z15" s="80" t="s">
        <v>440</v>
      </c>
    </row>
    <row r="16" spans="1:26">
      <c r="A16" s="80">
        <v>17</v>
      </c>
      <c r="B16" s="81" t="s">
        <v>34</v>
      </c>
      <c r="C16" s="82" t="s">
        <v>0</v>
      </c>
      <c r="D16" s="80" t="s">
        <v>119</v>
      </c>
      <c r="E16" s="72">
        <v>21</v>
      </c>
      <c r="F16" s="73">
        <v>0.5</v>
      </c>
      <c r="G16" s="72">
        <v>1</v>
      </c>
      <c r="H16" s="86">
        <f t="shared" si="0"/>
        <v>0.5</v>
      </c>
      <c r="I16" s="87">
        <v>7</v>
      </c>
      <c r="J16" s="88">
        <f t="shared" si="1"/>
        <v>10.5</v>
      </c>
      <c r="K16" s="44">
        <v>6</v>
      </c>
      <c r="L16" s="45">
        <v>1</v>
      </c>
      <c r="M16" s="45">
        <v>1</v>
      </c>
      <c r="N16" s="45" t="s">
        <v>377</v>
      </c>
      <c r="O16" s="45">
        <v>1</v>
      </c>
      <c r="P16" s="92" t="s">
        <v>377</v>
      </c>
      <c r="Q16" s="92" t="s">
        <v>377</v>
      </c>
      <c r="R16" s="45" t="s">
        <v>377</v>
      </c>
      <c r="S16" s="45" t="s">
        <v>377</v>
      </c>
      <c r="T16" s="45" t="s">
        <v>377</v>
      </c>
      <c r="U16" s="45">
        <v>1</v>
      </c>
      <c r="V16" s="45">
        <v>1</v>
      </c>
      <c r="W16" s="45">
        <v>1</v>
      </c>
      <c r="X16" s="80">
        <f>SUM(L16:W16)</f>
        <v>6</v>
      </c>
      <c r="Y16" s="89">
        <f t="shared" si="6"/>
        <v>1</v>
      </c>
      <c r="Z16" s="80" t="s">
        <v>403</v>
      </c>
    </row>
    <row r="17" spans="1:26">
      <c r="A17" s="80">
        <v>18</v>
      </c>
      <c r="B17" s="81" t="s">
        <v>34</v>
      </c>
      <c r="C17" s="82" t="s">
        <v>0</v>
      </c>
      <c r="D17" s="80" t="s">
        <v>120</v>
      </c>
      <c r="E17" s="72">
        <v>21</v>
      </c>
      <c r="F17" s="73">
        <v>0.5</v>
      </c>
      <c r="G17" s="72">
        <v>1</v>
      </c>
      <c r="H17" s="86">
        <f t="shared" si="0"/>
        <v>0.5</v>
      </c>
      <c r="I17" s="87">
        <v>7</v>
      </c>
      <c r="J17" s="88">
        <f t="shared" si="1"/>
        <v>10.5</v>
      </c>
      <c r="K17" s="44">
        <v>12</v>
      </c>
      <c r="L17" s="45">
        <v>1</v>
      </c>
      <c r="M17" s="45">
        <v>1</v>
      </c>
      <c r="N17" s="45">
        <v>1</v>
      </c>
      <c r="O17" s="45">
        <v>1</v>
      </c>
      <c r="P17" s="45">
        <v>1</v>
      </c>
      <c r="Q17" s="45">
        <v>1</v>
      </c>
      <c r="R17" s="45">
        <v>1</v>
      </c>
      <c r="S17" s="45">
        <v>1</v>
      </c>
      <c r="T17" s="45">
        <v>1</v>
      </c>
      <c r="U17" s="45">
        <v>1</v>
      </c>
      <c r="V17" s="45">
        <v>1</v>
      </c>
      <c r="W17" s="45">
        <v>0</v>
      </c>
      <c r="X17" s="80">
        <f>SUM(L17:W17)</f>
        <v>11</v>
      </c>
      <c r="Y17" s="89">
        <f t="shared" si="6"/>
        <v>0.91666666666666663</v>
      </c>
      <c r="Z17" s="80" t="s">
        <v>402</v>
      </c>
    </row>
    <row r="18" spans="1:26">
      <c r="K18">
        <f>SUM(K2:K17)</f>
        <v>144</v>
      </c>
      <c r="X18" s="91">
        <f>SUM(X2:X17)</f>
        <v>139</v>
      </c>
      <c r="Y18" s="90">
        <f t="shared" si="6"/>
        <v>0.96527777777777779</v>
      </c>
    </row>
  </sheetData>
  <conditionalFormatting sqref="L2:W17">
    <cfRule type="cellIs" dxfId="1" priority="2" operator="equal">
      <formula>1</formula>
    </cfRule>
  </conditionalFormatting>
  <conditionalFormatting sqref="L2:W17">
    <cfRule type="colorScale" priority="1">
      <colorScale>
        <cfvo type="formula" val="IF($E$4:$O$4=&quot;&quot;,0)"/>
        <cfvo type="num" val="1"/>
        <color theme="4" tint="0.79998168889431442"/>
        <color theme="4" tint="0.79998168889431442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61"/>
  <sheetViews>
    <sheetView topLeftCell="H1" workbookViewId="0">
      <selection activeCell="V24" sqref="V24"/>
    </sheetView>
  </sheetViews>
  <sheetFormatPr defaultRowHeight="12.75"/>
  <cols>
    <col min="1" max="1" width="5.5703125" customWidth="1"/>
    <col min="2" max="2" width="7.7109375" customWidth="1"/>
    <col min="3" max="3" width="14.42578125" customWidth="1"/>
    <col min="4" max="4" width="46.140625" customWidth="1"/>
    <col min="27" max="27" width="18.140625" customWidth="1"/>
  </cols>
  <sheetData>
    <row r="1" spans="1:27">
      <c r="B1" s="11"/>
      <c r="C1" s="12"/>
    </row>
    <row r="2" spans="1:27" ht="152.25">
      <c r="A2" s="80" t="s">
        <v>30</v>
      </c>
      <c r="B2" s="81" t="s">
        <v>32</v>
      </c>
      <c r="C2" s="82" t="s">
        <v>31</v>
      </c>
      <c r="D2" s="81" t="s">
        <v>2</v>
      </c>
      <c r="E2" s="83" t="s">
        <v>28</v>
      </c>
      <c r="F2" s="84" t="s">
        <v>21</v>
      </c>
      <c r="G2" s="83" t="s">
        <v>22</v>
      </c>
      <c r="H2" s="83" t="s">
        <v>23</v>
      </c>
      <c r="I2" s="84" t="s">
        <v>24</v>
      </c>
      <c r="J2" s="85" t="s">
        <v>25</v>
      </c>
      <c r="K2" s="48" t="s">
        <v>361</v>
      </c>
      <c r="L2" s="43" t="s">
        <v>363</v>
      </c>
      <c r="M2" s="43" t="s">
        <v>365</v>
      </c>
      <c r="N2" s="43" t="s">
        <v>366</v>
      </c>
      <c r="O2" s="43" t="s">
        <v>367</v>
      </c>
      <c r="P2" s="43" t="s">
        <v>425</v>
      </c>
      <c r="Q2" s="43" t="s">
        <v>426</v>
      </c>
      <c r="R2" s="43" t="s">
        <v>427</v>
      </c>
      <c r="S2" s="43" t="s">
        <v>428</v>
      </c>
      <c r="T2" s="43" t="s">
        <v>429</v>
      </c>
      <c r="U2" s="43" t="s">
        <v>430</v>
      </c>
      <c r="V2" s="43" t="s">
        <v>431</v>
      </c>
      <c r="W2" s="43" t="s">
        <v>433</v>
      </c>
      <c r="X2" s="43" t="s">
        <v>432</v>
      </c>
      <c r="Y2" s="48" t="s">
        <v>362</v>
      </c>
      <c r="Z2" s="48" t="s">
        <v>339</v>
      </c>
      <c r="AA2" s="48" t="s">
        <v>378</v>
      </c>
    </row>
    <row r="3" spans="1:27">
      <c r="A3" s="80">
        <v>1</v>
      </c>
      <c r="B3" s="81" t="s">
        <v>34</v>
      </c>
      <c r="C3" s="82" t="s">
        <v>0</v>
      </c>
      <c r="D3" s="80" t="s">
        <v>121</v>
      </c>
      <c r="E3" s="72">
        <v>21</v>
      </c>
      <c r="F3" s="73">
        <v>0.5</v>
      </c>
      <c r="G3" s="72">
        <v>1</v>
      </c>
      <c r="H3" s="86">
        <f t="shared" ref="H3:H53" si="0">G3*F3</f>
        <v>0.5</v>
      </c>
      <c r="I3" s="87">
        <v>13</v>
      </c>
      <c r="J3" s="88">
        <f t="shared" ref="J3:J53" si="1">H3*E3</f>
        <v>10.5</v>
      </c>
      <c r="K3" s="44">
        <v>13</v>
      </c>
      <c r="L3" s="45">
        <v>1</v>
      </c>
      <c r="M3" s="45">
        <v>1</v>
      </c>
      <c r="N3" s="45">
        <v>1</v>
      </c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80">
        <f>SUM(L3:X3)</f>
        <v>13</v>
      </c>
      <c r="Z3" s="89">
        <f t="shared" ref="Z3:Z34" si="2">Y3/K3</f>
        <v>1</v>
      </c>
      <c r="AA3" s="80" t="s">
        <v>377</v>
      </c>
    </row>
    <row r="4" spans="1:27">
      <c r="A4" s="80">
        <v>2</v>
      </c>
      <c r="B4" s="81" t="s">
        <v>34</v>
      </c>
      <c r="C4" s="82" t="s">
        <v>0</v>
      </c>
      <c r="D4" s="80" t="s">
        <v>122</v>
      </c>
      <c r="E4" s="72">
        <v>21</v>
      </c>
      <c r="F4" s="73">
        <v>0.5</v>
      </c>
      <c r="G4" s="72">
        <v>1</v>
      </c>
      <c r="H4" s="86">
        <f t="shared" si="0"/>
        <v>0.5</v>
      </c>
      <c r="I4" s="87">
        <v>13</v>
      </c>
      <c r="J4" s="88">
        <f t="shared" si="1"/>
        <v>10.5</v>
      </c>
      <c r="K4" s="44">
        <v>13</v>
      </c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>
        <v>1</v>
      </c>
      <c r="V4" s="45">
        <v>1</v>
      </c>
      <c r="W4" s="45">
        <v>0</v>
      </c>
      <c r="X4" s="45">
        <v>1</v>
      </c>
      <c r="Y4" s="80">
        <f t="shared" ref="Y4:Y53" si="3">SUM(L4:X4)</f>
        <v>12</v>
      </c>
      <c r="Z4" s="89">
        <f t="shared" si="2"/>
        <v>0.92307692307692313</v>
      </c>
      <c r="AA4" s="80" t="s">
        <v>402</v>
      </c>
    </row>
    <row r="5" spans="1:27">
      <c r="A5" s="80">
        <v>3</v>
      </c>
      <c r="B5" s="81" t="s">
        <v>34</v>
      </c>
      <c r="C5" s="82" t="s">
        <v>0</v>
      </c>
      <c r="D5" s="80" t="s">
        <v>442</v>
      </c>
      <c r="E5" s="72">
        <v>21</v>
      </c>
      <c r="F5" s="73">
        <v>0.5</v>
      </c>
      <c r="G5" s="72">
        <v>1</v>
      </c>
      <c r="H5" s="86">
        <f t="shared" si="0"/>
        <v>0.5</v>
      </c>
      <c r="I5" s="87">
        <v>13</v>
      </c>
      <c r="J5" s="88">
        <f t="shared" si="1"/>
        <v>10.5</v>
      </c>
      <c r="K5" s="44">
        <v>13</v>
      </c>
      <c r="L5" s="45">
        <v>1</v>
      </c>
      <c r="M5" s="45">
        <v>1</v>
      </c>
      <c r="N5" s="45">
        <v>1</v>
      </c>
      <c r="O5" s="45">
        <v>1</v>
      </c>
      <c r="P5" s="45">
        <v>1</v>
      </c>
      <c r="Q5" s="45">
        <v>0</v>
      </c>
      <c r="R5" s="45">
        <v>1</v>
      </c>
      <c r="S5" s="45">
        <v>1</v>
      </c>
      <c r="T5" s="45">
        <v>1</v>
      </c>
      <c r="U5" s="45">
        <v>1</v>
      </c>
      <c r="V5" s="45">
        <v>1</v>
      </c>
      <c r="W5" s="45">
        <v>1</v>
      </c>
      <c r="X5" s="45">
        <v>1</v>
      </c>
      <c r="Y5" s="80">
        <f t="shared" si="3"/>
        <v>12</v>
      </c>
      <c r="Z5" s="89">
        <f t="shared" si="2"/>
        <v>0.92307692307692313</v>
      </c>
      <c r="AA5" s="80" t="s">
        <v>402</v>
      </c>
    </row>
    <row r="6" spans="1:27">
      <c r="A6" s="80">
        <v>4</v>
      </c>
      <c r="B6" s="81" t="s">
        <v>34</v>
      </c>
      <c r="C6" s="82" t="s">
        <v>0</v>
      </c>
      <c r="D6" s="80" t="s">
        <v>124</v>
      </c>
      <c r="E6" s="72">
        <v>21</v>
      </c>
      <c r="F6" s="73">
        <v>0.5</v>
      </c>
      <c r="G6" s="72">
        <v>1</v>
      </c>
      <c r="H6" s="86">
        <f t="shared" si="0"/>
        <v>0.5</v>
      </c>
      <c r="I6" s="87">
        <v>13</v>
      </c>
      <c r="J6" s="88">
        <f t="shared" si="1"/>
        <v>10.5</v>
      </c>
      <c r="K6" s="44">
        <v>13</v>
      </c>
      <c r="L6" s="45">
        <v>0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80">
        <f t="shared" si="3"/>
        <v>12</v>
      </c>
      <c r="Z6" s="89">
        <f t="shared" si="2"/>
        <v>0.92307692307692313</v>
      </c>
      <c r="AA6" s="80" t="s">
        <v>402</v>
      </c>
    </row>
    <row r="7" spans="1:27">
      <c r="A7" s="80">
        <v>5</v>
      </c>
      <c r="B7" s="81" t="s">
        <v>34</v>
      </c>
      <c r="C7" s="82" t="s">
        <v>0</v>
      </c>
      <c r="D7" s="80" t="s">
        <v>125</v>
      </c>
      <c r="E7" s="72">
        <v>21</v>
      </c>
      <c r="F7" s="73">
        <v>0.5</v>
      </c>
      <c r="G7" s="72">
        <v>1</v>
      </c>
      <c r="H7" s="86">
        <f t="shared" si="0"/>
        <v>0.5</v>
      </c>
      <c r="I7" s="87">
        <v>13</v>
      </c>
      <c r="J7" s="88">
        <f t="shared" si="1"/>
        <v>10.5</v>
      </c>
      <c r="K7" s="44">
        <v>13</v>
      </c>
      <c r="L7" s="45">
        <v>1</v>
      </c>
      <c r="M7" s="45">
        <v>1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45">
        <v>1</v>
      </c>
      <c r="V7" s="45">
        <v>1</v>
      </c>
      <c r="W7" s="45">
        <v>1</v>
      </c>
      <c r="X7" s="45">
        <v>1</v>
      </c>
      <c r="Y7" s="80">
        <f t="shared" si="3"/>
        <v>13</v>
      </c>
      <c r="Z7" s="89">
        <f t="shared" si="2"/>
        <v>1</v>
      </c>
      <c r="AA7" s="80" t="s">
        <v>377</v>
      </c>
    </row>
    <row r="8" spans="1:27">
      <c r="A8" s="80">
        <v>6</v>
      </c>
      <c r="B8" s="81" t="s">
        <v>34</v>
      </c>
      <c r="C8" s="82" t="s">
        <v>0</v>
      </c>
      <c r="D8" s="80" t="s">
        <v>126</v>
      </c>
      <c r="E8" s="72">
        <v>21</v>
      </c>
      <c r="F8" s="73">
        <v>0.5</v>
      </c>
      <c r="G8" s="72">
        <v>1</v>
      </c>
      <c r="H8" s="86">
        <f t="shared" si="0"/>
        <v>0.5</v>
      </c>
      <c r="I8" s="87">
        <v>13</v>
      </c>
      <c r="J8" s="88">
        <f t="shared" si="1"/>
        <v>10.5</v>
      </c>
      <c r="K8" s="44">
        <v>13</v>
      </c>
      <c r="L8" s="45">
        <v>1</v>
      </c>
      <c r="M8" s="45">
        <v>1</v>
      </c>
      <c r="N8" s="45">
        <v>1</v>
      </c>
      <c r="O8" s="45">
        <v>1</v>
      </c>
      <c r="P8" s="45">
        <v>1</v>
      </c>
      <c r="Q8" s="45">
        <v>1</v>
      </c>
      <c r="R8" s="45">
        <v>1</v>
      </c>
      <c r="S8" s="45">
        <v>1</v>
      </c>
      <c r="T8" s="45">
        <v>1</v>
      </c>
      <c r="U8" s="45">
        <v>1</v>
      </c>
      <c r="V8" s="45">
        <v>1</v>
      </c>
      <c r="W8" s="45">
        <v>1</v>
      </c>
      <c r="X8" s="45">
        <v>1</v>
      </c>
      <c r="Y8" s="80">
        <f t="shared" si="3"/>
        <v>13</v>
      </c>
      <c r="Z8" s="89">
        <f t="shared" si="2"/>
        <v>1</v>
      </c>
      <c r="AA8" s="80" t="s">
        <v>377</v>
      </c>
    </row>
    <row r="9" spans="1:27">
      <c r="A9" s="80">
        <v>7</v>
      </c>
      <c r="B9" s="81" t="s">
        <v>34</v>
      </c>
      <c r="C9" s="82" t="s">
        <v>0</v>
      </c>
      <c r="D9" s="80" t="s">
        <v>127</v>
      </c>
      <c r="E9" s="72">
        <v>21</v>
      </c>
      <c r="F9" s="73">
        <v>0.5</v>
      </c>
      <c r="G9" s="72">
        <v>1</v>
      </c>
      <c r="H9" s="86">
        <f t="shared" si="0"/>
        <v>0.5</v>
      </c>
      <c r="I9" s="87">
        <v>13</v>
      </c>
      <c r="J9" s="88">
        <f t="shared" si="1"/>
        <v>10.5</v>
      </c>
      <c r="K9" s="44">
        <v>13</v>
      </c>
      <c r="L9" s="45">
        <v>1</v>
      </c>
      <c r="M9" s="45">
        <v>0</v>
      </c>
      <c r="N9" s="45">
        <v>0</v>
      </c>
      <c r="O9" s="45">
        <v>1</v>
      </c>
      <c r="P9" s="45">
        <v>1</v>
      </c>
      <c r="Q9" s="45">
        <v>1</v>
      </c>
      <c r="R9" s="45">
        <v>1</v>
      </c>
      <c r="S9" s="45">
        <v>1</v>
      </c>
      <c r="T9" s="45">
        <v>1</v>
      </c>
      <c r="U9" s="45">
        <v>1</v>
      </c>
      <c r="V9" s="45">
        <v>1</v>
      </c>
      <c r="W9" s="45">
        <v>1</v>
      </c>
      <c r="X9" s="45">
        <v>1</v>
      </c>
      <c r="Y9" s="80">
        <f t="shared" si="3"/>
        <v>11</v>
      </c>
      <c r="Z9" s="89">
        <f t="shared" si="2"/>
        <v>0.84615384615384615</v>
      </c>
      <c r="AA9" s="80" t="s">
        <v>402</v>
      </c>
    </row>
    <row r="10" spans="1:27">
      <c r="A10" s="80">
        <v>8</v>
      </c>
      <c r="B10" s="81" t="s">
        <v>34</v>
      </c>
      <c r="C10" s="82" t="s">
        <v>0</v>
      </c>
      <c r="D10" s="80" t="s">
        <v>128</v>
      </c>
      <c r="E10" s="72">
        <v>21</v>
      </c>
      <c r="F10" s="73">
        <v>0.5</v>
      </c>
      <c r="G10" s="72">
        <v>1</v>
      </c>
      <c r="H10" s="86">
        <f t="shared" si="0"/>
        <v>0.5</v>
      </c>
      <c r="I10" s="87">
        <v>13</v>
      </c>
      <c r="J10" s="88">
        <f t="shared" si="1"/>
        <v>10.5</v>
      </c>
      <c r="K10" s="44">
        <v>13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5">
        <v>0</v>
      </c>
      <c r="X10" s="45">
        <v>1</v>
      </c>
      <c r="Y10" s="80">
        <f t="shared" si="3"/>
        <v>12</v>
      </c>
      <c r="Z10" s="89">
        <f t="shared" si="2"/>
        <v>0.92307692307692313</v>
      </c>
      <c r="AA10" s="80" t="s">
        <v>402</v>
      </c>
    </row>
    <row r="11" spans="1:27">
      <c r="A11" s="80">
        <v>9</v>
      </c>
      <c r="B11" s="81" t="s">
        <v>34</v>
      </c>
      <c r="C11" s="82" t="s">
        <v>0</v>
      </c>
      <c r="D11" s="80" t="s">
        <v>129</v>
      </c>
      <c r="E11" s="72">
        <v>21</v>
      </c>
      <c r="F11" s="73">
        <v>0.5</v>
      </c>
      <c r="G11" s="72">
        <v>1</v>
      </c>
      <c r="H11" s="86">
        <f t="shared" si="0"/>
        <v>0.5</v>
      </c>
      <c r="I11" s="87">
        <v>13</v>
      </c>
      <c r="J11" s="88">
        <f t="shared" si="1"/>
        <v>10.5</v>
      </c>
      <c r="K11" s="44">
        <v>13</v>
      </c>
      <c r="L11" s="45">
        <v>1</v>
      </c>
      <c r="M11" s="45">
        <v>0</v>
      </c>
      <c r="N11" s="45">
        <v>1</v>
      </c>
      <c r="O11" s="45">
        <v>1</v>
      </c>
      <c r="P11" s="45">
        <v>1</v>
      </c>
      <c r="Q11" s="45">
        <v>1</v>
      </c>
      <c r="R11" s="45">
        <v>1</v>
      </c>
      <c r="S11" s="45">
        <v>1</v>
      </c>
      <c r="T11" s="45">
        <v>1</v>
      </c>
      <c r="U11" s="45">
        <v>1</v>
      </c>
      <c r="V11" s="45">
        <v>1</v>
      </c>
      <c r="W11" s="45">
        <v>1</v>
      </c>
      <c r="X11" s="45">
        <v>1</v>
      </c>
      <c r="Y11" s="80">
        <f t="shared" si="3"/>
        <v>12</v>
      </c>
      <c r="Z11" s="89">
        <f t="shared" si="2"/>
        <v>0.92307692307692313</v>
      </c>
      <c r="AA11" s="80" t="s">
        <v>402</v>
      </c>
    </row>
    <row r="12" spans="1:27">
      <c r="A12" s="80">
        <v>10</v>
      </c>
      <c r="B12" s="81" t="s">
        <v>34</v>
      </c>
      <c r="C12" s="82" t="s">
        <v>0</v>
      </c>
      <c r="D12" s="80" t="s">
        <v>130</v>
      </c>
      <c r="E12" s="72">
        <v>21</v>
      </c>
      <c r="F12" s="73">
        <v>0.5</v>
      </c>
      <c r="G12" s="72">
        <v>1</v>
      </c>
      <c r="H12" s="86">
        <f t="shared" si="0"/>
        <v>0.5</v>
      </c>
      <c r="I12" s="87">
        <v>13</v>
      </c>
      <c r="J12" s="88">
        <f t="shared" si="1"/>
        <v>10.5</v>
      </c>
      <c r="K12" s="44">
        <v>13</v>
      </c>
      <c r="L12" s="45">
        <v>1</v>
      </c>
      <c r="M12" s="45">
        <v>1</v>
      </c>
      <c r="N12" s="45">
        <v>1</v>
      </c>
      <c r="O12" s="45">
        <v>1</v>
      </c>
      <c r="P12" s="45">
        <v>1</v>
      </c>
      <c r="Q12" s="45">
        <v>1</v>
      </c>
      <c r="R12" s="45">
        <v>1</v>
      </c>
      <c r="S12" s="45">
        <v>1</v>
      </c>
      <c r="T12" s="45">
        <v>1</v>
      </c>
      <c r="U12" s="45">
        <v>1</v>
      </c>
      <c r="V12" s="45">
        <v>1</v>
      </c>
      <c r="W12" s="45">
        <v>1</v>
      </c>
      <c r="X12" s="45">
        <v>1</v>
      </c>
      <c r="Y12" s="80">
        <f t="shared" si="3"/>
        <v>13</v>
      </c>
      <c r="Z12" s="89">
        <f t="shared" si="2"/>
        <v>1</v>
      </c>
      <c r="AA12" s="80" t="s">
        <v>377</v>
      </c>
    </row>
    <row r="13" spans="1:27">
      <c r="A13" s="80">
        <v>11</v>
      </c>
      <c r="B13" s="81" t="s">
        <v>34</v>
      </c>
      <c r="C13" s="82" t="s">
        <v>0</v>
      </c>
      <c r="D13" s="80" t="s">
        <v>131</v>
      </c>
      <c r="E13" s="72">
        <v>21</v>
      </c>
      <c r="F13" s="73">
        <v>0.5</v>
      </c>
      <c r="G13" s="72">
        <v>1</v>
      </c>
      <c r="H13" s="86">
        <f t="shared" si="0"/>
        <v>0.5</v>
      </c>
      <c r="I13" s="87">
        <v>13</v>
      </c>
      <c r="J13" s="88">
        <f t="shared" si="1"/>
        <v>10.5</v>
      </c>
      <c r="K13" s="44">
        <v>13</v>
      </c>
      <c r="L13" s="45">
        <v>1</v>
      </c>
      <c r="M13" s="45">
        <v>1</v>
      </c>
      <c r="N13" s="45">
        <v>1</v>
      </c>
      <c r="O13" s="45">
        <v>1</v>
      </c>
      <c r="P13" s="45">
        <v>1</v>
      </c>
      <c r="Q13" s="45">
        <v>1</v>
      </c>
      <c r="R13" s="45">
        <v>1</v>
      </c>
      <c r="S13" s="45">
        <v>1</v>
      </c>
      <c r="T13" s="45">
        <v>1</v>
      </c>
      <c r="U13" s="45">
        <v>1</v>
      </c>
      <c r="V13" s="45">
        <v>1</v>
      </c>
      <c r="W13" s="45">
        <v>1</v>
      </c>
      <c r="X13" s="45">
        <v>1</v>
      </c>
      <c r="Y13" s="80">
        <f t="shared" si="3"/>
        <v>13</v>
      </c>
      <c r="Z13" s="89">
        <f t="shared" si="2"/>
        <v>1</v>
      </c>
      <c r="AA13" s="80" t="s">
        <v>377</v>
      </c>
    </row>
    <row r="14" spans="1:27">
      <c r="A14" s="80">
        <v>12</v>
      </c>
      <c r="B14" s="81" t="s">
        <v>34</v>
      </c>
      <c r="C14" s="82" t="s">
        <v>0</v>
      </c>
      <c r="D14" s="80" t="s">
        <v>132</v>
      </c>
      <c r="E14" s="72">
        <v>21</v>
      </c>
      <c r="F14" s="73">
        <v>0.5</v>
      </c>
      <c r="G14" s="72">
        <v>1</v>
      </c>
      <c r="H14" s="86">
        <f t="shared" si="0"/>
        <v>0.5</v>
      </c>
      <c r="I14" s="87">
        <v>13</v>
      </c>
      <c r="J14" s="88">
        <f t="shared" si="1"/>
        <v>10.5</v>
      </c>
      <c r="K14" s="44">
        <v>13</v>
      </c>
      <c r="L14" s="45">
        <v>1</v>
      </c>
      <c r="M14" s="45">
        <v>1</v>
      </c>
      <c r="N14" s="45">
        <v>1</v>
      </c>
      <c r="O14" s="45">
        <v>1</v>
      </c>
      <c r="P14" s="45">
        <v>1</v>
      </c>
      <c r="Q14" s="45">
        <v>1</v>
      </c>
      <c r="R14" s="45">
        <v>1</v>
      </c>
      <c r="S14" s="45">
        <v>1</v>
      </c>
      <c r="T14" s="45">
        <v>0</v>
      </c>
      <c r="U14" s="45">
        <v>1</v>
      </c>
      <c r="V14" s="45">
        <v>1</v>
      </c>
      <c r="W14" s="45">
        <v>1</v>
      </c>
      <c r="X14" s="45">
        <v>1</v>
      </c>
      <c r="Y14" s="80">
        <f t="shared" si="3"/>
        <v>12</v>
      </c>
      <c r="Z14" s="89">
        <f t="shared" si="2"/>
        <v>0.92307692307692313</v>
      </c>
      <c r="AA14" s="80" t="s">
        <v>402</v>
      </c>
    </row>
    <row r="15" spans="1:27">
      <c r="A15" s="80">
        <v>13</v>
      </c>
      <c r="B15" s="81" t="s">
        <v>34</v>
      </c>
      <c r="C15" s="82" t="s">
        <v>0</v>
      </c>
      <c r="D15" s="80" t="s">
        <v>133</v>
      </c>
      <c r="E15" s="72">
        <v>21</v>
      </c>
      <c r="F15" s="73">
        <v>0.5</v>
      </c>
      <c r="G15" s="72">
        <v>1</v>
      </c>
      <c r="H15" s="86">
        <f t="shared" si="0"/>
        <v>0.5</v>
      </c>
      <c r="I15" s="87">
        <v>13</v>
      </c>
      <c r="J15" s="88">
        <f t="shared" si="1"/>
        <v>10.5</v>
      </c>
      <c r="K15" s="44">
        <v>13</v>
      </c>
      <c r="L15" s="45">
        <v>1</v>
      </c>
      <c r="M15" s="45">
        <v>1</v>
      </c>
      <c r="N15" s="45">
        <v>1</v>
      </c>
      <c r="O15" s="45">
        <v>1</v>
      </c>
      <c r="P15" s="45">
        <v>1</v>
      </c>
      <c r="Q15" s="45">
        <v>1</v>
      </c>
      <c r="R15" s="45">
        <v>1</v>
      </c>
      <c r="S15" s="45">
        <v>1</v>
      </c>
      <c r="T15" s="45">
        <v>1</v>
      </c>
      <c r="U15" s="45">
        <v>1</v>
      </c>
      <c r="V15" s="45">
        <v>1</v>
      </c>
      <c r="W15" s="45">
        <v>1</v>
      </c>
      <c r="X15" s="45">
        <v>1</v>
      </c>
      <c r="Y15" s="80">
        <f t="shared" si="3"/>
        <v>13</v>
      </c>
      <c r="Z15" s="89">
        <f t="shared" si="2"/>
        <v>1</v>
      </c>
      <c r="AA15" s="80" t="s">
        <v>377</v>
      </c>
    </row>
    <row r="16" spans="1:27">
      <c r="A16" s="80">
        <v>14</v>
      </c>
      <c r="B16" s="81" t="s">
        <v>34</v>
      </c>
      <c r="C16" s="82" t="s">
        <v>0</v>
      </c>
      <c r="D16" s="80" t="s">
        <v>444</v>
      </c>
      <c r="E16" s="72">
        <v>21</v>
      </c>
      <c r="F16" s="73">
        <v>0.5</v>
      </c>
      <c r="G16" s="72">
        <v>1</v>
      </c>
      <c r="H16" s="86">
        <f t="shared" si="0"/>
        <v>0.5</v>
      </c>
      <c r="I16" s="87">
        <v>13</v>
      </c>
      <c r="J16" s="88">
        <f t="shared" si="1"/>
        <v>10.5</v>
      </c>
      <c r="K16" s="44">
        <v>13</v>
      </c>
      <c r="L16" s="45">
        <v>1</v>
      </c>
      <c r="M16" s="45">
        <v>1</v>
      </c>
      <c r="N16" s="45">
        <v>1</v>
      </c>
      <c r="O16" s="45">
        <v>1</v>
      </c>
      <c r="P16" s="45">
        <v>1</v>
      </c>
      <c r="Q16" s="45">
        <v>1</v>
      </c>
      <c r="R16" s="45">
        <v>1</v>
      </c>
      <c r="S16" s="45">
        <v>1</v>
      </c>
      <c r="T16" s="45">
        <v>1</v>
      </c>
      <c r="U16" s="45">
        <v>1</v>
      </c>
      <c r="V16" s="45">
        <v>1</v>
      </c>
      <c r="W16" s="45">
        <v>1</v>
      </c>
      <c r="X16" s="45">
        <v>1</v>
      </c>
      <c r="Y16" s="80">
        <f t="shared" si="3"/>
        <v>13</v>
      </c>
      <c r="Z16" s="89">
        <f t="shared" si="2"/>
        <v>1</v>
      </c>
      <c r="AA16" s="80" t="s">
        <v>377</v>
      </c>
    </row>
    <row r="17" spans="1:27">
      <c r="A17" s="80">
        <v>15</v>
      </c>
      <c r="B17" s="81" t="s">
        <v>34</v>
      </c>
      <c r="C17" s="82" t="s">
        <v>0</v>
      </c>
      <c r="D17" s="80" t="s">
        <v>135</v>
      </c>
      <c r="E17" s="72">
        <v>21</v>
      </c>
      <c r="F17" s="73">
        <v>0.5</v>
      </c>
      <c r="G17" s="72">
        <v>1</v>
      </c>
      <c r="H17" s="86">
        <f t="shared" si="0"/>
        <v>0.5</v>
      </c>
      <c r="I17" s="87">
        <v>13</v>
      </c>
      <c r="J17" s="88">
        <f t="shared" si="1"/>
        <v>10.5</v>
      </c>
      <c r="K17" s="44">
        <v>13</v>
      </c>
      <c r="L17" s="45">
        <v>1</v>
      </c>
      <c r="M17" s="45">
        <v>1</v>
      </c>
      <c r="N17" s="45">
        <v>1</v>
      </c>
      <c r="O17" s="45">
        <v>1</v>
      </c>
      <c r="P17" s="45">
        <v>1</v>
      </c>
      <c r="Q17" s="45">
        <v>0</v>
      </c>
      <c r="R17" s="45">
        <v>1</v>
      </c>
      <c r="S17" s="45">
        <v>1</v>
      </c>
      <c r="T17" s="45">
        <v>1</v>
      </c>
      <c r="U17" s="45">
        <v>1</v>
      </c>
      <c r="V17" s="45">
        <v>1</v>
      </c>
      <c r="W17" s="45">
        <v>1</v>
      </c>
      <c r="X17" s="45">
        <v>1</v>
      </c>
      <c r="Y17" s="80">
        <f t="shared" si="3"/>
        <v>12</v>
      </c>
      <c r="Z17" s="89">
        <f t="shared" si="2"/>
        <v>0.92307692307692313</v>
      </c>
      <c r="AA17" s="80" t="s">
        <v>402</v>
      </c>
    </row>
    <row r="18" spans="1:27">
      <c r="A18" s="80">
        <v>16</v>
      </c>
      <c r="B18" s="81" t="s">
        <v>34</v>
      </c>
      <c r="C18" s="82" t="s">
        <v>0</v>
      </c>
      <c r="D18" s="80" t="s">
        <v>136</v>
      </c>
      <c r="E18" s="72">
        <v>21</v>
      </c>
      <c r="F18" s="73">
        <v>0.5</v>
      </c>
      <c r="G18" s="72">
        <v>1</v>
      </c>
      <c r="H18" s="86">
        <f t="shared" si="0"/>
        <v>0.5</v>
      </c>
      <c r="I18" s="87">
        <v>13</v>
      </c>
      <c r="J18" s="88">
        <f t="shared" si="1"/>
        <v>10.5</v>
      </c>
      <c r="K18" s="44">
        <v>13</v>
      </c>
      <c r="L18" s="45">
        <v>1</v>
      </c>
      <c r="M18" s="45">
        <v>1</v>
      </c>
      <c r="N18" s="45">
        <v>1</v>
      </c>
      <c r="O18" s="45">
        <v>1</v>
      </c>
      <c r="P18" s="45">
        <v>1</v>
      </c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5">
        <v>1</v>
      </c>
      <c r="W18" s="45">
        <v>1</v>
      </c>
      <c r="X18" s="45">
        <v>1</v>
      </c>
      <c r="Y18" s="80">
        <f t="shared" si="3"/>
        <v>13</v>
      </c>
      <c r="Z18" s="89">
        <f t="shared" si="2"/>
        <v>1</v>
      </c>
      <c r="AA18" s="80" t="s">
        <v>377</v>
      </c>
    </row>
    <row r="19" spans="1:27">
      <c r="A19" s="80">
        <v>17</v>
      </c>
      <c r="B19" s="81" t="s">
        <v>34</v>
      </c>
      <c r="C19" s="82" t="s">
        <v>0</v>
      </c>
      <c r="D19" s="80" t="s">
        <v>137</v>
      </c>
      <c r="E19" s="72">
        <v>21</v>
      </c>
      <c r="F19" s="73">
        <v>0.5</v>
      </c>
      <c r="G19" s="72">
        <v>1</v>
      </c>
      <c r="H19" s="86">
        <f t="shared" si="0"/>
        <v>0.5</v>
      </c>
      <c r="I19" s="87">
        <v>13</v>
      </c>
      <c r="J19" s="88">
        <f t="shared" si="1"/>
        <v>10.5</v>
      </c>
      <c r="K19" s="44">
        <v>13</v>
      </c>
      <c r="L19" s="45">
        <v>1</v>
      </c>
      <c r="M19" s="45">
        <v>1</v>
      </c>
      <c r="N19" s="45">
        <v>1</v>
      </c>
      <c r="O19" s="45">
        <v>1</v>
      </c>
      <c r="P19" s="45">
        <v>1</v>
      </c>
      <c r="Q19" s="45">
        <v>1</v>
      </c>
      <c r="R19" s="45">
        <v>1</v>
      </c>
      <c r="S19" s="45">
        <v>1</v>
      </c>
      <c r="T19" s="45">
        <v>1</v>
      </c>
      <c r="U19" s="45">
        <v>1</v>
      </c>
      <c r="V19" s="45">
        <v>1</v>
      </c>
      <c r="W19" s="45">
        <v>0</v>
      </c>
      <c r="X19" s="45">
        <v>1</v>
      </c>
      <c r="Y19" s="80">
        <f t="shared" si="3"/>
        <v>12</v>
      </c>
      <c r="Z19" s="89">
        <f t="shared" si="2"/>
        <v>0.92307692307692313</v>
      </c>
      <c r="AA19" s="80" t="s">
        <v>402</v>
      </c>
    </row>
    <row r="20" spans="1:27">
      <c r="A20" s="80">
        <v>18</v>
      </c>
      <c r="B20" s="81" t="s">
        <v>34</v>
      </c>
      <c r="C20" s="82" t="s">
        <v>0</v>
      </c>
      <c r="D20" s="80" t="s">
        <v>445</v>
      </c>
      <c r="E20" s="72">
        <v>21</v>
      </c>
      <c r="F20" s="73">
        <v>0.5</v>
      </c>
      <c r="G20" s="72">
        <v>1</v>
      </c>
      <c r="H20" s="86">
        <f t="shared" si="0"/>
        <v>0.5</v>
      </c>
      <c r="I20" s="87">
        <v>13</v>
      </c>
      <c r="J20" s="88">
        <f t="shared" si="1"/>
        <v>10.5</v>
      </c>
      <c r="K20" s="44">
        <v>13</v>
      </c>
      <c r="L20" s="45">
        <v>1</v>
      </c>
      <c r="M20" s="45">
        <v>1</v>
      </c>
      <c r="N20" s="45">
        <v>1</v>
      </c>
      <c r="O20" s="45">
        <v>1</v>
      </c>
      <c r="P20" s="45">
        <v>0</v>
      </c>
      <c r="Q20" s="45">
        <v>1</v>
      </c>
      <c r="R20" s="45">
        <v>1</v>
      </c>
      <c r="S20" s="45">
        <v>1</v>
      </c>
      <c r="T20" s="45">
        <v>1</v>
      </c>
      <c r="U20" s="45">
        <v>1</v>
      </c>
      <c r="V20" s="45">
        <v>1</v>
      </c>
      <c r="W20" s="45">
        <v>1</v>
      </c>
      <c r="X20" s="45">
        <v>1</v>
      </c>
      <c r="Y20" s="80">
        <f t="shared" si="3"/>
        <v>12</v>
      </c>
      <c r="Z20" s="89">
        <f t="shared" si="2"/>
        <v>0.92307692307692313</v>
      </c>
      <c r="AA20" s="80" t="s">
        <v>402</v>
      </c>
    </row>
    <row r="21" spans="1:27">
      <c r="A21" s="80">
        <v>19</v>
      </c>
      <c r="B21" s="81" t="s">
        <v>34</v>
      </c>
      <c r="C21" s="82" t="s">
        <v>0</v>
      </c>
      <c r="D21" s="80" t="s">
        <v>446</v>
      </c>
      <c r="E21" s="72">
        <v>21</v>
      </c>
      <c r="F21" s="73">
        <v>0.5</v>
      </c>
      <c r="G21" s="72">
        <v>1</v>
      </c>
      <c r="H21" s="86">
        <f t="shared" si="0"/>
        <v>0.5</v>
      </c>
      <c r="I21" s="87">
        <v>13</v>
      </c>
      <c r="J21" s="88">
        <f t="shared" si="1"/>
        <v>10.5</v>
      </c>
      <c r="K21" s="44">
        <v>13</v>
      </c>
      <c r="L21" s="45">
        <v>1</v>
      </c>
      <c r="M21" s="45">
        <v>1</v>
      </c>
      <c r="N21" s="45">
        <v>1</v>
      </c>
      <c r="O21" s="45">
        <v>1</v>
      </c>
      <c r="P21" s="45">
        <v>1</v>
      </c>
      <c r="Q21" s="45">
        <v>1</v>
      </c>
      <c r="R21" s="45">
        <v>1</v>
      </c>
      <c r="S21" s="45">
        <v>1</v>
      </c>
      <c r="T21" s="45">
        <v>1</v>
      </c>
      <c r="U21" s="45">
        <v>1</v>
      </c>
      <c r="V21" s="45">
        <v>1</v>
      </c>
      <c r="W21" s="45">
        <v>1</v>
      </c>
      <c r="X21" s="45">
        <v>1</v>
      </c>
      <c r="Y21" s="80">
        <f t="shared" si="3"/>
        <v>13</v>
      </c>
      <c r="Z21" s="89">
        <f t="shared" si="2"/>
        <v>1</v>
      </c>
      <c r="AA21" s="80" t="s">
        <v>377</v>
      </c>
    </row>
    <row r="22" spans="1:27">
      <c r="A22" s="80">
        <v>20</v>
      </c>
      <c r="B22" s="81" t="s">
        <v>34</v>
      </c>
      <c r="C22" s="82" t="s">
        <v>0</v>
      </c>
      <c r="D22" s="80" t="s">
        <v>140</v>
      </c>
      <c r="E22" s="72">
        <v>21</v>
      </c>
      <c r="F22" s="73">
        <v>0.5</v>
      </c>
      <c r="G22" s="72">
        <v>1</v>
      </c>
      <c r="H22" s="86">
        <f t="shared" si="0"/>
        <v>0.5</v>
      </c>
      <c r="I22" s="87">
        <v>13</v>
      </c>
      <c r="J22" s="88">
        <f t="shared" si="1"/>
        <v>10.5</v>
      </c>
      <c r="K22" s="44">
        <v>13</v>
      </c>
      <c r="L22" s="45">
        <v>1</v>
      </c>
      <c r="M22" s="45">
        <v>1</v>
      </c>
      <c r="N22" s="45">
        <v>1</v>
      </c>
      <c r="O22" s="45">
        <v>1</v>
      </c>
      <c r="P22" s="45">
        <v>1</v>
      </c>
      <c r="Q22" s="45">
        <v>1</v>
      </c>
      <c r="R22" s="45">
        <v>1</v>
      </c>
      <c r="S22" s="45">
        <v>1</v>
      </c>
      <c r="T22" s="45">
        <v>1</v>
      </c>
      <c r="U22" s="45">
        <v>1</v>
      </c>
      <c r="V22" s="45">
        <v>1</v>
      </c>
      <c r="W22" s="45">
        <v>1</v>
      </c>
      <c r="X22" s="45">
        <v>1</v>
      </c>
      <c r="Y22" s="80">
        <f t="shared" si="3"/>
        <v>13</v>
      </c>
      <c r="Z22" s="89">
        <f t="shared" si="2"/>
        <v>1</v>
      </c>
      <c r="AA22" s="80" t="s">
        <v>377</v>
      </c>
    </row>
    <row r="23" spans="1:27">
      <c r="A23" s="80">
        <v>21</v>
      </c>
      <c r="B23" s="81" t="s">
        <v>34</v>
      </c>
      <c r="C23" s="82" t="s">
        <v>0</v>
      </c>
      <c r="D23" s="80" t="s">
        <v>141</v>
      </c>
      <c r="E23" s="72">
        <v>21</v>
      </c>
      <c r="F23" s="73">
        <v>0.5</v>
      </c>
      <c r="G23" s="72">
        <v>1</v>
      </c>
      <c r="H23" s="86">
        <f t="shared" si="0"/>
        <v>0.5</v>
      </c>
      <c r="I23" s="87">
        <v>13</v>
      </c>
      <c r="J23" s="88">
        <f t="shared" si="1"/>
        <v>10.5</v>
      </c>
      <c r="K23" s="44">
        <v>13</v>
      </c>
      <c r="L23" s="45">
        <v>1</v>
      </c>
      <c r="M23" s="45">
        <v>1</v>
      </c>
      <c r="N23" s="45">
        <v>0</v>
      </c>
      <c r="O23" s="45">
        <v>1</v>
      </c>
      <c r="P23" s="45">
        <v>1</v>
      </c>
      <c r="Q23" s="45">
        <v>1</v>
      </c>
      <c r="R23" s="45">
        <v>1</v>
      </c>
      <c r="S23" s="45">
        <v>1</v>
      </c>
      <c r="T23" s="45">
        <v>1</v>
      </c>
      <c r="U23" s="45">
        <v>1</v>
      </c>
      <c r="V23" s="45">
        <v>1</v>
      </c>
      <c r="W23" s="45">
        <v>1</v>
      </c>
      <c r="X23" s="45">
        <v>1</v>
      </c>
      <c r="Y23" s="80">
        <f t="shared" si="3"/>
        <v>12</v>
      </c>
      <c r="Z23" s="89">
        <f t="shared" si="2"/>
        <v>0.92307692307692313</v>
      </c>
      <c r="AA23" s="80" t="s">
        <v>402</v>
      </c>
    </row>
    <row r="24" spans="1:27">
      <c r="A24" s="80">
        <v>22</v>
      </c>
      <c r="B24" s="81" t="s">
        <v>34</v>
      </c>
      <c r="C24" s="82" t="s">
        <v>0</v>
      </c>
      <c r="D24" s="80" t="s">
        <v>142</v>
      </c>
      <c r="E24" s="72">
        <v>21</v>
      </c>
      <c r="F24" s="73">
        <v>0.5</v>
      </c>
      <c r="G24" s="72">
        <v>1</v>
      </c>
      <c r="H24" s="86">
        <f t="shared" si="0"/>
        <v>0.5</v>
      </c>
      <c r="I24" s="87">
        <v>13</v>
      </c>
      <c r="J24" s="88">
        <f t="shared" si="1"/>
        <v>10.5</v>
      </c>
      <c r="K24" s="44">
        <v>13</v>
      </c>
      <c r="L24" s="45">
        <v>1</v>
      </c>
      <c r="M24" s="45">
        <v>1</v>
      </c>
      <c r="N24" s="45">
        <v>1</v>
      </c>
      <c r="O24" s="45">
        <v>1</v>
      </c>
      <c r="P24" s="45">
        <v>1</v>
      </c>
      <c r="Q24" s="45">
        <v>1</v>
      </c>
      <c r="R24" s="45">
        <v>1</v>
      </c>
      <c r="S24" s="45">
        <v>1</v>
      </c>
      <c r="T24" s="45">
        <v>1</v>
      </c>
      <c r="U24" s="45">
        <v>1</v>
      </c>
      <c r="V24" s="45">
        <v>1</v>
      </c>
      <c r="W24" s="45">
        <v>1</v>
      </c>
      <c r="X24" s="45">
        <v>1</v>
      </c>
      <c r="Y24" s="80">
        <f t="shared" si="3"/>
        <v>13</v>
      </c>
      <c r="Z24" s="89">
        <f t="shared" si="2"/>
        <v>1</v>
      </c>
      <c r="AA24" s="80" t="s">
        <v>377</v>
      </c>
    </row>
    <row r="25" spans="1:27">
      <c r="A25" s="80">
        <v>23</v>
      </c>
      <c r="B25" s="81" t="s">
        <v>34</v>
      </c>
      <c r="C25" s="82" t="s">
        <v>0</v>
      </c>
      <c r="D25" s="80" t="s">
        <v>143</v>
      </c>
      <c r="E25" s="72">
        <v>21</v>
      </c>
      <c r="F25" s="73">
        <v>0.5</v>
      </c>
      <c r="G25" s="72">
        <v>1</v>
      </c>
      <c r="H25" s="86">
        <f t="shared" si="0"/>
        <v>0.5</v>
      </c>
      <c r="I25" s="87">
        <v>13</v>
      </c>
      <c r="J25" s="88">
        <f t="shared" si="1"/>
        <v>10.5</v>
      </c>
      <c r="K25" s="44">
        <v>13</v>
      </c>
      <c r="L25" s="45">
        <v>1</v>
      </c>
      <c r="M25" s="45">
        <v>1</v>
      </c>
      <c r="N25" s="45">
        <v>1</v>
      </c>
      <c r="O25" s="45">
        <v>1</v>
      </c>
      <c r="P25" s="45">
        <v>1</v>
      </c>
      <c r="Q25" s="45">
        <v>1</v>
      </c>
      <c r="R25" s="45">
        <v>0</v>
      </c>
      <c r="S25" s="45">
        <v>1</v>
      </c>
      <c r="T25" s="45">
        <v>1</v>
      </c>
      <c r="U25" s="45">
        <v>1</v>
      </c>
      <c r="V25" s="45">
        <v>1</v>
      </c>
      <c r="W25" s="45">
        <v>1</v>
      </c>
      <c r="X25" s="45">
        <v>1</v>
      </c>
      <c r="Y25" s="80">
        <f t="shared" si="3"/>
        <v>12</v>
      </c>
      <c r="Z25" s="89">
        <f t="shared" si="2"/>
        <v>0.92307692307692313</v>
      </c>
      <c r="AA25" s="80" t="s">
        <v>402</v>
      </c>
    </row>
    <row r="26" spans="1:27">
      <c r="A26" s="80">
        <v>24</v>
      </c>
      <c r="B26" s="81" t="s">
        <v>34</v>
      </c>
      <c r="C26" s="82" t="s">
        <v>0</v>
      </c>
      <c r="D26" s="80" t="s">
        <v>144</v>
      </c>
      <c r="E26" s="72">
        <v>21</v>
      </c>
      <c r="F26" s="73">
        <v>0.5</v>
      </c>
      <c r="G26" s="72">
        <v>1</v>
      </c>
      <c r="H26" s="86">
        <f t="shared" si="0"/>
        <v>0.5</v>
      </c>
      <c r="I26" s="87">
        <v>13</v>
      </c>
      <c r="J26" s="88">
        <f t="shared" si="1"/>
        <v>10.5</v>
      </c>
      <c r="K26" s="44">
        <v>13</v>
      </c>
      <c r="L26" s="45">
        <v>1</v>
      </c>
      <c r="M26" s="45">
        <v>1</v>
      </c>
      <c r="N26" s="45">
        <v>1</v>
      </c>
      <c r="O26" s="45">
        <v>1</v>
      </c>
      <c r="P26" s="45">
        <v>1</v>
      </c>
      <c r="Q26" s="45">
        <v>1</v>
      </c>
      <c r="R26" s="45">
        <v>1</v>
      </c>
      <c r="S26" s="45">
        <v>1</v>
      </c>
      <c r="T26" s="45">
        <v>1</v>
      </c>
      <c r="U26" s="45">
        <v>1</v>
      </c>
      <c r="V26" s="45">
        <v>1</v>
      </c>
      <c r="W26" s="45">
        <v>1</v>
      </c>
      <c r="X26" s="45">
        <v>1</v>
      </c>
      <c r="Y26" s="80">
        <f t="shared" si="3"/>
        <v>13</v>
      </c>
      <c r="Z26" s="89">
        <f t="shared" si="2"/>
        <v>1</v>
      </c>
      <c r="AA26" s="80" t="s">
        <v>377</v>
      </c>
    </row>
    <row r="27" spans="1:27">
      <c r="A27" s="80">
        <v>25</v>
      </c>
      <c r="B27" s="81" t="s">
        <v>34</v>
      </c>
      <c r="C27" s="82" t="s">
        <v>0</v>
      </c>
      <c r="D27" s="80" t="s">
        <v>145</v>
      </c>
      <c r="E27" s="72">
        <v>21</v>
      </c>
      <c r="F27" s="73">
        <v>0.5</v>
      </c>
      <c r="G27" s="72">
        <v>1</v>
      </c>
      <c r="H27" s="86">
        <f t="shared" si="0"/>
        <v>0.5</v>
      </c>
      <c r="I27" s="87">
        <v>13</v>
      </c>
      <c r="J27" s="88">
        <f t="shared" si="1"/>
        <v>10.5</v>
      </c>
      <c r="K27" s="44">
        <v>13</v>
      </c>
      <c r="L27" s="45">
        <v>1</v>
      </c>
      <c r="M27" s="45">
        <v>1</v>
      </c>
      <c r="N27" s="45">
        <v>1</v>
      </c>
      <c r="O27" s="45">
        <v>1</v>
      </c>
      <c r="P27" s="45">
        <v>1</v>
      </c>
      <c r="Q27" s="45">
        <v>1</v>
      </c>
      <c r="R27" s="45">
        <v>1</v>
      </c>
      <c r="S27" s="45">
        <v>1</v>
      </c>
      <c r="T27" s="45">
        <v>1</v>
      </c>
      <c r="U27" s="45">
        <v>1</v>
      </c>
      <c r="V27" s="45">
        <v>0</v>
      </c>
      <c r="W27" s="45">
        <v>1</v>
      </c>
      <c r="X27" s="45">
        <v>1</v>
      </c>
      <c r="Y27" s="80">
        <f t="shared" si="3"/>
        <v>12</v>
      </c>
      <c r="Z27" s="89">
        <f t="shared" si="2"/>
        <v>0.92307692307692313</v>
      </c>
      <c r="AA27" s="80" t="s">
        <v>402</v>
      </c>
    </row>
    <row r="28" spans="1:27">
      <c r="A28" s="80">
        <v>26</v>
      </c>
      <c r="B28" s="81" t="s">
        <v>34</v>
      </c>
      <c r="C28" s="82" t="s">
        <v>0</v>
      </c>
      <c r="D28" s="80" t="s">
        <v>146</v>
      </c>
      <c r="E28" s="72">
        <v>21</v>
      </c>
      <c r="F28" s="73">
        <v>0.5</v>
      </c>
      <c r="G28" s="72">
        <v>1</v>
      </c>
      <c r="H28" s="86">
        <f t="shared" si="0"/>
        <v>0.5</v>
      </c>
      <c r="I28" s="87">
        <v>13</v>
      </c>
      <c r="J28" s="88">
        <f t="shared" si="1"/>
        <v>10.5</v>
      </c>
      <c r="K28" s="44">
        <v>13</v>
      </c>
      <c r="L28" s="45">
        <v>1</v>
      </c>
      <c r="M28" s="45">
        <v>1</v>
      </c>
      <c r="N28" s="45">
        <v>1</v>
      </c>
      <c r="O28" s="45">
        <v>1</v>
      </c>
      <c r="P28" s="45">
        <v>1</v>
      </c>
      <c r="Q28" s="45">
        <v>1</v>
      </c>
      <c r="R28" s="45">
        <v>1</v>
      </c>
      <c r="S28" s="45">
        <v>1</v>
      </c>
      <c r="T28" s="45">
        <v>1</v>
      </c>
      <c r="U28" s="45">
        <v>1</v>
      </c>
      <c r="V28" s="45">
        <v>1</v>
      </c>
      <c r="W28" s="45">
        <v>1</v>
      </c>
      <c r="X28" s="45">
        <v>1</v>
      </c>
      <c r="Y28" s="80">
        <f t="shared" si="3"/>
        <v>13</v>
      </c>
      <c r="Z28" s="89">
        <f t="shared" si="2"/>
        <v>1</v>
      </c>
      <c r="AA28" s="80" t="s">
        <v>377</v>
      </c>
    </row>
    <row r="29" spans="1:27">
      <c r="A29" s="80">
        <v>27</v>
      </c>
      <c r="B29" s="81" t="s">
        <v>34</v>
      </c>
      <c r="C29" s="82" t="s">
        <v>0</v>
      </c>
      <c r="D29" s="80" t="s">
        <v>147</v>
      </c>
      <c r="E29" s="72">
        <v>21</v>
      </c>
      <c r="F29" s="73">
        <v>0.5</v>
      </c>
      <c r="G29" s="72">
        <v>1</v>
      </c>
      <c r="H29" s="86">
        <f t="shared" si="0"/>
        <v>0.5</v>
      </c>
      <c r="I29" s="87">
        <v>13</v>
      </c>
      <c r="J29" s="88">
        <f t="shared" si="1"/>
        <v>10.5</v>
      </c>
      <c r="K29" s="44">
        <v>13</v>
      </c>
      <c r="L29" s="45">
        <v>1</v>
      </c>
      <c r="M29" s="45">
        <v>1</v>
      </c>
      <c r="N29" s="45">
        <v>1</v>
      </c>
      <c r="O29" s="45">
        <v>1</v>
      </c>
      <c r="P29" s="45">
        <v>1</v>
      </c>
      <c r="Q29" s="45">
        <v>1</v>
      </c>
      <c r="R29" s="45">
        <v>1</v>
      </c>
      <c r="S29" s="45">
        <v>1</v>
      </c>
      <c r="T29" s="45">
        <v>1</v>
      </c>
      <c r="U29" s="45">
        <v>1</v>
      </c>
      <c r="V29" s="45">
        <v>1</v>
      </c>
      <c r="W29" s="45">
        <v>1</v>
      </c>
      <c r="X29" s="45">
        <v>1</v>
      </c>
      <c r="Y29" s="80">
        <f t="shared" si="3"/>
        <v>13</v>
      </c>
      <c r="Z29" s="89">
        <f t="shared" si="2"/>
        <v>1</v>
      </c>
      <c r="AA29" s="80" t="s">
        <v>377</v>
      </c>
    </row>
    <row r="30" spans="1:27">
      <c r="A30" s="80">
        <v>28</v>
      </c>
      <c r="B30" s="81" t="s">
        <v>34</v>
      </c>
      <c r="C30" s="82" t="s">
        <v>0</v>
      </c>
      <c r="D30" s="80" t="s">
        <v>447</v>
      </c>
      <c r="E30" s="72">
        <v>21</v>
      </c>
      <c r="F30" s="73">
        <v>0.5</v>
      </c>
      <c r="G30" s="72">
        <v>1</v>
      </c>
      <c r="H30" s="86">
        <f t="shared" si="0"/>
        <v>0.5</v>
      </c>
      <c r="I30" s="87">
        <v>13</v>
      </c>
      <c r="J30" s="88">
        <f t="shared" si="1"/>
        <v>10.5</v>
      </c>
      <c r="K30" s="44">
        <v>13</v>
      </c>
      <c r="L30" s="45">
        <v>1</v>
      </c>
      <c r="M30" s="45">
        <v>1</v>
      </c>
      <c r="N30" s="45">
        <v>1</v>
      </c>
      <c r="O30" s="45">
        <v>1</v>
      </c>
      <c r="P30" s="45">
        <v>1</v>
      </c>
      <c r="Q30" s="45">
        <v>1</v>
      </c>
      <c r="R30" s="45">
        <v>1</v>
      </c>
      <c r="S30" s="45">
        <v>1</v>
      </c>
      <c r="T30" s="45">
        <v>1</v>
      </c>
      <c r="U30" s="45">
        <v>1</v>
      </c>
      <c r="V30" s="45">
        <v>1</v>
      </c>
      <c r="W30" s="45">
        <v>1</v>
      </c>
      <c r="X30" s="45">
        <v>0</v>
      </c>
      <c r="Y30" s="80">
        <f t="shared" si="3"/>
        <v>12</v>
      </c>
      <c r="Z30" s="89">
        <f t="shared" si="2"/>
        <v>0.92307692307692313</v>
      </c>
      <c r="AA30" s="80" t="s">
        <v>402</v>
      </c>
    </row>
    <row r="31" spans="1:27">
      <c r="A31" s="80">
        <v>29</v>
      </c>
      <c r="B31" s="81" t="s">
        <v>34</v>
      </c>
      <c r="C31" s="82" t="s">
        <v>0</v>
      </c>
      <c r="D31" s="80" t="s">
        <v>149</v>
      </c>
      <c r="E31" s="72">
        <v>21</v>
      </c>
      <c r="F31" s="73">
        <v>0.5</v>
      </c>
      <c r="G31" s="72">
        <v>1</v>
      </c>
      <c r="H31" s="86">
        <f t="shared" si="0"/>
        <v>0.5</v>
      </c>
      <c r="I31" s="87">
        <v>13</v>
      </c>
      <c r="J31" s="88">
        <f t="shared" si="1"/>
        <v>10.5</v>
      </c>
      <c r="K31" s="44">
        <v>13</v>
      </c>
      <c r="L31" s="45">
        <v>0</v>
      </c>
      <c r="M31" s="45">
        <v>1</v>
      </c>
      <c r="N31" s="45">
        <v>1</v>
      </c>
      <c r="O31" s="45">
        <v>1</v>
      </c>
      <c r="P31" s="45">
        <v>1</v>
      </c>
      <c r="Q31" s="45">
        <v>1</v>
      </c>
      <c r="R31" s="45">
        <v>1</v>
      </c>
      <c r="S31" s="45">
        <v>1</v>
      </c>
      <c r="T31" s="45">
        <v>1</v>
      </c>
      <c r="U31" s="45">
        <v>1</v>
      </c>
      <c r="V31" s="45">
        <v>1</v>
      </c>
      <c r="W31" s="45">
        <v>1</v>
      </c>
      <c r="X31" s="45">
        <v>1</v>
      </c>
      <c r="Y31" s="80">
        <f t="shared" si="3"/>
        <v>12</v>
      </c>
      <c r="Z31" s="89">
        <f t="shared" si="2"/>
        <v>0.92307692307692313</v>
      </c>
      <c r="AA31" s="80" t="s">
        <v>402</v>
      </c>
    </row>
    <row r="32" spans="1:27">
      <c r="A32" s="80">
        <v>30</v>
      </c>
      <c r="B32" s="81" t="s">
        <v>34</v>
      </c>
      <c r="C32" s="82" t="s">
        <v>0</v>
      </c>
      <c r="D32" s="80" t="s">
        <v>150</v>
      </c>
      <c r="E32" s="72">
        <v>21</v>
      </c>
      <c r="F32" s="73">
        <v>0.5</v>
      </c>
      <c r="G32" s="72">
        <v>1</v>
      </c>
      <c r="H32" s="86">
        <f t="shared" si="0"/>
        <v>0.5</v>
      </c>
      <c r="I32" s="87">
        <v>13</v>
      </c>
      <c r="J32" s="88">
        <f t="shared" si="1"/>
        <v>10.5</v>
      </c>
      <c r="K32" s="44">
        <v>13</v>
      </c>
      <c r="L32" s="45">
        <v>1</v>
      </c>
      <c r="M32" s="45">
        <v>1</v>
      </c>
      <c r="N32" s="45">
        <v>1</v>
      </c>
      <c r="O32" s="45">
        <v>1</v>
      </c>
      <c r="P32" s="45">
        <v>1</v>
      </c>
      <c r="Q32" s="45">
        <v>1</v>
      </c>
      <c r="R32" s="45">
        <v>1</v>
      </c>
      <c r="S32" s="45">
        <v>1</v>
      </c>
      <c r="T32" s="45">
        <v>1</v>
      </c>
      <c r="U32" s="45">
        <v>1</v>
      </c>
      <c r="V32" s="45">
        <v>1</v>
      </c>
      <c r="W32" s="45">
        <v>1</v>
      </c>
      <c r="X32" s="45">
        <v>1</v>
      </c>
      <c r="Y32" s="80">
        <f t="shared" si="3"/>
        <v>13</v>
      </c>
      <c r="Z32" s="89">
        <f t="shared" si="2"/>
        <v>1</v>
      </c>
      <c r="AA32" s="80" t="s">
        <v>377</v>
      </c>
    </row>
    <row r="33" spans="1:27">
      <c r="A33" s="80">
        <v>31</v>
      </c>
      <c r="B33" s="81" t="s">
        <v>34</v>
      </c>
      <c r="C33" s="82" t="s">
        <v>0</v>
      </c>
      <c r="D33" s="80" t="s">
        <v>151</v>
      </c>
      <c r="E33" s="72">
        <v>21</v>
      </c>
      <c r="F33" s="73">
        <v>0.5</v>
      </c>
      <c r="G33" s="72">
        <v>1</v>
      </c>
      <c r="H33" s="86">
        <f t="shared" si="0"/>
        <v>0.5</v>
      </c>
      <c r="I33" s="87">
        <v>13</v>
      </c>
      <c r="J33" s="88">
        <f t="shared" si="1"/>
        <v>10.5</v>
      </c>
      <c r="K33" s="44">
        <v>13</v>
      </c>
      <c r="L33" s="45">
        <v>1</v>
      </c>
      <c r="M33" s="45">
        <v>1</v>
      </c>
      <c r="N33" s="45">
        <v>1</v>
      </c>
      <c r="O33" s="45">
        <v>1</v>
      </c>
      <c r="P33" s="45">
        <v>1</v>
      </c>
      <c r="Q33" s="45">
        <v>1</v>
      </c>
      <c r="R33" s="45">
        <v>1</v>
      </c>
      <c r="S33" s="45">
        <v>0</v>
      </c>
      <c r="T33" s="45">
        <v>1</v>
      </c>
      <c r="U33" s="45">
        <v>1</v>
      </c>
      <c r="V33" s="45">
        <v>1</v>
      </c>
      <c r="W33" s="45">
        <v>1</v>
      </c>
      <c r="X33" s="45">
        <v>1</v>
      </c>
      <c r="Y33" s="80">
        <f t="shared" si="3"/>
        <v>12</v>
      </c>
      <c r="Z33" s="89">
        <f t="shared" si="2"/>
        <v>0.92307692307692313</v>
      </c>
      <c r="AA33" s="80" t="s">
        <v>402</v>
      </c>
    </row>
    <row r="34" spans="1:27">
      <c r="A34" s="80">
        <v>32</v>
      </c>
      <c r="B34" s="81" t="s">
        <v>34</v>
      </c>
      <c r="C34" s="82" t="s">
        <v>0</v>
      </c>
      <c r="D34" s="80" t="s">
        <v>152</v>
      </c>
      <c r="E34" s="72">
        <v>21</v>
      </c>
      <c r="F34" s="73">
        <v>0.5</v>
      </c>
      <c r="G34" s="72">
        <v>1</v>
      </c>
      <c r="H34" s="86">
        <f t="shared" si="0"/>
        <v>0.5</v>
      </c>
      <c r="I34" s="87">
        <v>13</v>
      </c>
      <c r="J34" s="88">
        <f t="shared" si="1"/>
        <v>10.5</v>
      </c>
      <c r="K34" s="44">
        <v>13</v>
      </c>
      <c r="L34" s="45">
        <v>1</v>
      </c>
      <c r="M34" s="45">
        <v>1</v>
      </c>
      <c r="N34" s="45">
        <v>1</v>
      </c>
      <c r="O34" s="45">
        <v>1</v>
      </c>
      <c r="P34" s="45">
        <v>1</v>
      </c>
      <c r="Q34" s="45">
        <v>1</v>
      </c>
      <c r="R34" s="45">
        <v>1</v>
      </c>
      <c r="S34" s="45">
        <v>1</v>
      </c>
      <c r="T34" s="45">
        <v>1</v>
      </c>
      <c r="U34" s="45">
        <v>1</v>
      </c>
      <c r="V34" s="45">
        <v>1</v>
      </c>
      <c r="W34" s="45">
        <v>1</v>
      </c>
      <c r="X34" s="45">
        <v>1</v>
      </c>
      <c r="Y34" s="80">
        <f t="shared" si="3"/>
        <v>13</v>
      </c>
      <c r="Z34" s="89">
        <f t="shared" si="2"/>
        <v>1</v>
      </c>
      <c r="AA34" s="80" t="s">
        <v>377</v>
      </c>
    </row>
    <row r="35" spans="1:27">
      <c r="A35" s="80">
        <v>32</v>
      </c>
      <c r="B35" s="81" t="s">
        <v>34</v>
      </c>
      <c r="C35" s="80" t="s">
        <v>0</v>
      </c>
      <c r="D35" s="80" t="s">
        <v>443</v>
      </c>
      <c r="E35" s="72">
        <v>21</v>
      </c>
      <c r="F35" s="73">
        <v>0.5</v>
      </c>
      <c r="G35" s="72">
        <v>1</v>
      </c>
      <c r="H35" s="86">
        <f t="shared" si="0"/>
        <v>0.5</v>
      </c>
      <c r="I35" s="87">
        <v>13</v>
      </c>
      <c r="J35" s="88">
        <f t="shared" si="1"/>
        <v>10.5</v>
      </c>
      <c r="K35" s="44">
        <v>13</v>
      </c>
      <c r="L35" s="45">
        <v>1</v>
      </c>
      <c r="M35" s="45">
        <v>1</v>
      </c>
      <c r="N35" s="45">
        <v>1</v>
      </c>
      <c r="O35" s="45">
        <v>1</v>
      </c>
      <c r="P35" s="45">
        <v>1</v>
      </c>
      <c r="Q35" s="45">
        <v>1</v>
      </c>
      <c r="R35" s="45">
        <v>1</v>
      </c>
      <c r="S35" s="45">
        <v>1</v>
      </c>
      <c r="T35" s="45">
        <v>1</v>
      </c>
      <c r="U35" s="45">
        <v>1</v>
      </c>
      <c r="V35" s="45">
        <v>1</v>
      </c>
      <c r="W35" s="45">
        <v>0</v>
      </c>
      <c r="X35" s="45">
        <v>1</v>
      </c>
      <c r="Y35" s="80">
        <f t="shared" si="3"/>
        <v>12</v>
      </c>
      <c r="Z35" s="89">
        <f t="shared" ref="Z35:Z54" si="4">Y35/K35</f>
        <v>0.92307692307692313</v>
      </c>
      <c r="AA35" s="80" t="s">
        <v>402</v>
      </c>
    </row>
    <row r="36" spans="1:27">
      <c r="A36" s="80">
        <v>32</v>
      </c>
      <c r="B36" s="81" t="s">
        <v>34</v>
      </c>
      <c r="C36" s="80" t="s">
        <v>0</v>
      </c>
      <c r="D36" s="80" t="s">
        <v>448</v>
      </c>
      <c r="E36" s="72">
        <v>21</v>
      </c>
      <c r="F36" s="73">
        <v>0.5</v>
      </c>
      <c r="G36" s="72">
        <v>1</v>
      </c>
      <c r="H36" s="86">
        <f t="shared" si="0"/>
        <v>0.5</v>
      </c>
      <c r="I36" s="87">
        <v>13</v>
      </c>
      <c r="J36" s="88">
        <f t="shared" si="1"/>
        <v>10.5</v>
      </c>
      <c r="K36" s="44">
        <v>13</v>
      </c>
      <c r="L36" s="45">
        <v>1</v>
      </c>
      <c r="M36" s="45">
        <v>1</v>
      </c>
      <c r="N36" s="45">
        <v>1</v>
      </c>
      <c r="O36" s="45">
        <v>1</v>
      </c>
      <c r="P36" s="45">
        <v>1</v>
      </c>
      <c r="Q36" s="45">
        <v>1</v>
      </c>
      <c r="R36" s="45">
        <v>1</v>
      </c>
      <c r="S36" s="45">
        <v>1</v>
      </c>
      <c r="T36" s="45">
        <v>1</v>
      </c>
      <c r="U36" s="45">
        <v>1</v>
      </c>
      <c r="V36" s="45">
        <v>1</v>
      </c>
      <c r="W36" s="45">
        <v>1</v>
      </c>
      <c r="X36" s="45">
        <v>1</v>
      </c>
      <c r="Y36" s="80">
        <f t="shared" si="3"/>
        <v>13</v>
      </c>
      <c r="Z36" s="89">
        <f t="shared" si="4"/>
        <v>1</v>
      </c>
      <c r="AA36" s="80"/>
    </row>
    <row r="37" spans="1:27">
      <c r="A37" s="80">
        <v>32</v>
      </c>
      <c r="B37" s="81" t="s">
        <v>34</v>
      </c>
      <c r="C37" s="80" t="s">
        <v>0</v>
      </c>
      <c r="D37" s="80" t="s">
        <v>155</v>
      </c>
      <c r="E37" s="72">
        <v>21</v>
      </c>
      <c r="F37" s="73">
        <v>0.5</v>
      </c>
      <c r="G37" s="72">
        <v>1</v>
      </c>
      <c r="H37" s="86">
        <f t="shared" si="0"/>
        <v>0.5</v>
      </c>
      <c r="I37" s="87">
        <v>13</v>
      </c>
      <c r="J37" s="88">
        <f t="shared" si="1"/>
        <v>10.5</v>
      </c>
      <c r="K37" s="44">
        <v>13</v>
      </c>
      <c r="L37" s="45">
        <v>1</v>
      </c>
      <c r="M37" s="45">
        <v>1</v>
      </c>
      <c r="N37" s="45">
        <v>1</v>
      </c>
      <c r="O37" s="45">
        <v>1</v>
      </c>
      <c r="P37" s="45">
        <v>1</v>
      </c>
      <c r="Q37" s="45">
        <v>1</v>
      </c>
      <c r="R37" s="45">
        <v>1</v>
      </c>
      <c r="S37" s="45">
        <v>1</v>
      </c>
      <c r="T37" s="45">
        <v>1</v>
      </c>
      <c r="U37" s="45">
        <v>1</v>
      </c>
      <c r="V37" s="45">
        <v>1</v>
      </c>
      <c r="W37" s="45">
        <v>1</v>
      </c>
      <c r="X37" s="45">
        <v>1</v>
      </c>
      <c r="Y37" s="80">
        <f t="shared" si="3"/>
        <v>13</v>
      </c>
      <c r="Z37" s="89">
        <f t="shared" si="4"/>
        <v>1</v>
      </c>
      <c r="AA37" s="80" t="s">
        <v>402</v>
      </c>
    </row>
    <row r="38" spans="1:27">
      <c r="A38" s="80">
        <v>32</v>
      </c>
      <c r="B38" s="81" t="s">
        <v>34</v>
      </c>
      <c r="C38" s="80" t="s">
        <v>0</v>
      </c>
      <c r="D38" s="80" t="s">
        <v>449</v>
      </c>
      <c r="E38" s="72">
        <v>21</v>
      </c>
      <c r="F38" s="73">
        <v>0.5</v>
      </c>
      <c r="G38" s="72">
        <v>1</v>
      </c>
      <c r="H38" s="86">
        <f t="shared" si="0"/>
        <v>0.5</v>
      </c>
      <c r="I38" s="87">
        <v>13</v>
      </c>
      <c r="J38" s="88">
        <f t="shared" si="1"/>
        <v>10.5</v>
      </c>
      <c r="K38" s="44">
        <v>13</v>
      </c>
      <c r="L38" s="45">
        <v>1</v>
      </c>
      <c r="M38" s="45">
        <v>1</v>
      </c>
      <c r="N38" s="45">
        <v>1</v>
      </c>
      <c r="O38" s="45">
        <v>1</v>
      </c>
      <c r="P38" s="45">
        <v>1</v>
      </c>
      <c r="Q38" s="45">
        <v>0</v>
      </c>
      <c r="R38" s="45">
        <v>1</v>
      </c>
      <c r="S38" s="45">
        <v>1</v>
      </c>
      <c r="T38" s="45">
        <v>1</v>
      </c>
      <c r="U38" s="45">
        <v>1</v>
      </c>
      <c r="V38" s="45">
        <v>1</v>
      </c>
      <c r="W38" s="45">
        <v>1</v>
      </c>
      <c r="X38" s="45">
        <v>1</v>
      </c>
      <c r="Y38" s="80">
        <f t="shared" si="3"/>
        <v>12</v>
      </c>
      <c r="Z38" s="89">
        <f t="shared" si="4"/>
        <v>0.92307692307692313</v>
      </c>
      <c r="AA38" s="80" t="s">
        <v>402</v>
      </c>
    </row>
    <row r="39" spans="1:27">
      <c r="A39" s="80">
        <v>32</v>
      </c>
      <c r="B39" s="81" t="s">
        <v>34</v>
      </c>
      <c r="C39" s="80" t="s">
        <v>0</v>
      </c>
      <c r="D39" s="80" t="s">
        <v>157</v>
      </c>
      <c r="E39" s="72">
        <v>21</v>
      </c>
      <c r="F39" s="73">
        <v>0.5</v>
      </c>
      <c r="G39" s="72">
        <v>1</v>
      </c>
      <c r="H39" s="86">
        <f t="shared" si="0"/>
        <v>0.5</v>
      </c>
      <c r="I39" s="87">
        <v>13</v>
      </c>
      <c r="J39" s="88">
        <f t="shared" si="1"/>
        <v>10.5</v>
      </c>
      <c r="K39" s="44">
        <v>13</v>
      </c>
      <c r="L39" s="45">
        <v>1</v>
      </c>
      <c r="M39" s="45">
        <v>1</v>
      </c>
      <c r="N39" s="45">
        <v>1</v>
      </c>
      <c r="O39" s="45">
        <v>1</v>
      </c>
      <c r="P39" s="45">
        <v>1</v>
      </c>
      <c r="Q39" s="45">
        <v>1</v>
      </c>
      <c r="R39" s="45">
        <v>1</v>
      </c>
      <c r="S39" s="45">
        <v>1</v>
      </c>
      <c r="T39" s="45">
        <v>1</v>
      </c>
      <c r="U39" s="45">
        <v>1</v>
      </c>
      <c r="V39" s="45">
        <v>0</v>
      </c>
      <c r="W39" s="45">
        <v>1</v>
      </c>
      <c r="X39" s="45">
        <v>1</v>
      </c>
      <c r="Y39" s="80">
        <f t="shared" si="3"/>
        <v>12</v>
      </c>
      <c r="Z39" s="89">
        <f t="shared" si="4"/>
        <v>0.92307692307692313</v>
      </c>
      <c r="AA39" s="80" t="s">
        <v>402</v>
      </c>
    </row>
    <row r="40" spans="1:27">
      <c r="A40" s="80">
        <v>32</v>
      </c>
      <c r="B40" s="81" t="s">
        <v>34</v>
      </c>
      <c r="C40" s="80" t="s">
        <v>0</v>
      </c>
      <c r="D40" s="80" t="s">
        <v>450</v>
      </c>
      <c r="E40" s="72">
        <v>21</v>
      </c>
      <c r="F40" s="73">
        <v>0.5</v>
      </c>
      <c r="G40" s="72">
        <v>1</v>
      </c>
      <c r="H40" s="86">
        <f t="shared" si="0"/>
        <v>0.5</v>
      </c>
      <c r="I40" s="87">
        <v>13</v>
      </c>
      <c r="J40" s="88">
        <f t="shared" si="1"/>
        <v>10.5</v>
      </c>
      <c r="K40" s="44">
        <v>13</v>
      </c>
      <c r="L40" s="45">
        <v>1</v>
      </c>
      <c r="M40" s="45">
        <v>1</v>
      </c>
      <c r="N40" s="45">
        <v>1</v>
      </c>
      <c r="O40" s="45">
        <v>1</v>
      </c>
      <c r="P40" s="45">
        <v>1</v>
      </c>
      <c r="Q40" s="45">
        <v>1</v>
      </c>
      <c r="R40" s="45">
        <v>1</v>
      </c>
      <c r="S40" s="45">
        <v>1</v>
      </c>
      <c r="T40" s="45">
        <v>1</v>
      </c>
      <c r="U40" s="45">
        <v>1</v>
      </c>
      <c r="V40" s="45">
        <v>1</v>
      </c>
      <c r="W40" s="45">
        <v>1</v>
      </c>
      <c r="X40" s="45">
        <v>1</v>
      </c>
      <c r="Y40" s="80">
        <f t="shared" si="3"/>
        <v>13</v>
      </c>
      <c r="Z40" s="89">
        <f t="shared" si="4"/>
        <v>1</v>
      </c>
      <c r="AA40" s="80" t="s">
        <v>377</v>
      </c>
    </row>
    <row r="41" spans="1:27">
      <c r="A41" s="80">
        <v>32</v>
      </c>
      <c r="B41" s="81" t="s">
        <v>34</v>
      </c>
      <c r="C41" s="80" t="s">
        <v>0</v>
      </c>
      <c r="D41" s="80" t="s">
        <v>451</v>
      </c>
      <c r="E41" s="72">
        <v>21</v>
      </c>
      <c r="F41" s="73">
        <v>0.5</v>
      </c>
      <c r="G41" s="72">
        <v>1</v>
      </c>
      <c r="H41" s="86">
        <f t="shared" si="0"/>
        <v>0.5</v>
      </c>
      <c r="I41" s="87">
        <v>13</v>
      </c>
      <c r="J41" s="88">
        <f t="shared" si="1"/>
        <v>10.5</v>
      </c>
      <c r="K41" s="44">
        <v>13</v>
      </c>
      <c r="L41" s="45">
        <v>1</v>
      </c>
      <c r="M41" s="45">
        <v>1</v>
      </c>
      <c r="N41" s="45">
        <v>1</v>
      </c>
      <c r="O41" s="45">
        <v>1</v>
      </c>
      <c r="P41" s="45">
        <v>1</v>
      </c>
      <c r="Q41" s="45">
        <v>1</v>
      </c>
      <c r="R41" s="45">
        <v>1</v>
      </c>
      <c r="S41" s="45">
        <v>1</v>
      </c>
      <c r="T41" s="45">
        <v>1</v>
      </c>
      <c r="U41" s="45">
        <v>1</v>
      </c>
      <c r="V41" s="45">
        <v>1</v>
      </c>
      <c r="W41" s="45">
        <v>1</v>
      </c>
      <c r="X41" s="45">
        <v>1</v>
      </c>
      <c r="Y41" s="80">
        <f t="shared" si="3"/>
        <v>13</v>
      </c>
      <c r="Z41" s="89">
        <f t="shared" si="4"/>
        <v>1</v>
      </c>
      <c r="AA41" s="80" t="s">
        <v>377</v>
      </c>
    </row>
    <row r="42" spans="1:27">
      <c r="A42" s="80">
        <v>32</v>
      </c>
      <c r="B42" s="81" t="s">
        <v>34</v>
      </c>
      <c r="C42" s="80" t="s">
        <v>0</v>
      </c>
      <c r="D42" s="80" t="s">
        <v>160</v>
      </c>
      <c r="E42" s="72">
        <v>21</v>
      </c>
      <c r="F42" s="73">
        <v>0.5</v>
      </c>
      <c r="G42" s="72">
        <v>1</v>
      </c>
      <c r="H42" s="86">
        <f t="shared" si="0"/>
        <v>0.5</v>
      </c>
      <c r="I42" s="87">
        <v>13</v>
      </c>
      <c r="J42" s="88">
        <f t="shared" si="1"/>
        <v>10.5</v>
      </c>
      <c r="K42" s="44">
        <v>13</v>
      </c>
      <c r="L42" s="45">
        <v>1</v>
      </c>
      <c r="M42" s="45">
        <v>1</v>
      </c>
      <c r="N42" s="45">
        <v>1</v>
      </c>
      <c r="O42" s="45">
        <v>1</v>
      </c>
      <c r="P42" s="45">
        <v>1</v>
      </c>
      <c r="Q42" s="45">
        <v>1</v>
      </c>
      <c r="R42" s="45">
        <v>0</v>
      </c>
      <c r="S42" s="45">
        <v>1</v>
      </c>
      <c r="T42" s="45">
        <v>1</v>
      </c>
      <c r="U42" s="45">
        <v>1</v>
      </c>
      <c r="V42" s="45">
        <v>1</v>
      </c>
      <c r="W42" s="45">
        <v>1</v>
      </c>
      <c r="X42" s="45">
        <v>1</v>
      </c>
      <c r="Y42" s="80">
        <f t="shared" si="3"/>
        <v>12</v>
      </c>
      <c r="Z42" s="89">
        <f t="shared" si="4"/>
        <v>0.92307692307692313</v>
      </c>
      <c r="AA42" s="80" t="s">
        <v>402</v>
      </c>
    </row>
    <row r="43" spans="1:27">
      <c r="A43" s="80">
        <v>32</v>
      </c>
      <c r="B43" s="81" t="s">
        <v>34</v>
      </c>
      <c r="C43" s="80" t="s">
        <v>0</v>
      </c>
      <c r="D43" s="80" t="s">
        <v>161</v>
      </c>
      <c r="E43" s="72">
        <v>21</v>
      </c>
      <c r="F43" s="73">
        <v>0.5</v>
      </c>
      <c r="G43" s="72">
        <v>1</v>
      </c>
      <c r="H43" s="86">
        <f t="shared" si="0"/>
        <v>0.5</v>
      </c>
      <c r="I43" s="87">
        <v>13</v>
      </c>
      <c r="J43" s="88">
        <f t="shared" si="1"/>
        <v>10.5</v>
      </c>
      <c r="K43" s="44">
        <v>13</v>
      </c>
      <c r="L43" s="45">
        <v>1</v>
      </c>
      <c r="M43" s="45">
        <v>0</v>
      </c>
      <c r="N43" s="45">
        <v>1</v>
      </c>
      <c r="O43" s="45">
        <v>1</v>
      </c>
      <c r="P43" s="45">
        <v>1</v>
      </c>
      <c r="Q43" s="45">
        <v>1</v>
      </c>
      <c r="R43" s="45">
        <v>1</v>
      </c>
      <c r="S43" s="45">
        <v>1</v>
      </c>
      <c r="T43" s="45">
        <v>1</v>
      </c>
      <c r="U43" s="45">
        <v>1</v>
      </c>
      <c r="V43" s="45">
        <v>0</v>
      </c>
      <c r="W43" s="45">
        <v>1</v>
      </c>
      <c r="X43" s="45">
        <v>1</v>
      </c>
      <c r="Y43" s="80">
        <f t="shared" si="3"/>
        <v>11</v>
      </c>
      <c r="Z43" s="89">
        <f t="shared" si="4"/>
        <v>0.84615384615384615</v>
      </c>
      <c r="AA43" s="80" t="s">
        <v>402</v>
      </c>
    </row>
    <row r="44" spans="1:27">
      <c r="A44" s="80">
        <v>32</v>
      </c>
      <c r="B44" s="81" t="s">
        <v>34</v>
      </c>
      <c r="C44" s="80" t="s">
        <v>0</v>
      </c>
      <c r="D44" s="80" t="s">
        <v>162</v>
      </c>
      <c r="E44" s="72">
        <v>21</v>
      </c>
      <c r="F44" s="73">
        <v>0.5</v>
      </c>
      <c r="G44" s="72">
        <v>1</v>
      </c>
      <c r="H44" s="86">
        <f t="shared" si="0"/>
        <v>0.5</v>
      </c>
      <c r="I44" s="87">
        <v>13</v>
      </c>
      <c r="J44" s="88">
        <f t="shared" si="1"/>
        <v>10.5</v>
      </c>
      <c r="K44" s="44">
        <v>13</v>
      </c>
      <c r="L44" s="45">
        <v>1</v>
      </c>
      <c r="M44" s="45">
        <v>1</v>
      </c>
      <c r="N44" s="45">
        <v>1</v>
      </c>
      <c r="O44" s="45">
        <v>1</v>
      </c>
      <c r="P44" s="45">
        <v>1</v>
      </c>
      <c r="Q44" s="45">
        <v>1</v>
      </c>
      <c r="R44" s="45">
        <v>1</v>
      </c>
      <c r="S44" s="45">
        <v>1</v>
      </c>
      <c r="T44" s="45">
        <v>1</v>
      </c>
      <c r="U44" s="45">
        <v>1</v>
      </c>
      <c r="V44" s="45">
        <v>1</v>
      </c>
      <c r="W44" s="45">
        <v>1</v>
      </c>
      <c r="X44" s="45">
        <v>1</v>
      </c>
      <c r="Y44" s="80">
        <f t="shared" si="3"/>
        <v>13</v>
      </c>
      <c r="Z44" s="89">
        <f t="shared" si="4"/>
        <v>1</v>
      </c>
      <c r="AA44" s="80" t="s">
        <v>377</v>
      </c>
    </row>
    <row r="45" spans="1:27">
      <c r="A45" s="80">
        <v>32</v>
      </c>
      <c r="B45" s="81" t="s">
        <v>34</v>
      </c>
      <c r="C45" s="80" t="s">
        <v>0</v>
      </c>
      <c r="D45" s="80" t="s">
        <v>163</v>
      </c>
      <c r="E45" s="72">
        <v>21</v>
      </c>
      <c r="F45" s="73">
        <v>0.5</v>
      </c>
      <c r="G45" s="72">
        <v>1</v>
      </c>
      <c r="H45" s="86">
        <f t="shared" si="0"/>
        <v>0.5</v>
      </c>
      <c r="I45" s="87">
        <v>13</v>
      </c>
      <c r="J45" s="88">
        <f t="shared" si="1"/>
        <v>10.5</v>
      </c>
      <c r="K45" s="44">
        <v>13</v>
      </c>
      <c r="L45" s="45">
        <v>1</v>
      </c>
      <c r="M45" s="45">
        <v>1</v>
      </c>
      <c r="N45" s="45">
        <v>1</v>
      </c>
      <c r="O45" s="45">
        <v>0</v>
      </c>
      <c r="P45" s="45">
        <v>1</v>
      </c>
      <c r="Q45" s="45">
        <v>1</v>
      </c>
      <c r="R45" s="45">
        <v>1</v>
      </c>
      <c r="S45" s="45">
        <v>1</v>
      </c>
      <c r="T45" s="45">
        <v>1</v>
      </c>
      <c r="U45" s="45">
        <v>1</v>
      </c>
      <c r="V45" s="45">
        <v>1</v>
      </c>
      <c r="W45" s="45">
        <v>1</v>
      </c>
      <c r="X45" s="45">
        <v>1</v>
      </c>
      <c r="Y45" s="80">
        <f t="shared" si="3"/>
        <v>12</v>
      </c>
      <c r="Z45" s="89">
        <f t="shared" si="4"/>
        <v>0.92307692307692313</v>
      </c>
      <c r="AA45" s="80" t="s">
        <v>402</v>
      </c>
    </row>
    <row r="46" spans="1:27">
      <c r="A46" s="80">
        <v>32</v>
      </c>
      <c r="B46" s="81" t="s">
        <v>34</v>
      </c>
      <c r="C46" s="80" t="s">
        <v>0</v>
      </c>
      <c r="D46" s="80" t="s">
        <v>164</v>
      </c>
      <c r="E46" s="72">
        <v>21</v>
      </c>
      <c r="F46" s="73">
        <v>0.5</v>
      </c>
      <c r="G46" s="72">
        <v>1</v>
      </c>
      <c r="H46" s="86">
        <f t="shared" si="0"/>
        <v>0.5</v>
      </c>
      <c r="I46" s="87">
        <v>13</v>
      </c>
      <c r="J46" s="88">
        <f t="shared" si="1"/>
        <v>10.5</v>
      </c>
      <c r="K46" s="44">
        <v>13</v>
      </c>
      <c r="L46" s="45">
        <v>1</v>
      </c>
      <c r="M46" s="45">
        <v>1</v>
      </c>
      <c r="N46" s="45">
        <v>1</v>
      </c>
      <c r="O46" s="45">
        <v>1</v>
      </c>
      <c r="P46" s="45">
        <v>1</v>
      </c>
      <c r="Q46" s="45">
        <v>1</v>
      </c>
      <c r="R46" s="45">
        <v>1</v>
      </c>
      <c r="S46" s="45">
        <v>1</v>
      </c>
      <c r="T46" s="45">
        <v>1</v>
      </c>
      <c r="U46" s="45">
        <v>1</v>
      </c>
      <c r="V46" s="45">
        <v>1</v>
      </c>
      <c r="W46" s="45">
        <v>0</v>
      </c>
      <c r="X46" s="45">
        <v>1</v>
      </c>
      <c r="Y46" s="80">
        <f t="shared" si="3"/>
        <v>12</v>
      </c>
      <c r="Z46" s="89">
        <f t="shared" si="4"/>
        <v>0.92307692307692313</v>
      </c>
      <c r="AA46" s="80" t="s">
        <v>402</v>
      </c>
    </row>
    <row r="47" spans="1:27">
      <c r="A47" s="80">
        <v>32</v>
      </c>
      <c r="B47" s="81" t="s">
        <v>34</v>
      </c>
      <c r="C47" s="80" t="s">
        <v>0</v>
      </c>
      <c r="D47" s="80" t="s">
        <v>165</v>
      </c>
      <c r="E47" s="72">
        <v>21</v>
      </c>
      <c r="F47" s="73">
        <v>0.5</v>
      </c>
      <c r="G47" s="72">
        <v>1</v>
      </c>
      <c r="H47" s="86">
        <f t="shared" si="0"/>
        <v>0.5</v>
      </c>
      <c r="I47" s="87">
        <v>13</v>
      </c>
      <c r="J47" s="88">
        <f t="shared" si="1"/>
        <v>10.5</v>
      </c>
      <c r="K47" s="44">
        <v>13</v>
      </c>
      <c r="L47" s="45">
        <v>1</v>
      </c>
      <c r="M47" s="45">
        <v>1</v>
      </c>
      <c r="N47" s="45">
        <v>1</v>
      </c>
      <c r="O47" s="45">
        <v>1</v>
      </c>
      <c r="P47" s="45">
        <v>1</v>
      </c>
      <c r="Q47" s="45">
        <v>1</v>
      </c>
      <c r="R47" s="45">
        <v>1</v>
      </c>
      <c r="S47" s="45">
        <v>1</v>
      </c>
      <c r="T47" s="45">
        <v>1</v>
      </c>
      <c r="U47" s="45">
        <v>0</v>
      </c>
      <c r="V47" s="45">
        <v>1</v>
      </c>
      <c r="W47" s="45">
        <v>1</v>
      </c>
      <c r="X47" s="45">
        <v>1</v>
      </c>
      <c r="Y47" s="80">
        <f t="shared" si="3"/>
        <v>12</v>
      </c>
      <c r="Z47" s="89">
        <f t="shared" si="4"/>
        <v>0.92307692307692313</v>
      </c>
      <c r="AA47" s="80" t="s">
        <v>402</v>
      </c>
    </row>
    <row r="48" spans="1:27">
      <c r="A48" s="80">
        <v>32</v>
      </c>
      <c r="B48" s="81" t="s">
        <v>34</v>
      </c>
      <c r="C48" s="80" t="s">
        <v>0</v>
      </c>
      <c r="D48" s="80" t="s">
        <v>166</v>
      </c>
      <c r="E48" s="72">
        <v>21</v>
      </c>
      <c r="F48" s="73">
        <v>0.5</v>
      </c>
      <c r="G48" s="72">
        <v>1</v>
      </c>
      <c r="H48" s="86">
        <f t="shared" si="0"/>
        <v>0.5</v>
      </c>
      <c r="I48" s="87">
        <v>13</v>
      </c>
      <c r="J48" s="88">
        <f t="shared" si="1"/>
        <v>10.5</v>
      </c>
      <c r="K48" s="44">
        <v>13</v>
      </c>
      <c r="L48" s="45">
        <v>1</v>
      </c>
      <c r="M48" s="45">
        <v>1</v>
      </c>
      <c r="N48" s="45">
        <v>1</v>
      </c>
      <c r="O48" s="45">
        <v>1</v>
      </c>
      <c r="P48" s="45">
        <v>1</v>
      </c>
      <c r="Q48" s="45">
        <v>1</v>
      </c>
      <c r="R48" s="45">
        <v>1</v>
      </c>
      <c r="S48" s="45">
        <v>1</v>
      </c>
      <c r="T48" s="45">
        <v>1</v>
      </c>
      <c r="U48" s="45">
        <v>1</v>
      </c>
      <c r="V48" s="45">
        <v>1</v>
      </c>
      <c r="W48" s="45">
        <v>1</v>
      </c>
      <c r="X48" s="45">
        <v>1</v>
      </c>
      <c r="Y48" s="80">
        <f t="shared" si="3"/>
        <v>13</v>
      </c>
      <c r="Z48" s="89">
        <f t="shared" si="4"/>
        <v>1</v>
      </c>
      <c r="AA48" s="80" t="s">
        <v>402</v>
      </c>
    </row>
    <row r="49" spans="1:27">
      <c r="A49" s="80">
        <v>32</v>
      </c>
      <c r="B49" s="81" t="s">
        <v>34</v>
      </c>
      <c r="C49" s="80" t="s">
        <v>0</v>
      </c>
      <c r="D49" s="80" t="s">
        <v>167</v>
      </c>
      <c r="E49" s="72">
        <v>21</v>
      </c>
      <c r="F49" s="73">
        <v>0.5</v>
      </c>
      <c r="G49" s="72">
        <v>1</v>
      </c>
      <c r="H49" s="86">
        <f t="shared" si="0"/>
        <v>0.5</v>
      </c>
      <c r="I49" s="87">
        <v>13</v>
      </c>
      <c r="J49" s="88">
        <f t="shared" si="1"/>
        <v>10.5</v>
      </c>
      <c r="K49" s="44">
        <v>13</v>
      </c>
      <c r="L49" s="45">
        <v>1</v>
      </c>
      <c r="M49" s="45">
        <v>1</v>
      </c>
      <c r="N49" s="45">
        <v>1</v>
      </c>
      <c r="O49" s="45">
        <v>1</v>
      </c>
      <c r="P49" s="45">
        <v>1</v>
      </c>
      <c r="Q49" s="45">
        <v>1</v>
      </c>
      <c r="R49" s="45">
        <v>1</v>
      </c>
      <c r="S49" s="45">
        <v>1</v>
      </c>
      <c r="T49" s="45">
        <v>1</v>
      </c>
      <c r="U49" s="45">
        <v>1</v>
      </c>
      <c r="V49" s="45">
        <v>1</v>
      </c>
      <c r="W49" s="45">
        <v>1</v>
      </c>
      <c r="X49" s="45">
        <v>1</v>
      </c>
      <c r="Y49" s="80">
        <f t="shared" si="3"/>
        <v>13</v>
      </c>
      <c r="Z49" s="89">
        <f t="shared" si="4"/>
        <v>1</v>
      </c>
      <c r="AA49" s="80" t="s">
        <v>377</v>
      </c>
    </row>
    <row r="50" spans="1:27">
      <c r="A50" s="80">
        <v>32</v>
      </c>
      <c r="B50" s="81" t="s">
        <v>34</v>
      </c>
      <c r="C50" s="80" t="s">
        <v>0</v>
      </c>
      <c r="D50" s="80" t="s">
        <v>168</v>
      </c>
      <c r="E50" s="72">
        <v>21</v>
      </c>
      <c r="F50" s="73">
        <v>0.5</v>
      </c>
      <c r="G50" s="72">
        <v>1</v>
      </c>
      <c r="H50" s="86">
        <f t="shared" si="0"/>
        <v>0.5</v>
      </c>
      <c r="I50" s="87">
        <v>13</v>
      </c>
      <c r="J50" s="88">
        <f t="shared" si="1"/>
        <v>10.5</v>
      </c>
      <c r="K50" s="44">
        <v>13</v>
      </c>
      <c r="L50" s="45">
        <v>1</v>
      </c>
      <c r="M50" s="45">
        <v>1</v>
      </c>
      <c r="N50" s="45">
        <v>1</v>
      </c>
      <c r="O50" s="45">
        <v>1</v>
      </c>
      <c r="P50" s="45">
        <v>1</v>
      </c>
      <c r="Q50" s="45">
        <v>1</v>
      </c>
      <c r="R50" s="45">
        <v>1</v>
      </c>
      <c r="S50" s="45">
        <v>1</v>
      </c>
      <c r="T50" s="45">
        <v>1</v>
      </c>
      <c r="U50" s="45">
        <v>1</v>
      </c>
      <c r="V50" s="45">
        <v>1</v>
      </c>
      <c r="W50" s="45">
        <v>1</v>
      </c>
      <c r="X50" s="45">
        <v>1</v>
      </c>
      <c r="Y50" s="80">
        <f t="shared" si="3"/>
        <v>13</v>
      </c>
      <c r="Z50" s="89">
        <f t="shared" si="4"/>
        <v>1</v>
      </c>
      <c r="AA50" s="80" t="s">
        <v>377</v>
      </c>
    </row>
    <row r="51" spans="1:27">
      <c r="A51" s="80">
        <v>32</v>
      </c>
      <c r="B51" s="81" t="s">
        <v>34</v>
      </c>
      <c r="C51" s="80" t="s">
        <v>0</v>
      </c>
      <c r="D51" s="80" t="s">
        <v>169</v>
      </c>
      <c r="E51" s="72">
        <v>21</v>
      </c>
      <c r="F51" s="73">
        <v>0.5</v>
      </c>
      <c r="G51" s="72">
        <v>1</v>
      </c>
      <c r="H51" s="86">
        <f t="shared" si="0"/>
        <v>0.5</v>
      </c>
      <c r="I51" s="87">
        <v>13</v>
      </c>
      <c r="J51" s="88">
        <f t="shared" si="1"/>
        <v>10.5</v>
      </c>
      <c r="K51" s="44">
        <v>13</v>
      </c>
      <c r="L51" s="45">
        <v>1</v>
      </c>
      <c r="M51" s="45">
        <v>1</v>
      </c>
      <c r="N51" s="45">
        <v>1</v>
      </c>
      <c r="O51" s="45">
        <v>1</v>
      </c>
      <c r="P51" s="45">
        <v>1</v>
      </c>
      <c r="Q51" s="45">
        <v>1</v>
      </c>
      <c r="R51" s="45">
        <v>1</v>
      </c>
      <c r="S51" s="45">
        <v>1</v>
      </c>
      <c r="T51" s="45">
        <v>1</v>
      </c>
      <c r="U51" s="45">
        <v>1</v>
      </c>
      <c r="V51" s="45">
        <v>1</v>
      </c>
      <c r="W51" s="45">
        <v>1</v>
      </c>
      <c r="X51" s="45">
        <v>1</v>
      </c>
      <c r="Y51" s="80">
        <f t="shared" si="3"/>
        <v>13</v>
      </c>
      <c r="Z51" s="89">
        <f t="shared" si="4"/>
        <v>1</v>
      </c>
      <c r="AA51" s="80" t="s">
        <v>377</v>
      </c>
    </row>
    <row r="52" spans="1:27">
      <c r="A52" s="80">
        <v>32</v>
      </c>
      <c r="B52" s="81" t="s">
        <v>34</v>
      </c>
      <c r="C52" s="80" t="s">
        <v>0</v>
      </c>
      <c r="D52" s="80" t="s">
        <v>170</v>
      </c>
      <c r="E52" s="72">
        <v>21</v>
      </c>
      <c r="F52" s="73">
        <v>0.5</v>
      </c>
      <c r="G52" s="72">
        <v>1</v>
      </c>
      <c r="H52" s="86">
        <f t="shared" si="0"/>
        <v>0.5</v>
      </c>
      <c r="I52" s="87">
        <v>13</v>
      </c>
      <c r="J52" s="88">
        <f t="shared" si="1"/>
        <v>10.5</v>
      </c>
      <c r="K52" s="44">
        <v>13</v>
      </c>
      <c r="L52" s="45">
        <v>1</v>
      </c>
      <c r="M52" s="45">
        <v>1</v>
      </c>
      <c r="N52" s="45">
        <v>1</v>
      </c>
      <c r="O52" s="45">
        <v>1</v>
      </c>
      <c r="P52" s="45">
        <v>1</v>
      </c>
      <c r="Q52" s="45">
        <v>1</v>
      </c>
      <c r="R52" s="45">
        <v>1</v>
      </c>
      <c r="S52" s="45">
        <v>1</v>
      </c>
      <c r="T52" s="45">
        <v>1</v>
      </c>
      <c r="U52" s="45">
        <v>1</v>
      </c>
      <c r="V52" s="45">
        <v>1</v>
      </c>
      <c r="W52" s="45">
        <v>1</v>
      </c>
      <c r="X52" s="45">
        <v>1</v>
      </c>
      <c r="Y52" s="80">
        <f t="shared" si="3"/>
        <v>13</v>
      </c>
      <c r="Z52" s="89">
        <f t="shared" si="4"/>
        <v>1</v>
      </c>
      <c r="AA52" s="80" t="s">
        <v>377</v>
      </c>
    </row>
    <row r="53" spans="1:27">
      <c r="A53" s="80">
        <v>32</v>
      </c>
      <c r="B53" s="81" t="s">
        <v>34</v>
      </c>
      <c r="C53" s="80" t="s">
        <v>0</v>
      </c>
      <c r="D53" s="80" t="s">
        <v>171</v>
      </c>
      <c r="E53" s="72">
        <v>21</v>
      </c>
      <c r="F53" s="73">
        <v>0.5</v>
      </c>
      <c r="G53" s="72">
        <v>1</v>
      </c>
      <c r="H53" s="86">
        <f t="shared" si="0"/>
        <v>0.5</v>
      </c>
      <c r="I53" s="87">
        <v>13</v>
      </c>
      <c r="J53" s="88">
        <f t="shared" si="1"/>
        <v>10.5</v>
      </c>
      <c r="K53" s="44">
        <v>13</v>
      </c>
      <c r="L53" s="45">
        <v>1</v>
      </c>
      <c r="M53" s="45">
        <v>1</v>
      </c>
      <c r="N53" s="45">
        <v>1</v>
      </c>
      <c r="O53" s="45">
        <v>1</v>
      </c>
      <c r="P53" s="45">
        <v>0</v>
      </c>
      <c r="Q53" s="45">
        <v>1</v>
      </c>
      <c r="R53" s="45">
        <v>1</v>
      </c>
      <c r="S53" s="45">
        <v>1</v>
      </c>
      <c r="T53" s="45">
        <v>1</v>
      </c>
      <c r="U53" s="45">
        <v>1</v>
      </c>
      <c r="V53" s="45">
        <v>1</v>
      </c>
      <c r="W53" s="45">
        <v>1</v>
      </c>
      <c r="X53" s="45">
        <v>1</v>
      </c>
      <c r="Y53" s="80">
        <f t="shared" si="3"/>
        <v>12</v>
      </c>
      <c r="Z53" s="89">
        <f t="shared" si="4"/>
        <v>0.92307692307692313</v>
      </c>
      <c r="AA53" s="80" t="s">
        <v>402</v>
      </c>
    </row>
    <row r="54" spans="1:27">
      <c r="B54" s="11"/>
      <c r="C54" s="12"/>
      <c r="K54">
        <f>SUM(K3:K53)</f>
        <v>663</v>
      </c>
      <c r="Y54" s="91">
        <f>SUM(Y3:Y53)</f>
        <v>636</v>
      </c>
      <c r="Z54" s="90">
        <f t="shared" si="4"/>
        <v>0.95927601809954754</v>
      </c>
    </row>
    <row r="55" spans="1:27">
      <c r="B55" s="11"/>
      <c r="C55" s="12"/>
    </row>
    <row r="56" spans="1:27">
      <c r="B56" s="11"/>
      <c r="C56" s="12"/>
    </row>
    <row r="57" spans="1:27">
      <c r="B57" s="11"/>
      <c r="C57" s="12"/>
    </row>
    <row r="58" spans="1:27">
      <c r="B58" s="11"/>
      <c r="C58" s="12"/>
    </row>
    <row r="59" spans="1:27">
      <c r="B59" s="11"/>
      <c r="C59" s="12"/>
    </row>
    <row r="60" spans="1:27">
      <c r="B60" s="11"/>
      <c r="C60" s="12"/>
    </row>
    <row r="61" spans="1:27">
      <c r="B61" s="11"/>
      <c r="C61" s="12"/>
    </row>
  </sheetData>
  <conditionalFormatting sqref="L3:X53">
    <cfRule type="cellIs" dxfId="0" priority="1" operator="equal">
      <formula>1</formula>
    </cfRule>
  </conditionalFormatting>
  <conditionalFormatting sqref="T30:T34 T36 T38 T40 T42 T52 T44:T50 L3:S53 L6:X6">
    <cfRule type="colorScale" priority="3">
      <colorScale>
        <cfvo type="formula" val="IF($E$4:$Q$4=&quot;&quot;,0)"/>
        <cfvo type="num" val="1"/>
        <color theme="4" tint="0.79998168889431442"/>
        <color theme="4" tint="0.79998168889431442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ОТЧЕТ</vt:lpstr>
      <vt:lpstr>ДИНАМИКА SKU</vt:lpstr>
      <vt:lpstr>ДИНАМИКА ТТ</vt:lpstr>
      <vt:lpstr>Лента</vt:lpstr>
      <vt:lpstr>ОКей</vt:lpstr>
      <vt:lpstr>Карусель</vt:lpstr>
      <vt:lpstr>Ашан</vt:lpstr>
      <vt:lpstr>Призма</vt:lpstr>
      <vt:lpstr>Реалъ</vt:lpstr>
      <vt:lpstr>Любавушка</vt:lpstr>
      <vt:lpstr>Метро</vt:lpstr>
      <vt:lpstr>Перекресток</vt:lpstr>
      <vt:lpstr>Призма </vt:lpstr>
      <vt:lpstr>Реалъ 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Maspex</cp:lastModifiedBy>
  <cp:lastPrinted>2015-09-10T14:21:36Z</cp:lastPrinted>
  <dcterms:created xsi:type="dcterms:W3CDTF">2007-11-26T16:44:03Z</dcterms:created>
  <dcterms:modified xsi:type="dcterms:W3CDTF">2018-03-28T06:15:01Z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Все ТК.xls</vt:lpwstr>
  </property>
</Properties>
</file>