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autoCompressPictures="0" defaultThemeVersion="124226"/>
  <mc:AlternateContent xmlns:mc="http://schemas.openxmlformats.org/markup-compatibility/2006">
    <mc:Choice Requires="x15">
      <x15ac:absPath xmlns:x15ac="http://schemas.microsoft.com/office/spreadsheetml/2010/11/ac" url="C:\Users\latani\Desktop\cpp\"/>
    </mc:Choice>
  </mc:AlternateContent>
  <bookViews>
    <workbookView xWindow="0" yWindow="0" windowWidth="21570" windowHeight="8145" activeTab="1"/>
  </bookViews>
  <sheets>
    <sheet name="Main" sheetId="1" r:id="rId1"/>
    <sheet name="Results" sheetId="2" r:id="rId2"/>
    <sheet name="Sheet1" sheetId="3" r:id="rId3"/>
    <sheet name="Sheet2" sheetId="4" r:id="rId4"/>
  </sheets>
  <definedNames>
    <definedName name="_xlnm._FilterDatabase" localSheetId="1" hidden="1">Results!$A$3:$X$157</definedName>
    <definedName name="solver_adj" localSheetId="1" hidden="1">Results!#REF!</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hs1" localSheetId="1" hidden="1">Results!$X$11</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opt" localSheetId="1" hidden="1">Results!#REF!</definedName>
    <definedName name="solver_pre" localSheetId="1" hidden="1">0.000001</definedName>
    <definedName name="solver_rbv" localSheetId="1" hidden="1">1</definedName>
    <definedName name="solver_rel1" localSheetId="1" hidden="1">1</definedName>
    <definedName name="solver_rhs1" localSheetId="1" hidden="1">Results!#REF!</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2</definedName>
  </definedNames>
  <calcPr calcId="152511"/>
</workbook>
</file>

<file path=xl/calcChain.xml><?xml version="1.0" encoding="utf-8"?>
<calcChain xmlns="http://schemas.openxmlformats.org/spreadsheetml/2006/main">
  <c r="A6" i="2" l="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5"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W6" i="2" l="1"/>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5" i="2"/>
  <c r="AH85" i="2" l="1"/>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5" i="2"/>
  <c r="C6" i="2" l="1"/>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5" i="2"/>
  <c r="R6" i="2"/>
  <c r="U6" i="2"/>
  <c r="AJ6" i="2" s="1"/>
  <c r="AG6" i="2"/>
  <c r="AI6" i="2"/>
  <c r="R7" i="2"/>
  <c r="U7" i="2"/>
  <c r="AJ7" i="2" s="1"/>
  <c r="AG7" i="2"/>
  <c r="AI7" i="2"/>
  <c r="R8" i="2"/>
  <c r="U8" i="2"/>
  <c r="AJ8" i="2" s="1"/>
  <c r="AG8" i="2"/>
  <c r="AI8" i="2"/>
  <c r="R9" i="2"/>
  <c r="U9" i="2"/>
  <c r="AJ9" i="2" s="1"/>
  <c r="AG9" i="2"/>
  <c r="AI9" i="2"/>
  <c r="R10" i="2"/>
  <c r="U10" i="2"/>
  <c r="AJ10" i="2" s="1"/>
  <c r="AG10" i="2"/>
  <c r="AI10" i="2"/>
  <c r="R11" i="2"/>
  <c r="U11" i="2"/>
  <c r="AJ11" i="2" s="1"/>
  <c r="AG11" i="2"/>
  <c r="AI11" i="2"/>
  <c r="R12" i="2"/>
  <c r="U12" i="2"/>
  <c r="AJ12" i="2" s="1"/>
  <c r="AG12" i="2"/>
  <c r="AI12" i="2"/>
  <c r="R13" i="2"/>
  <c r="U13" i="2"/>
  <c r="AJ13" i="2" s="1"/>
  <c r="AG13" i="2"/>
  <c r="AI13" i="2"/>
  <c r="R14" i="2"/>
  <c r="U14" i="2"/>
  <c r="AJ14" i="2" s="1"/>
  <c r="AG14" i="2"/>
  <c r="AI14" i="2"/>
  <c r="R15" i="2"/>
  <c r="U15" i="2"/>
  <c r="AJ15" i="2" s="1"/>
  <c r="AG15" i="2"/>
  <c r="AI15" i="2"/>
  <c r="R16" i="2"/>
  <c r="U16" i="2"/>
  <c r="AJ16" i="2" s="1"/>
  <c r="AG16" i="2"/>
  <c r="AI16" i="2"/>
  <c r="R17" i="2"/>
  <c r="U17" i="2"/>
  <c r="AJ17" i="2" s="1"/>
  <c r="AG17" i="2"/>
  <c r="AI17" i="2"/>
  <c r="R18" i="2"/>
  <c r="U18" i="2"/>
  <c r="AJ18" i="2" s="1"/>
  <c r="AG18" i="2"/>
  <c r="AI18" i="2"/>
  <c r="R19" i="2"/>
  <c r="U19" i="2"/>
  <c r="AJ19" i="2" s="1"/>
  <c r="AG19" i="2"/>
  <c r="AI19" i="2"/>
  <c r="R20" i="2"/>
  <c r="U20" i="2"/>
  <c r="AJ20" i="2" s="1"/>
  <c r="AG20" i="2"/>
  <c r="AI20" i="2"/>
  <c r="R21" i="2"/>
  <c r="U21" i="2"/>
  <c r="AJ21" i="2" s="1"/>
  <c r="AG21" i="2"/>
  <c r="AI21" i="2"/>
  <c r="R22" i="2"/>
  <c r="U22" i="2"/>
  <c r="AJ22" i="2" s="1"/>
  <c r="AG22" i="2"/>
  <c r="AI22" i="2"/>
  <c r="R23" i="2"/>
  <c r="U23" i="2"/>
  <c r="AJ23" i="2" s="1"/>
  <c r="AG23" i="2"/>
  <c r="AI23" i="2"/>
  <c r="R24" i="2"/>
  <c r="U24" i="2"/>
  <c r="AJ24" i="2" s="1"/>
  <c r="AG24" i="2"/>
  <c r="AI24" i="2"/>
  <c r="R25" i="2"/>
  <c r="U25" i="2"/>
  <c r="AJ25" i="2" s="1"/>
  <c r="AG25" i="2"/>
  <c r="AI25" i="2"/>
  <c r="R26" i="2"/>
  <c r="U26" i="2"/>
  <c r="AJ26" i="2" s="1"/>
  <c r="AG26" i="2"/>
  <c r="AI26" i="2"/>
  <c r="R27" i="2"/>
  <c r="U27" i="2"/>
  <c r="AJ27" i="2" s="1"/>
  <c r="AG27" i="2"/>
  <c r="AI27" i="2"/>
  <c r="R28" i="2"/>
  <c r="U28" i="2"/>
  <c r="AJ28" i="2" s="1"/>
  <c r="AG28" i="2"/>
  <c r="AI28" i="2"/>
  <c r="R29" i="2"/>
  <c r="U29" i="2"/>
  <c r="AJ29" i="2" s="1"/>
  <c r="AG29" i="2"/>
  <c r="AI29" i="2"/>
  <c r="R30" i="2"/>
  <c r="U30" i="2"/>
  <c r="AJ30" i="2" s="1"/>
  <c r="AG30" i="2"/>
  <c r="AI30" i="2"/>
  <c r="R31" i="2"/>
  <c r="U31" i="2"/>
  <c r="AJ31" i="2" s="1"/>
  <c r="AG31" i="2"/>
  <c r="AI31" i="2"/>
  <c r="R32" i="2"/>
  <c r="U32" i="2"/>
  <c r="AJ32" i="2" s="1"/>
  <c r="AG32" i="2"/>
  <c r="AI32" i="2"/>
  <c r="R33" i="2"/>
  <c r="U33" i="2"/>
  <c r="AJ33" i="2" s="1"/>
  <c r="AG33" i="2"/>
  <c r="AI33" i="2"/>
  <c r="R34" i="2"/>
  <c r="U34" i="2"/>
  <c r="AJ34" i="2" s="1"/>
  <c r="AG34" i="2"/>
  <c r="AI34" i="2"/>
  <c r="R35" i="2"/>
  <c r="U35" i="2"/>
  <c r="AJ35" i="2" s="1"/>
  <c r="AG35" i="2"/>
  <c r="AI35" i="2"/>
  <c r="R36" i="2"/>
  <c r="U36" i="2"/>
  <c r="AJ36" i="2" s="1"/>
  <c r="AG36" i="2"/>
  <c r="AI36" i="2"/>
  <c r="R37" i="2"/>
  <c r="U37" i="2"/>
  <c r="AJ37" i="2" s="1"/>
  <c r="AG37" i="2"/>
  <c r="AI37" i="2"/>
  <c r="R38" i="2"/>
  <c r="U38" i="2"/>
  <c r="AJ38" i="2" s="1"/>
  <c r="AG38" i="2"/>
  <c r="AI38" i="2"/>
  <c r="R39" i="2"/>
  <c r="U39" i="2"/>
  <c r="AJ39" i="2" s="1"/>
  <c r="AG39" i="2"/>
  <c r="AI39" i="2"/>
  <c r="R40" i="2"/>
  <c r="U40" i="2"/>
  <c r="AJ40" i="2" s="1"/>
  <c r="AG40" i="2"/>
  <c r="AI40" i="2"/>
  <c r="R41" i="2"/>
  <c r="U41" i="2"/>
  <c r="AJ41" i="2" s="1"/>
  <c r="AG41" i="2"/>
  <c r="AI41" i="2"/>
  <c r="R42" i="2"/>
  <c r="U42" i="2"/>
  <c r="AJ42" i="2" s="1"/>
  <c r="AG42" i="2"/>
  <c r="AI42" i="2"/>
  <c r="R43" i="2"/>
  <c r="U43" i="2"/>
  <c r="AJ43" i="2" s="1"/>
  <c r="AG43" i="2"/>
  <c r="AI43" i="2"/>
  <c r="R44" i="2"/>
  <c r="U44" i="2"/>
  <c r="AJ44" i="2" s="1"/>
  <c r="AG44" i="2"/>
  <c r="AI44" i="2"/>
  <c r="R45" i="2"/>
  <c r="U45" i="2"/>
  <c r="AJ45" i="2" s="1"/>
  <c r="AG45" i="2"/>
  <c r="AI45" i="2"/>
  <c r="R46" i="2"/>
  <c r="U46" i="2"/>
  <c r="AJ46" i="2" s="1"/>
  <c r="AG46" i="2"/>
  <c r="AI46" i="2"/>
  <c r="R47" i="2"/>
  <c r="U47" i="2"/>
  <c r="AJ47" i="2" s="1"/>
  <c r="AG47" i="2"/>
  <c r="AI47" i="2"/>
  <c r="R48" i="2"/>
  <c r="U48" i="2"/>
  <c r="AJ48" i="2" s="1"/>
  <c r="AG48" i="2"/>
  <c r="AI48" i="2"/>
  <c r="R49" i="2"/>
  <c r="U49" i="2"/>
  <c r="AJ49" i="2" s="1"/>
  <c r="AG49" i="2"/>
  <c r="AI49" i="2"/>
  <c r="R50" i="2"/>
  <c r="U50" i="2"/>
  <c r="AG50" i="2"/>
  <c r="AI50" i="2"/>
  <c r="R51" i="2"/>
  <c r="U51" i="2"/>
  <c r="AJ51" i="2" s="1"/>
  <c r="AG51" i="2"/>
  <c r="AI51" i="2"/>
  <c r="R52" i="2"/>
  <c r="U52" i="2"/>
  <c r="AJ52" i="2" s="1"/>
  <c r="AG52" i="2"/>
  <c r="AI52" i="2"/>
  <c r="R53" i="2"/>
  <c r="U53" i="2"/>
  <c r="AJ53" i="2" s="1"/>
  <c r="AG53" i="2"/>
  <c r="AI53" i="2"/>
  <c r="R54" i="2"/>
  <c r="U54" i="2"/>
  <c r="AJ54" i="2" s="1"/>
  <c r="AG54" i="2"/>
  <c r="AI54" i="2"/>
  <c r="R55" i="2"/>
  <c r="U55" i="2"/>
  <c r="AJ55" i="2" s="1"/>
  <c r="AG55" i="2"/>
  <c r="AI55" i="2"/>
  <c r="R56" i="2"/>
  <c r="U56" i="2"/>
  <c r="AJ56" i="2" s="1"/>
  <c r="AG56" i="2"/>
  <c r="AI56" i="2"/>
  <c r="R57" i="2"/>
  <c r="U57" i="2"/>
  <c r="AJ57" i="2" s="1"/>
  <c r="AG57" i="2"/>
  <c r="AI57" i="2"/>
  <c r="R58" i="2"/>
  <c r="U58" i="2"/>
  <c r="AJ58" i="2" s="1"/>
  <c r="AG58" i="2"/>
  <c r="AI58" i="2"/>
  <c r="R59" i="2"/>
  <c r="U59" i="2"/>
  <c r="AJ59" i="2" s="1"/>
  <c r="AG59" i="2"/>
  <c r="AI59" i="2"/>
  <c r="R60" i="2"/>
  <c r="U60" i="2"/>
  <c r="AJ60" i="2" s="1"/>
  <c r="AG60" i="2"/>
  <c r="AI60" i="2"/>
  <c r="R61" i="2"/>
  <c r="U61" i="2"/>
  <c r="AJ61" i="2" s="1"/>
  <c r="AG61" i="2"/>
  <c r="AI61" i="2"/>
  <c r="R62" i="2"/>
  <c r="U62" i="2"/>
  <c r="AJ62" i="2" s="1"/>
  <c r="AG62" i="2"/>
  <c r="AI62" i="2"/>
  <c r="R63" i="2"/>
  <c r="U63" i="2"/>
  <c r="AJ63" i="2" s="1"/>
  <c r="AG63" i="2"/>
  <c r="AI63" i="2"/>
  <c r="R64" i="2"/>
  <c r="U64" i="2"/>
  <c r="AJ64" i="2" s="1"/>
  <c r="AG64" i="2"/>
  <c r="AI64" i="2"/>
  <c r="R65" i="2"/>
  <c r="U65" i="2"/>
  <c r="AJ65" i="2" s="1"/>
  <c r="AG65" i="2"/>
  <c r="AI65" i="2"/>
  <c r="R66" i="2"/>
  <c r="U66" i="2"/>
  <c r="AJ66" i="2" s="1"/>
  <c r="AG66" i="2"/>
  <c r="AI66" i="2"/>
  <c r="R67" i="2"/>
  <c r="U67" i="2"/>
  <c r="AJ67" i="2" s="1"/>
  <c r="AG67" i="2"/>
  <c r="AI67" i="2"/>
  <c r="R68" i="2"/>
  <c r="U68" i="2"/>
  <c r="AJ68" i="2" s="1"/>
  <c r="AG68" i="2"/>
  <c r="AI68" i="2"/>
  <c r="R69" i="2"/>
  <c r="U69" i="2"/>
  <c r="AJ69" i="2" s="1"/>
  <c r="AG69" i="2"/>
  <c r="AI69" i="2"/>
  <c r="R70" i="2"/>
  <c r="U70" i="2"/>
  <c r="AJ70" i="2" s="1"/>
  <c r="AG70" i="2"/>
  <c r="AI70" i="2"/>
  <c r="R71" i="2"/>
  <c r="U71" i="2"/>
  <c r="AJ71" i="2" s="1"/>
  <c r="AG71" i="2"/>
  <c r="AI71" i="2"/>
  <c r="R72" i="2"/>
  <c r="U72" i="2"/>
  <c r="AJ72" i="2" s="1"/>
  <c r="AG72" i="2"/>
  <c r="AI72" i="2"/>
  <c r="R73" i="2"/>
  <c r="U73" i="2"/>
  <c r="AJ73" i="2" s="1"/>
  <c r="AG73" i="2"/>
  <c r="AI73" i="2"/>
  <c r="R74" i="2"/>
  <c r="U74" i="2"/>
  <c r="AJ74" i="2" s="1"/>
  <c r="AG74" i="2"/>
  <c r="AI74" i="2"/>
  <c r="R75" i="2"/>
  <c r="U75" i="2"/>
  <c r="AJ75" i="2" s="1"/>
  <c r="AG75" i="2"/>
  <c r="AI75" i="2"/>
  <c r="R76" i="2"/>
  <c r="U76" i="2"/>
  <c r="AJ76" i="2" s="1"/>
  <c r="AG76" i="2"/>
  <c r="AI76" i="2"/>
  <c r="R77" i="2"/>
  <c r="U77" i="2"/>
  <c r="AJ77" i="2" s="1"/>
  <c r="AG77" i="2"/>
  <c r="AI77" i="2"/>
  <c r="R78" i="2"/>
  <c r="U78" i="2"/>
  <c r="AJ78" i="2" s="1"/>
  <c r="AG78" i="2"/>
  <c r="AI78" i="2"/>
  <c r="R79" i="2"/>
  <c r="U79" i="2"/>
  <c r="AJ79" i="2" s="1"/>
  <c r="AG79" i="2"/>
  <c r="AI79" i="2"/>
  <c r="R80" i="2"/>
  <c r="U80" i="2"/>
  <c r="AJ80" i="2" s="1"/>
  <c r="AG80" i="2"/>
  <c r="AI80" i="2"/>
  <c r="R81" i="2"/>
  <c r="U81" i="2"/>
  <c r="AJ81" i="2" s="1"/>
  <c r="AG81" i="2"/>
  <c r="AI81" i="2"/>
  <c r="R82" i="2"/>
  <c r="U82" i="2"/>
  <c r="AJ82" i="2" s="1"/>
  <c r="AG82" i="2"/>
  <c r="AI82" i="2"/>
  <c r="R83" i="2"/>
  <c r="U83" i="2"/>
  <c r="AJ83" i="2" s="1"/>
  <c r="AG83" i="2"/>
  <c r="AI83" i="2"/>
  <c r="R84" i="2"/>
  <c r="U84" i="2"/>
  <c r="AJ84" i="2" s="1"/>
  <c r="AG84" i="2"/>
  <c r="AI84" i="2"/>
  <c r="R85" i="2"/>
  <c r="U85" i="2"/>
  <c r="AJ85" i="2" s="1"/>
  <c r="AG85" i="2"/>
  <c r="AI85" i="2"/>
  <c r="R86" i="2"/>
  <c r="U86" i="2"/>
  <c r="AJ86" i="2" s="1"/>
  <c r="AG86" i="2"/>
  <c r="AI86" i="2"/>
  <c r="R87" i="2"/>
  <c r="U87" i="2"/>
  <c r="AJ87" i="2" s="1"/>
  <c r="AG87" i="2"/>
  <c r="AI87" i="2"/>
  <c r="R88" i="2"/>
  <c r="U88" i="2"/>
  <c r="AJ88" i="2" s="1"/>
  <c r="AG88" i="2"/>
  <c r="AI88" i="2"/>
  <c r="R89" i="2"/>
  <c r="U89" i="2"/>
  <c r="AJ89" i="2" s="1"/>
  <c r="AG89" i="2"/>
  <c r="AI89" i="2"/>
  <c r="R90" i="2"/>
  <c r="U90" i="2"/>
  <c r="AJ90" i="2" s="1"/>
  <c r="AG90" i="2"/>
  <c r="AI90" i="2"/>
  <c r="R91" i="2"/>
  <c r="U91" i="2"/>
  <c r="AJ91" i="2" s="1"/>
  <c r="AG91" i="2"/>
  <c r="AI91" i="2"/>
  <c r="R92" i="2"/>
  <c r="U92" i="2"/>
  <c r="AJ92" i="2" s="1"/>
  <c r="AG92" i="2"/>
  <c r="AI92" i="2"/>
  <c r="R93" i="2"/>
  <c r="U93" i="2"/>
  <c r="AJ93" i="2" s="1"/>
  <c r="AG93" i="2"/>
  <c r="AI93" i="2"/>
  <c r="R94" i="2"/>
  <c r="U94" i="2"/>
  <c r="AJ94" i="2" s="1"/>
  <c r="AG94" i="2"/>
  <c r="AI94" i="2"/>
  <c r="R95" i="2"/>
  <c r="U95" i="2"/>
  <c r="AJ95" i="2" s="1"/>
  <c r="AG95" i="2"/>
  <c r="AI95" i="2"/>
  <c r="R96" i="2"/>
  <c r="U96" i="2"/>
  <c r="AJ96" i="2" s="1"/>
  <c r="AG96" i="2"/>
  <c r="AI96" i="2"/>
  <c r="R97" i="2"/>
  <c r="U97" i="2"/>
  <c r="AJ97" i="2" s="1"/>
  <c r="AG97" i="2"/>
  <c r="AI97" i="2"/>
  <c r="R98" i="2"/>
  <c r="U98" i="2"/>
  <c r="AJ98" i="2" s="1"/>
  <c r="AG98" i="2"/>
  <c r="AI98" i="2"/>
  <c r="R99" i="2"/>
  <c r="U99" i="2"/>
  <c r="AJ99" i="2" s="1"/>
  <c r="AG99" i="2"/>
  <c r="AI99" i="2"/>
  <c r="R100" i="2"/>
  <c r="U100" i="2"/>
  <c r="AJ100" i="2" s="1"/>
  <c r="AG100" i="2"/>
  <c r="AI100" i="2"/>
  <c r="R101" i="2"/>
  <c r="U101" i="2"/>
  <c r="AJ101" i="2" s="1"/>
  <c r="AG101" i="2"/>
  <c r="AI101" i="2"/>
  <c r="R102" i="2"/>
  <c r="U102" i="2"/>
  <c r="AJ102" i="2" s="1"/>
  <c r="AG102" i="2"/>
  <c r="AI102" i="2"/>
  <c r="R103" i="2"/>
  <c r="U103" i="2"/>
  <c r="AJ103" i="2" s="1"/>
  <c r="AG103" i="2"/>
  <c r="AI103" i="2"/>
  <c r="R104" i="2"/>
  <c r="U104" i="2"/>
  <c r="AJ104" i="2" s="1"/>
  <c r="AG104" i="2"/>
  <c r="AI104" i="2"/>
  <c r="R105" i="2"/>
  <c r="U105" i="2"/>
  <c r="AJ105" i="2" s="1"/>
  <c r="AG105" i="2"/>
  <c r="AI105" i="2"/>
  <c r="R106" i="2"/>
  <c r="U106" i="2"/>
  <c r="AJ106" i="2" s="1"/>
  <c r="AG106" i="2"/>
  <c r="AI106" i="2"/>
  <c r="R107" i="2"/>
  <c r="U107" i="2"/>
  <c r="AJ107" i="2" s="1"/>
  <c r="AG107" i="2"/>
  <c r="AI107" i="2"/>
  <c r="R108" i="2"/>
  <c r="U108" i="2"/>
  <c r="AJ108" i="2" s="1"/>
  <c r="AG108" i="2"/>
  <c r="AI108" i="2"/>
  <c r="R109" i="2"/>
  <c r="U109" i="2"/>
  <c r="AJ109" i="2" s="1"/>
  <c r="AG109" i="2"/>
  <c r="AI109" i="2"/>
  <c r="R110" i="2"/>
  <c r="U110" i="2"/>
  <c r="AJ110" i="2" s="1"/>
  <c r="AG110" i="2"/>
  <c r="AI110" i="2"/>
  <c r="R111" i="2"/>
  <c r="U111" i="2"/>
  <c r="AJ111" i="2" s="1"/>
  <c r="AG111" i="2"/>
  <c r="AI111" i="2"/>
  <c r="R112" i="2"/>
  <c r="U112" i="2"/>
  <c r="AJ112" i="2" s="1"/>
  <c r="AG112" i="2"/>
  <c r="AI112" i="2"/>
  <c r="R113" i="2"/>
  <c r="U113" i="2"/>
  <c r="AJ113" i="2" s="1"/>
  <c r="AG113" i="2"/>
  <c r="AI113" i="2"/>
  <c r="R114" i="2"/>
  <c r="U114" i="2"/>
  <c r="AJ114" i="2" s="1"/>
  <c r="AG114" i="2"/>
  <c r="AI114" i="2"/>
  <c r="R115" i="2"/>
  <c r="U115" i="2"/>
  <c r="AJ115" i="2" s="1"/>
  <c r="AG115" i="2"/>
  <c r="AI115" i="2"/>
  <c r="R116" i="2"/>
  <c r="U116" i="2"/>
  <c r="AJ116" i="2" s="1"/>
  <c r="AG116" i="2"/>
  <c r="AI116" i="2"/>
  <c r="R117" i="2"/>
  <c r="U117" i="2"/>
  <c r="AJ117" i="2" s="1"/>
  <c r="AG117" i="2"/>
  <c r="AI117" i="2"/>
  <c r="R118" i="2"/>
  <c r="U118" i="2"/>
  <c r="AJ118" i="2" s="1"/>
  <c r="AG118" i="2"/>
  <c r="AI118" i="2"/>
  <c r="R119" i="2"/>
  <c r="U119" i="2"/>
  <c r="AJ119" i="2" s="1"/>
  <c r="AG119" i="2"/>
  <c r="AI119" i="2"/>
  <c r="R120" i="2"/>
  <c r="U120" i="2"/>
  <c r="AJ120" i="2" s="1"/>
  <c r="AG120" i="2"/>
  <c r="AI120" i="2"/>
  <c r="R121" i="2"/>
  <c r="U121" i="2"/>
  <c r="AJ121" i="2" s="1"/>
  <c r="AG121" i="2"/>
  <c r="AI121" i="2"/>
  <c r="R122" i="2"/>
  <c r="U122" i="2"/>
  <c r="AJ122" i="2" s="1"/>
  <c r="AG122" i="2"/>
  <c r="AI122" i="2"/>
  <c r="R123" i="2"/>
  <c r="U123" i="2"/>
  <c r="AJ123" i="2" s="1"/>
  <c r="AG123" i="2"/>
  <c r="AI123" i="2"/>
  <c r="R124" i="2"/>
  <c r="U124" i="2"/>
  <c r="AJ124" i="2" s="1"/>
  <c r="AG124" i="2"/>
  <c r="AI124" i="2"/>
  <c r="R125" i="2"/>
  <c r="U125" i="2"/>
  <c r="AJ125" i="2" s="1"/>
  <c r="AG125" i="2"/>
  <c r="AI125" i="2"/>
  <c r="R126" i="2"/>
  <c r="U126" i="2"/>
  <c r="AJ126" i="2" s="1"/>
  <c r="AG126" i="2"/>
  <c r="AI126" i="2"/>
  <c r="R127" i="2"/>
  <c r="U127" i="2"/>
  <c r="AJ127" i="2" s="1"/>
  <c r="AG127" i="2"/>
  <c r="AI127" i="2"/>
  <c r="R128" i="2"/>
  <c r="U128" i="2"/>
  <c r="AJ128" i="2" s="1"/>
  <c r="AG128" i="2"/>
  <c r="AI128" i="2"/>
  <c r="R129" i="2"/>
  <c r="U129" i="2"/>
  <c r="AJ129" i="2" s="1"/>
  <c r="AG129" i="2"/>
  <c r="AI129" i="2"/>
  <c r="R130" i="2"/>
  <c r="U130" i="2"/>
  <c r="AJ130" i="2" s="1"/>
  <c r="AG130" i="2"/>
  <c r="AI130" i="2"/>
  <c r="R131" i="2"/>
  <c r="U131" i="2"/>
  <c r="AJ131" i="2" s="1"/>
  <c r="AG131" i="2"/>
  <c r="AI131" i="2"/>
  <c r="R132" i="2"/>
  <c r="U132" i="2"/>
  <c r="AJ132" i="2" s="1"/>
  <c r="AG132" i="2"/>
  <c r="AI132" i="2"/>
  <c r="R133" i="2"/>
  <c r="U133" i="2"/>
  <c r="AJ133" i="2" s="1"/>
  <c r="AG133" i="2"/>
  <c r="AI133" i="2"/>
  <c r="R134" i="2"/>
  <c r="U134" i="2"/>
  <c r="AJ134" i="2" s="1"/>
  <c r="AG134" i="2"/>
  <c r="AI134" i="2"/>
  <c r="R135" i="2"/>
  <c r="U135" i="2"/>
  <c r="AJ135" i="2" s="1"/>
  <c r="AG135" i="2"/>
  <c r="AI135" i="2"/>
  <c r="R136" i="2"/>
  <c r="U136" i="2"/>
  <c r="AJ136" i="2" s="1"/>
  <c r="AG136" i="2"/>
  <c r="AI136" i="2"/>
  <c r="R137" i="2"/>
  <c r="U137" i="2"/>
  <c r="AJ137" i="2" s="1"/>
  <c r="AG137" i="2"/>
  <c r="AI137" i="2"/>
  <c r="R138" i="2"/>
  <c r="U138" i="2"/>
  <c r="AJ138" i="2" s="1"/>
  <c r="AG138" i="2"/>
  <c r="AI138" i="2"/>
  <c r="R139" i="2"/>
  <c r="U139" i="2"/>
  <c r="AJ139" i="2" s="1"/>
  <c r="AG139" i="2"/>
  <c r="AI139" i="2"/>
  <c r="R140" i="2"/>
  <c r="U140" i="2"/>
  <c r="AJ140" i="2" s="1"/>
  <c r="AG140" i="2"/>
  <c r="AI140" i="2"/>
  <c r="R141" i="2"/>
  <c r="U141" i="2"/>
  <c r="AJ141" i="2" s="1"/>
  <c r="AG141" i="2"/>
  <c r="AI141" i="2"/>
  <c r="R142" i="2"/>
  <c r="U142" i="2"/>
  <c r="AJ142" i="2" s="1"/>
  <c r="AG142" i="2"/>
  <c r="AI142" i="2"/>
  <c r="R143" i="2"/>
  <c r="U143" i="2"/>
  <c r="AJ143" i="2" s="1"/>
  <c r="AG143" i="2"/>
  <c r="AI143" i="2"/>
  <c r="R144" i="2"/>
  <c r="U144" i="2"/>
  <c r="AJ144" i="2" s="1"/>
  <c r="AG144" i="2"/>
  <c r="AI144" i="2"/>
  <c r="R145" i="2"/>
  <c r="U145" i="2"/>
  <c r="AJ145" i="2" s="1"/>
  <c r="AG145" i="2"/>
  <c r="AI145" i="2"/>
  <c r="R146" i="2"/>
  <c r="U146" i="2"/>
  <c r="AJ146" i="2" s="1"/>
  <c r="AG146" i="2"/>
  <c r="AI146" i="2"/>
  <c r="R147" i="2"/>
  <c r="U147" i="2"/>
  <c r="AJ147" i="2" s="1"/>
  <c r="AG147" i="2"/>
  <c r="AI147" i="2"/>
  <c r="R148" i="2"/>
  <c r="U148" i="2"/>
  <c r="AJ148" i="2" s="1"/>
  <c r="AG148" i="2"/>
  <c r="AI148" i="2"/>
  <c r="R149" i="2"/>
  <c r="U149" i="2"/>
  <c r="AJ149" i="2" s="1"/>
  <c r="AG149" i="2"/>
  <c r="AI149" i="2"/>
  <c r="R150" i="2"/>
  <c r="U150" i="2"/>
  <c r="AJ150" i="2" s="1"/>
  <c r="AG150" i="2"/>
  <c r="AI150" i="2"/>
  <c r="R151" i="2"/>
  <c r="U151" i="2"/>
  <c r="AJ151" i="2" s="1"/>
  <c r="AG151" i="2"/>
  <c r="AI151" i="2"/>
  <c r="R152" i="2"/>
  <c r="U152" i="2"/>
  <c r="AJ152" i="2" s="1"/>
  <c r="AG152" i="2"/>
  <c r="AI152" i="2"/>
  <c r="R153" i="2"/>
  <c r="U153" i="2"/>
  <c r="AJ153" i="2" s="1"/>
  <c r="AG153" i="2"/>
  <c r="AI153" i="2"/>
  <c r="R154" i="2"/>
  <c r="U154" i="2"/>
  <c r="AJ154" i="2" s="1"/>
  <c r="AG154" i="2"/>
  <c r="AI154" i="2"/>
  <c r="R155" i="2"/>
  <c r="U155" i="2"/>
  <c r="AJ155" i="2" s="1"/>
  <c r="AG155" i="2"/>
  <c r="AI155" i="2"/>
  <c r="R156" i="2"/>
  <c r="U156" i="2"/>
  <c r="AJ156" i="2" s="1"/>
  <c r="AG156" i="2"/>
  <c r="AI156" i="2"/>
  <c r="R157" i="2"/>
  <c r="U157" i="2"/>
  <c r="AJ157" i="2" s="1"/>
  <c r="AG157" i="2"/>
  <c r="AI157" i="2"/>
  <c r="R5" i="2"/>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AA148" i="2" l="1"/>
  <c r="AA142" i="2"/>
  <c r="AA152" i="2"/>
  <c r="AA150" i="2"/>
  <c r="AA144" i="2"/>
  <c r="AA140" i="2"/>
  <c r="AA136" i="2"/>
  <c r="AA134" i="2"/>
  <c r="AA132" i="2"/>
  <c r="AA128" i="2"/>
  <c r="AA126" i="2"/>
  <c r="AA124" i="2"/>
  <c r="AA118" i="2"/>
  <c r="AA32" i="2"/>
  <c r="AA30" i="2"/>
  <c r="AA16" i="2"/>
  <c r="AA116" i="2"/>
  <c r="AA112" i="2"/>
  <c r="AA110" i="2"/>
  <c r="AA108" i="2"/>
  <c r="AA104" i="2"/>
  <c r="AA102" i="2"/>
  <c r="AA100" i="2"/>
  <c r="AA96" i="2"/>
  <c r="AA94" i="2"/>
  <c r="AA92" i="2"/>
  <c r="AA88" i="2"/>
  <c r="AA86" i="2"/>
  <c r="AA84" i="2"/>
  <c r="AA80" i="2"/>
  <c r="AA78" i="2"/>
  <c r="AA76" i="2"/>
  <c r="AA72" i="2"/>
  <c r="AA70" i="2"/>
  <c r="AA68" i="2"/>
  <c r="AA64" i="2"/>
  <c r="AA62" i="2"/>
  <c r="AA60" i="2"/>
  <c r="AA56" i="2"/>
  <c r="AA54" i="2"/>
  <c r="AA52" i="2"/>
  <c r="AA48" i="2"/>
  <c r="AA46" i="2"/>
  <c r="AA40" i="2"/>
  <c r="AA38" i="2"/>
  <c r="AA28" i="2"/>
  <c r="AA24" i="2"/>
  <c r="AA22" i="2"/>
  <c r="AA14" i="2"/>
  <c r="AA8" i="2"/>
  <c r="AA6" i="2"/>
  <c r="AA157" i="2"/>
  <c r="AA151" i="2"/>
  <c r="AA127" i="2"/>
  <c r="AA117" i="2"/>
  <c r="AA109" i="2"/>
  <c r="AA101" i="2"/>
  <c r="AA93" i="2"/>
  <c r="AA85" i="2"/>
  <c r="AA77" i="2"/>
  <c r="AA69" i="2"/>
  <c r="AA61" i="2"/>
  <c r="AA53" i="2"/>
  <c r="AA45" i="2"/>
  <c r="AA29" i="2"/>
  <c r="AA21" i="2"/>
  <c r="AA17" i="2"/>
  <c r="AA15" i="2"/>
  <c r="AA9" i="2"/>
  <c r="AA7" i="2"/>
  <c r="AA135" i="2"/>
  <c r="AA103" i="2"/>
  <c r="AA95" i="2"/>
  <c r="AA81" i="2"/>
  <c r="AA57" i="2"/>
  <c r="AA41" i="2"/>
  <c r="AA31" i="2"/>
  <c r="AA149" i="2"/>
  <c r="AA141" i="2"/>
  <c r="AA71" i="2"/>
  <c r="AA63" i="2"/>
  <c r="AA47" i="2"/>
  <c r="AA37" i="2"/>
  <c r="AA25" i="2"/>
  <c r="AA143" i="2"/>
  <c r="AA133" i="2"/>
  <c r="AA125" i="2"/>
  <c r="AA119" i="2"/>
  <c r="AA111" i="2"/>
  <c r="AA87" i="2"/>
  <c r="AA79" i="2"/>
  <c r="AA55" i="2"/>
  <c r="AA49" i="2"/>
  <c r="AA39" i="2"/>
  <c r="AA23" i="2"/>
  <c r="AD154" i="2"/>
  <c r="AA154" i="2"/>
  <c r="AD90" i="2"/>
  <c r="AA90" i="2"/>
  <c r="AD66" i="2"/>
  <c r="AA66" i="2"/>
  <c r="AD155" i="2"/>
  <c r="AA155" i="2"/>
  <c r="AD131" i="2"/>
  <c r="AA131" i="2"/>
  <c r="AD105" i="2"/>
  <c r="AA105" i="2"/>
  <c r="AD97" i="2"/>
  <c r="AA97" i="2"/>
  <c r="AD33" i="2"/>
  <c r="AA33" i="2"/>
  <c r="AD13" i="2"/>
  <c r="AA13" i="2"/>
  <c r="AD120" i="2"/>
  <c r="AA120" i="2"/>
  <c r="AD137" i="2"/>
  <c r="AA137" i="2"/>
  <c r="AD121" i="2"/>
  <c r="AA121" i="2"/>
  <c r="AD115" i="2"/>
  <c r="AA115" i="2"/>
  <c r="AD107" i="2"/>
  <c r="AA107" i="2"/>
  <c r="AD89" i="2"/>
  <c r="AA89" i="2"/>
  <c r="AD73" i="2"/>
  <c r="AA73" i="2"/>
  <c r="AD65" i="2"/>
  <c r="AA65" i="2"/>
  <c r="AD43" i="2"/>
  <c r="AA43" i="2"/>
  <c r="AD35" i="2"/>
  <c r="AA35" i="2"/>
  <c r="AD19" i="2"/>
  <c r="AA19" i="2"/>
  <c r="AD11" i="2"/>
  <c r="AA11" i="2"/>
  <c r="AD156" i="2"/>
  <c r="AA156" i="2"/>
  <c r="AD130" i="2"/>
  <c r="AA130" i="2"/>
  <c r="AD114" i="2"/>
  <c r="AA114" i="2"/>
  <c r="AD147" i="2"/>
  <c r="AA147" i="2"/>
  <c r="AD139" i="2"/>
  <c r="AA139" i="2"/>
  <c r="AD27" i="2"/>
  <c r="AA27" i="2"/>
  <c r="AD153" i="2"/>
  <c r="AA153" i="2"/>
  <c r="AD145" i="2"/>
  <c r="AA145" i="2"/>
  <c r="AD129" i="2"/>
  <c r="AA129" i="2"/>
  <c r="AD123" i="2"/>
  <c r="AA123" i="2"/>
  <c r="AD113" i="2"/>
  <c r="AA113" i="2"/>
  <c r="AD99" i="2"/>
  <c r="AA99" i="2"/>
  <c r="AD91" i="2"/>
  <c r="AA91" i="2"/>
  <c r="AD83" i="2"/>
  <c r="AA83" i="2"/>
  <c r="AD75" i="2"/>
  <c r="AA75" i="2"/>
  <c r="AD67" i="2"/>
  <c r="AA67" i="2"/>
  <c r="AD59" i="2"/>
  <c r="AA59" i="2"/>
  <c r="AD51" i="2"/>
  <c r="AA51" i="2"/>
  <c r="AD146" i="2"/>
  <c r="AA146" i="2"/>
  <c r="AD122" i="2"/>
  <c r="AA122" i="2"/>
  <c r="AD98" i="2"/>
  <c r="AA98" i="2"/>
  <c r="AD82" i="2"/>
  <c r="AA82" i="2"/>
  <c r="AD44" i="2"/>
  <c r="AA44" i="2"/>
  <c r="AD36" i="2"/>
  <c r="AA36" i="2"/>
  <c r="AD20" i="2"/>
  <c r="AA20" i="2"/>
  <c r="AD10" i="2"/>
  <c r="AA10" i="2"/>
  <c r="AD138" i="2"/>
  <c r="AA138" i="2"/>
  <c r="AD106" i="2"/>
  <c r="AA106" i="2"/>
  <c r="AD74" i="2"/>
  <c r="AA74" i="2"/>
  <c r="AD58" i="2"/>
  <c r="AA58" i="2"/>
  <c r="AD50" i="2"/>
  <c r="AA50" i="2"/>
  <c r="AD42" i="2"/>
  <c r="AA42" i="2"/>
  <c r="AD34" i="2"/>
  <c r="AA34" i="2"/>
  <c r="AD26" i="2"/>
  <c r="AA26" i="2"/>
  <c r="AD18" i="2"/>
  <c r="AA18" i="2"/>
  <c r="AD12" i="2"/>
  <c r="AA12" i="2"/>
  <c r="AJ50" i="2"/>
  <c r="AD52" i="2"/>
  <c r="AD140" i="2"/>
  <c r="AD136" i="2"/>
  <c r="AD100" i="2"/>
  <c r="AD96" i="2"/>
  <c r="AD64" i="2"/>
  <c r="AD41" i="2"/>
  <c r="AD40" i="2"/>
  <c r="AD116" i="2"/>
  <c r="AD112" i="2"/>
  <c r="AD32" i="2"/>
  <c r="AD76" i="2"/>
  <c r="AD72" i="2"/>
  <c r="AD124" i="2"/>
  <c r="AD49" i="2"/>
  <c r="AD148" i="2"/>
  <c r="AD144" i="2"/>
  <c r="AD84" i="2"/>
  <c r="AD81" i="2"/>
  <c r="AD48" i="2"/>
  <c r="AD9" i="2"/>
  <c r="AD6" i="2"/>
  <c r="AD108" i="2"/>
  <c r="AD104" i="2"/>
  <c r="AD80" i="2"/>
  <c r="AD60" i="2"/>
  <c r="AD57" i="2"/>
  <c r="AD17" i="2"/>
  <c r="AD14" i="2"/>
  <c r="AD8" i="2"/>
  <c r="AD132" i="2"/>
  <c r="AD128" i="2"/>
  <c r="AD56" i="2"/>
  <c r="AD28" i="2"/>
  <c r="AD25" i="2"/>
  <c r="AD22" i="2"/>
  <c r="AD16" i="2"/>
  <c r="AD152" i="2"/>
  <c r="AD92" i="2"/>
  <c r="AD88" i="2"/>
  <c r="AD68" i="2"/>
  <c r="AD30" i="2"/>
  <c r="AD24" i="2"/>
  <c r="AD151" i="2"/>
  <c r="AD143" i="2"/>
  <c r="AD135" i="2"/>
  <c r="AD127" i="2"/>
  <c r="AD119" i="2"/>
  <c r="AD111" i="2"/>
  <c r="AD103" i="2"/>
  <c r="AD95" i="2"/>
  <c r="AD87" i="2"/>
  <c r="AD79" i="2"/>
  <c r="AD71" i="2"/>
  <c r="AD63" i="2"/>
  <c r="AD55" i="2"/>
  <c r="AD47" i="2"/>
  <c r="AD39" i="2"/>
  <c r="AD31" i="2"/>
  <c r="AD23" i="2"/>
  <c r="AD15" i="2"/>
  <c r="AD7" i="2"/>
  <c r="AD150" i="2"/>
  <c r="AD142" i="2"/>
  <c r="AD134" i="2"/>
  <c r="AD126" i="2"/>
  <c r="AD118" i="2"/>
  <c r="AD110" i="2"/>
  <c r="AD102" i="2"/>
  <c r="AD94" i="2"/>
  <c r="AD86" i="2"/>
  <c r="AD78" i="2"/>
  <c r="AD70" i="2"/>
  <c r="AD62" i="2"/>
  <c r="AD54" i="2"/>
  <c r="AD46" i="2"/>
  <c r="AD38" i="2"/>
  <c r="AD157" i="2"/>
  <c r="AD149" i="2"/>
  <c r="AD141" i="2"/>
  <c r="AD133" i="2"/>
  <c r="AD125" i="2"/>
  <c r="AD117" i="2"/>
  <c r="AD109" i="2"/>
  <c r="AD101" i="2"/>
  <c r="AD93" i="2"/>
  <c r="AD85" i="2"/>
  <c r="AD77" i="2"/>
  <c r="AD69" i="2"/>
  <c r="AD61" i="2"/>
  <c r="AD53" i="2"/>
  <c r="AD45" i="2"/>
  <c r="AD37" i="2"/>
  <c r="AD29" i="2"/>
  <c r="AD21" i="2"/>
  <c r="U5" i="2" l="1"/>
  <c r="AJ5" i="2" l="1"/>
  <c r="AA5" i="2"/>
  <c r="AI5" i="2"/>
  <c r="AG5" i="2"/>
  <c r="A4" i="2" l="1"/>
  <c r="B4" i="2"/>
  <c r="AD5" i="2" l="1"/>
</calcChain>
</file>

<file path=xl/sharedStrings.xml><?xml version="1.0" encoding="utf-8"?>
<sst xmlns="http://schemas.openxmlformats.org/spreadsheetml/2006/main" count="472" uniqueCount="315">
  <si>
    <t>სახელი</t>
  </si>
  <si>
    <t>მეილი</t>
  </si>
  <si>
    <t>N</t>
  </si>
  <si>
    <t>სექციის ნომერი</t>
  </si>
  <si>
    <t>დავალება 1</t>
  </si>
  <si>
    <t>შედეგი</t>
  </si>
  <si>
    <t>დავალება 2</t>
  </si>
  <si>
    <t>Plus Plus</t>
  </si>
  <si>
    <t>Plus</t>
  </si>
  <si>
    <t>Check Plus</t>
  </si>
  <si>
    <t>Check</t>
  </si>
  <si>
    <t>Check Minus</t>
  </si>
  <si>
    <t>Minus</t>
  </si>
  <si>
    <t>Minus Minus</t>
  </si>
  <si>
    <t>შეფასების სისტემა</t>
  </si>
  <si>
    <t>დავალება 3</t>
  </si>
  <si>
    <t>დავალება 4</t>
  </si>
  <si>
    <t>დავალება 5</t>
  </si>
  <si>
    <t>დავალება 6</t>
  </si>
  <si>
    <t>დავალება 7</t>
  </si>
  <si>
    <t>შუალედური</t>
  </si>
  <si>
    <t>ფინალური</t>
  </si>
  <si>
    <t>დავალებები</t>
  </si>
  <si>
    <t>ჯუღელი ირაკლი</t>
  </si>
  <si>
    <t>ijugh13@freeuni.edu.ge</t>
  </si>
  <si>
    <t>შენიშვნები</t>
  </si>
  <si>
    <t>საბოლოო შედეგი</t>
  </si>
  <si>
    <t>დონაძე ნიკოლოზ</t>
  </si>
  <si>
    <t>კაციტაძე ოთარ</t>
  </si>
  <si>
    <t>okats14@freeuni.edu.ge</t>
  </si>
  <si>
    <t>მაისურაძე ბექა</t>
  </si>
  <si>
    <t>მელია ამირან</t>
  </si>
  <si>
    <t>შველიძე იური</t>
  </si>
  <si>
    <t>ishve14@freeuni.edu.ge</t>
  </si>
  <si>
    <t>ხადური ირაკლი</t>
  </si>
  <si>
    <t>ხაჟომია სალომე</t>
  </si>
  <si>
    <t>skhaz14@freeuni.edu.ge</t>
  </si>
  <si>
    <t>ltser14@freeuni.edu.ge</t>
  </si>
  <si>
    <t>smesh14@freeuni.edu.ge</t>
  </si>
  <si>
    <t>igela14@freeuni.edu.ge</t>
  </si>
  <si>
    <t>mkums14@freeuni.edu.ge</t>
  </si>
  <si>
    <t>glagh14@freeuni.edu.ge</t>
  </si>
  <si>
    <t>ნადირაშვილი ბექა</t>
  </si>
  <si>
    <t>bnadi13@freeuni.edu.ge</t>
  </si>
  <si>
    <t>ჯგუფი</t>
  </si>
  <si>
    <t>tkhac14@freeuni.edu.ge</t>
  </si>
  <si>
    <t>აკოფიანი არკადი</t>
  </si>
  <si>
    <t>aakop14@freeuni.edu.ge</t>
  </si>
  <si>
    <t>ბურდული გუგა</t>
  </si>
  <si>
    <t>gburd14@freeuni.edu.ge</t>
  </si>
  <si>
    <t>ggvel14@freeuni.edu.ge</t>
  </si>
  <si>
    <t>rgoia14@freeuni.edu.ge</t>
  </si>
  <si>
    <t>გორჯოლაძე ზურაბი</t>
  </si>
  <si>
    <t>zgorj14@freeuni.edu.ge</t>
  </si>
  <si>
    <t>დანელია გიორგი</t>
  </si>
  <si>
    <t>gdane14@freeuni.edu.ge</t>
  </si>
  <si>
    <t>თათანაშვილი საბა</t>
  </si>
  <si>
    <t>stata14@freeuni.edu.ge</t>
  </si>
  <si>
    <t>თორია ანდრია</t>
  </si>
  <si>
    <t>atori14@freeuni.edu.ge</t>
  </si>
  <si>
    <t>ლაღიძე გიორგი</t>
  </si>
  <si>
    <t>რობიტაშვილი გიორგი</t>
  </si>
  <si>
    <t>grobi14@freeuni.edu.ge</t>
  </si>
  <si>
    <t>ურუშაძე ალექსანდრა</t>
  </si>
  <si>
    <t>aurus14@freeuni.edu.ge</t>
  </si>
  <si>
    <t>ikant14@freeuni.edu.ge</t>
  </si>
  <si>
    <t>ყურაშვილი ნიკოლოზ</t>
  </si>
  <si>
    <t>nkura14@freeuni.edu.ge</t>
  </si>
  <si>
    <t>შეყრილაძე ომარი</t>
  </si>
  <si>
    <t>oshek14@freeuni.edu.ge</t>
  </si>
  <si>
    <t>წერედიანი ლაშა</t>
  </si>
  <si>
    <t>ბარათაშვილი თინათინ</t>
  </si>
  <si>
    <t>tbara14@freeuni.edu.ge</t>
  </si>
  <si>
    <t>თევდორაშვილი ბექა</t>
  </si>
  <si>
    <t>btevd14@freeuni.edu.ge</t>
  </si>
  <si>
    <t>რაზმაძე ლადო</t>
  </si>
  <si>
    <t>lrazm14@freeuni.edu.ge</t>
  </si>
  <si>
    <t>ბერიშვილი მარიამ</t>
  </si>
  <si>
    <t>mberi15@freeuni.edu.ge</t>
  </si>
  <si>
    <t>ბერიძე ვაჟა</t>
  </si>
  <si>
    <t>vberi15@freeuni.edu.ge</t>
  </si>
  <si>
    <t>ბეროშვილი ლევან</t>
  </si>
  <si>
    <t>lbero15@freeuni.edu.ge</t>
  </si>
  <si>
    <t>ბიბილური ილია</t>
  </si>
  <si>
    <t>ibibi15@freeuni.edu.ge</t>
  </si>
  <si>
    <t>გასვიანი ლევანი</t>
  </si>
  <si>
    <t>lgasv15@freeuni.edu.ge</t>
  </si>
  <si>
    <t>გელდიაშვილი თამარი</t>
  </si>
  <si>
    <t>tgeld15@freeuni.edu.ge</t>
  </si>
  <si>
    <t>გოგია ზაზა</t>
  </si>
  <si>
    <t>zgogi15@freeuni.edu.ge</t>
  </si>
  <si>
    <t>გოთოშია ნინო</t>
  </si>
  <si>
    <t>ngoto15@freeuni.edu.ge</t>
  </si>
  <si>
    <t>გურგენიძე ანა</t>
  </si>
  <si>
    <t>agurg15@freeuni.edu.ge</t>
  </si>
  <si>
    <t>გურგენიძე თორნიკე</t>
  </si>
  <si>
    <t>togurg14@freeuni.edu.ge</t>
  </si>
  <si>
    <t>დარსაძე ბაქარი</t>
  </si>
  <si>
    <t>bdars15@freeuni.edu.ge</t>
  </si>
  <si>
    <t>კავთელაძე ელენე</t>
  </si>
  <si>
    <t>ekavt15@freeuni.edu.ge</t>
  </si>
  <si>
    <t>კაპანაძე ლაშა</t>
  </si>
  <si>
    <t>lkapa15@freeuni.edu.ge</t>
  </si>
  <si>
    <t>კარანაძე ლევან</t>
  </si>
  <si>
    <t>lkara15@freeuni.edu.ge</t>
  </si>
  <si>
    <t>კაჭკაჭაშვილი ბექა</t>
  </si>
  <si>
    <t>bkach15@freeuni.edu.ge</t>
  </si>
  <si>
    <t>კვიციანი გიორგი</t>
  </si>
  <si>
    <t>gkvit15@freeuni.edu.ge</t>
  </si>
  <si>
    <t>კლიმიაშვილი გიორგი</t>
  </si>
  <si>
    <t>gklim15@freeuni.edu.ge</t>
  </si>
  <si>
    <t>კობახიძე შოთა</t>
  </si>
  <si>
    <t>skoba15@freeuni.edu.ge</t>
  </si>
  <si>
    <t>მაღალთაძე დავით</t>
  </si>
  <si>
    <t>dmagh15@freeuni.edu.ge</t>
  </si>
  <si>
    <t>მეშველიანი ზაური</t>
  </si>
  <si>
    <t>zmesh15@freeuni.edu.ge</t>
  </si>
  <si>
    <t>ნანუაშვილი შოთა</t>
  </si>
  <si>
    <t>snanu15@freeuni.edu.ge</t>
  </si>
  <si>
    <t>ნატროშვილი საბა</t>
  </si>
  <si>
    <t>snatr15@freeuni.edu.ge</t>
  </si>
  <si>
    <t>რატიანი საბა</t>
  </si>
  <si>
    <t>srati15@freeuni.edu.ge</t>
  </si>
  <si>
    <t>სანაია ნოდარ</t>
  </si>
  <si>
    <t>nsana15@freeuni.edu.ge</t>
  </si>
  <si>
    <t>სარჩიმელია ლევან</t>
  </si>
  <si>
    <t>lsarc15@freeuni.edu.ge</t>
  </si>
  <si>
    <t>სულამანიძე გიორგი</t>
  </si>
  <si>
    <t>gsula15@freeuni.edu.ge</t>
  </si>
  <si>
    <t>ფოფხაძე ირაკლი</t>
  </si>
  <si>
    <t>ipopk15@freeuni.edu.ge</t>
  </si>
  <si>
    <t>ქვარცხავა დავით</t>
  </si>
  <si>
    <t>dkvar15@freeuni.edu.ge</t>
  </si>
  <si>
    <t>ქირია ლუკა</t>
  </si>
  <si>
    <t>lkiri15@freeuni.edu.ge</t>
  </si>
  <si>
    <t>ღუდუშაური მარიამ</t>
  </si>
  <si>
    <t>mghud15@freeuni.edu.ge</t>
  </si>
  <si>
    <t>შავიძე იაგო</t>
  </si>
  <si>
    <t>ishav15@freeuni.edu.ge</t>
  </si>
  <si>
    <t>შარია გიორგი</t>
  </si>
  <si>
    <t>gshar15@freeuni.edu.ge</t>
  </si>
  <si>
    <t>ცერცვაძე გიორგი</t>
  </si>
  <si>
    <t>gitser15@freeuni.edu.ge</t>
  </si>
  <si>
    <t>ცერცვაძე მარიამი</t>
  </si>
  <si>
    <t>mtser15@freeuni.edu.ge</t>
  </si>
  <si>
    <t>ცხოვრებოვი ალექსანდრე</t>
  </si>
  <si>
    <t>atskh15@freeuni.edu.ge</t>
  </si>
  <si>
    <t>ხადური ნინო</t>
  </si>
  <si>
    <t>nkhad15@freeuni.edu.ge</t>
  </si>
  <si>
    <t>ხოსროშვილი გიორგი</t>
  </si>
  <si>
    <t>gkhos15@freeuni.edu.ge</t>
  </si>
  <si>
    <t>ჯიქია სანდრო</t>
  </si>
  <si>
    <t>sjiki15@freeuni.edu.ge</t>
  </si>
  <si>
    <t>გელაძე იონა</t>
  </si>
  <si>
    <t>დვალიშვილი ოთარი</t>
  </si>
  <si>
    <t>odval14@freeuni.edu.ge</t>
  </si>
  <si>
    <t>კოპალიანი სოფიო</t>
  </si>
  <si>
    <t>skopa12@freeuni.edu.ge</t>
  </si>
  <si>
    <t>კუპრაშვილი თორნიკე</t>
  </si>
  <si>
    <t>tkupr14@freeuni.edu.ge</t>
  </si>
  <si>
    <t>კუჭაშვილი ნინო</t>
  </si>
  <si>
    <t>nkuch12@freeuni.edu.ge</t>
  </si>
  <si>
    <t>მექერიშვილი ლევან</t>
  </si>
  <si>
    <t>lmeke14@freeuni.edu.ge</t>
  </si>
  <si>
    <t>მეშველიანი სანდრო</t>
  </si>
  <si>
    <t>მოდებაძე გიორგი</t>
  </si>
  <si>
    <t>gmode12@freeuni.edu.ge</t>
  </si>
  <si>
    <t>სალია ანანო</t>
  </si>
  <si>
    <t>asali12@freeuni.edu.ge</t>
  </si>
  <si>
    <t>ქუმსიაშვილი მარიამ</t>
  </si>
  <si>
    <t>ცერცვაძე დავით</t>
  </si>
  <si>
    <t>dtser12@freeuni.edu.ge</t>
  </si>
  <si>
    <t>ჭეიშვილი ირაკლი</t>
  </si>
  <si>
    <t>ichei11@freeuni.edu.ge</t>
  </si>
  <si>
    <t>ხარაიშვილი გიორგი</t>
  </si>
  <si>
    <t>gkhar12@freeuni.edu.ge</t>
  </si>
  <si>
    <t>nbara15@freeuni.edu.ge</t>
  </si>
  <si>
    <t>vkats15@freeuni.edu.ge</t>
  </si>
  <si>
    <t>skvri15@freeuni.edu.ge</t>
  </si>
  <si>
    <t>stsis15@freeuni.edu.ge</t>
  </si>
  <si>
    <t>lkhar15@freeuni.edu.ge</t>
  </si>
  <si>
    <t>გადავადებები</t>
  </si>
  <si>
    <t>სექცსიის ნომერი</t>
  </si>
  <si>
    <t>კიკნაძე ელენე</t>
  </si>
  <si>
    <t>სექციის ლიოდერები</t>
  </si>
  <si>
    <t>აზიზიანი ალექსანდრე</t>
  </si>
  <si>
    <t>ნემსიწვერიძე მიხეილი</t>
  </si>
  <si>
    <t>ჩხარტიშვილი ნიკა</t>
  </si>
  <si>
    <t>აკოპოვი დავით</t>
  </si>
  <si>
    <t>კერძაია ბადური</t>
  </si>
  <si>
    <t>ლაბარტყავა გვარამი</t>
  </si>
  <si>
    <t>ბარათელი ნიკო </t>
  </si>
  <si>
    <t xml:space="preserve">გველესიანი გიორგი </t>
  </si>
  <si>
    <t xml:space="preserve">გოიათი რამაზი </t>
  </si>
  <si>
    <t xml:space="preserve">კაცაძე ვაჩე </t>
  </si>
  <si>
    <t xml:space="preserve">ქანთარია ირაკლი </t>
  </si>
  <si>
    <t xml:space="preserve">ქვრივიშვილი სოსო </t>
  </si>
  <si>
    <t xml:space="preserve">ცისკაძე სანდრო </t>
  </si>
  <si>
    <t xml:space="preserve">ხარშილაძე ლაშა </t>
  </si>
  <si>
    <t xml:space="preserve">ხაჩიძე თორნიკე </t>
  </si>
  <si>
    <t>კაპანაძე შალვა</t>
  </si>
  <si>
    <t>skapa12@freeuni.edu.ge</t>
  </si>
  <si>
    <t>ოქროპირიძე დაჩი</t>
  </si>
  <si>
    <t>dokro12@freeuni.edu.ge</t>
  </si>
  <si>
    <t>ჯანჯალია დავითი</t>
  </si>
  <si>
    <t>djanj13@freeuni.edu.ge</t>
  </si>
  <si>
    <t>საყევარაშვილი არჩილ</t>
  </si>
  <si>
    <t>asake13@freeuni.edu.ge</t>
  </si>
  <si>
    <t>ახალაძე კონსტანტინე</t>
  </si>
  <si>
    <t>cakha13@freeuni.edu.ge</t>
  </si>
  <si>
    <t>ბაძგარაძე თამარ</t>
  </si>
  <si>
    <t>tbadz14@freeuni.edu.ge</t>
  </si>
  <si>
    <t>ბუბუტეიშვილი თორნიკე</t>
  </si>
  <si>
    <t>tbubu14@freeuni.edu.ge</t>
  </si>
  <si>
    <t>გიუნაშვილი ლაზარე</t>
  </si>
  <si>
    <t>lgiun14@freeuni.edu.ge</t>
  </si>
  <si>
    <t>დოხნაძე დემეტრე</t>
  </si>
  <si>
    <t>ddokh14@freeuni.edu.ge</t>
  </si>
  <si>
    <t>კევლიშვილი მარიამ</t>
  </si>
  <si>
    <t>mkevl14@freeuni.edu.ge</t>
  </si>
  <si>
    <t>კლიმიაშვილი ერეკლე</t>
  </si>
  <si>
    <t>eklim14@freeuni.edu.ge</t>
  </si>
  <si>
    <t>კობალაძე ავთანდილ</t>
  </si>
  <si>
    <t>akoba12@freeuni.edu.ge</t>
  </si>
  <si>
    <t>კურცხალია ანდრო</t>
  </si>
  <si>
    <t>akurt13@freeuni.edu.ge</t>
  </si>
  <si>
    <t>ლომიძე ირაკლი</t>
  </si>
  <si>
    <t>ilomi12@freeuni.edu.ge</t>
  </si>
  <si>
    <t>მაჭავარიანი ანასტასია</t>
  </si>
  <si>
    <t>anmach14@freeuni.edu.ge</t>
  </si>
  <si>
    <t>მოდებაძე ბექა</t>
  </si>
  <si>
    <t>bmode13@freeuni.edu.ge</t>
  </si>
  <si>
    <t>ნაკაიძე ალექსანდრე</t>
  </si>
  <si>
    <t>anaka13@freeuni.edu.ge</t>
  </si>
  <si>
    <t>ოზაშვილი ლევანი</t>
  </si>
  <si>
    <t>lozas13@freeuni.edu.ge</t>
  </si>
  <si>
    <t>ჟვანია არჩილ</t>
  </si>
  <si>
    <t>azhva13@freeuni.edu.ge</t>
  </si>
  <si>
    <t>ჟღენტი მიხეილ</t>
  </si>
  <si>
    <t>mzhgh14@freeuni.edu.ge</t>
  </si>
  <si>
    <t>ტაბატაძე სოფიო</t>
  </si>
  <si>
    <t>staba14@freeuni.edu.ge</t>
  </si>
  <si>
    <t>ტიბუნაშვილი თათია</t>
  </si>
  <si>
    <t>ttibu13@freeuni.edu.ge</t>
  </si>
  <si>
    <t>ფორჩხიძე თორნიკე</t>
  </si>
  <si>
    <t>tporc13@freeuni.edu.ge</t>
  </si>
  <si>
    <t>ქობულაძე გიორგი</t>
  </si>
  <si>
    <t>gkobu14@freeuni.edu.ge</t>
  </si>
  <si>
    <t>ქუბრიაშვილი სალომე</t>
  </si>
  <si>
    <t>skubr14@freeuni.edu.ge</t>
  </si>
  <si>
    <t>ქურიძე მარიამ</t>
  </si>
  <si>
    <t>mkuri12@freeuni.edu.ge</t>
  </si>
  <si>
    <t>შავიძე საბა</t>
  </si>
  <si>
    <t>sshav13@freeuni.edu.ge</t>
  </si>
  <si>
    <t>შენგელია გიგა</t>
  </si>
  <si>
    <t>gshen14@freeuni.edu.ge</t>
  </si>
  <si>
    <t>ჩადუნელი გიორგი</t>
  </si>
  <si>
    <t>gchad13@freeuni.edu.ge</t>
  </si>
  <si>
    <t>ცქიფურიშვილი ნანო</t>
  </si>
  <si>
    <t>ntski14@freeuni.edu.ge</t>
  </si>
  <si>
    <t>ჭკუასელი ირაკლი</t>
  </si>
  <si>
    <t>ichku14@freeuni.edu.ge</t>
  </si>
  <si>
    <t>ხუციშვილი ანა</t>
  </si>
  <si>
    <t>akhut13@freeuni.edu.ge</t>
  </si>
  <si>
    <t>ჯავახიშვილი ალექსანდრე</t>
  </si>
  <si>
    <t>ajava14@freeuni.edu.ge</t>
  </si>
  <si>
    <t>ჯანხოთელი ოთარ</t>
  </si>
  <si>
    <t>ojank14@freeuni.edu.ge</t>
  </si>
  <si>
    <t>PHS</t>
  </si>
  <si>
    <t>MINOR</t>
  </si>
  <si>
    <t>ENG</t>
  </si>
  <si>
    <t>RE PHS</t>
  </si>
  <si>
    <t>ITM</t>
  </si>
  <si>
    <t>RE</t>
  </si>
  <si>
    <t>1_1</t>
  </si>
  <si>
    <t>1_2</t>
  </si>
  <si>
    <t>1_3</t>
  </si>
  <si>
    <t>2_1</t>
  </si>
  <si>
    <t>2_2</t>
  </si>
  <si>
    <t>2_3</t>
  </si>
  <si>
    <t>სემინარისტები</t>
  </si>
  <si>
    <t>საათო</t>
  </si>
  <si>
    <t>ნიკა ციმაკურიძე</t>
  </si>
  <si>
    <t>I</t>
  </si>
  <si>
    <t>ნიკო ბარბაქაძე</t>
  </si>
  <si>
    <t>ნოდარ ძამუკაშვილი</t>
  </si>
  <si>
    <t>II</t>
  </si>
  <si>
    <t>atskh15#5
1. ConsecutiveHeads - 
 updating streak კომენატი უნდა იყოს ალბათ და ისე არ უნდა ეწეროს.
 if - else ტაბულაცია ეგრე ერთ ხაზზე არ დაწერო ხოლმე. თუ მოკლე if ია და 
 ერთ ხაზზე გინდა ჩაწერო ასე დაწერე ხოლმე (condition) ? caseTrue : caseFalse
 მაგალითად შენ შემთხვევაში coin = randomChance(0.5) ? "heads" : "tails".
 coin ის აღსაღნიშნად "heads" სტრინგი ცუდი მიდგომაა. რო რამე და შეცვლა მოგიწიოს სადმე და 
 მოგინდეს რომ "heads" გადაარქვა და რამე სხვა დაარქვა  ყველგან მოგიწევს გადარქმევა ან ერთერთ 
 შემთხვევაში if ში რო სფელინგი შეგეშალოს უკვე არასწორად იმუშავებს. 
 შეგეძლო ზემოთ თითოეულისთვის შესაბამისი constan ა შემოგეტანა ან უბრალოდ #define HEADS "heads" გამოგეყენებინა.
2. Combinations - "&lt;&lt;" ამეების მერე ერთი char გამოუყავი მაინც ტაბულაციის გამო.
3. NumericConversions - არ მაქვს შენიშვნები
4. FleschKincaid - არ მუშაობს ბევრ ტესტზე. არ არის დეკომპოზიცია. 
 ფუნქციებს ასეთი კომენტარები დააწერე ხოლმე /* comment*/.
 isVowel ეცადე რომ რამდენიმე ხაზზე გაანაწილო ხოლმე ეგეთი რამე და 
 უფრო მარტივადაც შეგეძლო მაგის დაწერა მაგალითად პატარა ასოებში გადაგეყვანა და მაგეებზე 
 მარტო პატარა ასოებისთვის შეგემოწმებინა.</t>
  </si>
  <si>
    <t>btevd14#5
1. ConsecutiveHeads - არასწორად მუშაობს 3 მომდებნოობას არ ითვალისწინებ.
 n++; შეგეძლო if ის გარეთ გამოგეტანა რადგან ორივე შემთხვევაში მაინც ასრულებ
2. Combinations - სულ სხვა რაღაცას აკეთებ. არასწორია
3. NumericConversions - არ გაქვს შესრულებული
4. FleschKincaid - არ გაქვს შესრულებული.</t>
  </si>
  <si>
    <t xml:space="preserve">1. ConsecutiveHeads - "&lt;&lt;" ამეების მერე ერთი char გამოუყავი მაინც ტაბულაციის გამო.
2. Combinations - ზედმეტი კომენტარები გაქ მაგალითად int firstNumber; თვითონ გეუბნება რომ 
 firstNumber ია და აღარ ჭირდება ეგრე მითითება.
3. NumericConversions - არ მაქვს შენიშვნები
4. FleschKincaid - არ ვარგა დეკომპოზიცია main მეთოდში. პასუხებს აქვს პატრა ცდომილება 
 ტესტების პასუხებთან შედარებით.
</t>
  </si>
  <si>
    <t xml:space="preserve">
1.  ConsecutiveHeads - main2 არა main
 ზოგადად enum  ს რომ იყენებ მაგ დროს შიგნით წევრების მნიშვნელობებზე დამოკიდებული
 არ უნდა იყო ეგ არის მაგის აზრი შენ კიდე ლოგიკაში იყენებ რომ ერთი 0 ია და მეორე 1.
2. Combinations - წაკითხვა და ფუნქციის გამოძახება არ არის.
3. NumericConversions - intToString - არ მუშაობს უარყოფით რიცხვებზე.
4. FleschKincaid - არ არის კომენტარები. კოეფიციენტების მნიშვნელბოების გატანა ამ შემთხვევაში 
 კონსტანტებში ჯობდა.</t>
  </si>
  <si>
    <t xml:space="preserve">
1.  ConsecutiveHeads - ხელოვნური გზაა ძალიან. რომ მოეცათ 4 კიდე ცვლადს ხომ არ დაამატებდი?
 coin ის აღსაღნიშნად "heads" სტრინგი ცუდი მიდგომაა. რო რამე და შეცვლა მოგიწიოს სადმე და 
 მოგინდეს რომ "heads" გადაარქვა და რამე სხვა დაარქვა  ყველგან მოგიწევს გადარქმევა ან ერთერთ 
 შემთხვევაში if ში რო სფელინგი შეგეშალოს უკვე არასწორად იმუშავებს. 
 შეგეძლო ზემოთ თითოეულისთვის შესაბამისი constan ა შემოგეტანა ან უბრალოდ #define HEADS "heads" გამოგეყენებინა.
2. Combinations - არ არის კომენტარები ფუნქციებზე. 
3. NumericConversions - stringToInt - არ მუშობს უარყოფით რიცხვებზე. არ არის კომენტარები ფუნქციებზე.
4. FleschKincaid - კომენტარებს წერ ცოტას. შეგიძლია კოდშიც ჩაუმატო ხოლმე ზოგ ხაზებზე მოკლედ რას აკეთებს რომ მიაწერო.
 c0 c1 და c2 ის გატანა კონსტანტებში ჯობდა. ზოგ ტესტზე არასწორ პასუხს წერს.
</t>
  </si>
  <si>
    <t xml:space="preserve">
1. ConsecutiveHeads - "&lt;&lt;" ამეების მერე ერთი char გამოუყავი მაინც ტაბულაციის გამო.
2. Combinations - არ მაქვს შენიშვნები.
3. NumericConversions - stringToInt არ მუშაობს 0 ის შემთხვევაში.
4. FleschKincaid - თითო ხაზი გამოტოვე ხოლმე ფუნქციის დამთავრების შემდეგ.
space - ები იხმარე ფუნქციის გამოძახებისასაც პარამეტრების გადაცემისას და ზოგადად სადაც ჩათვლი საჭიროთ რომ 
თვალისთვის დასანახად მარტივი იყოს.</t>
  </si>
  <si>
    <t xml:space="preserve">
1. ConsecutiveHeads - სიმბოლურად რამე კომენარები ჩააწერე ხოლმე ისე არ მაქვს შენიშვნები.
2. Combinations - წაკითხვა და ფუნქციის გამოძახება არ არის.
3. NumericConversions - stringToInt არ მუშაობს 0 ის შემთხვევაში. ეცადე ერთ ხაზზე მაგსიგრძე ლოგიკა 
 არ დაწერო გაურკვეველია და მოუხერხებელი წასაკითხად.
4. FleschKincaid - კომენტარები უნდა გეწეროს მინიმუმ ქვემოთაც სადაც რეალურად ფუნქციის აღწერაა,
 ერთხელ თუ არასწორი ფაილი შემოვიდა მეტჯერ სწორი რომც შემოვიდეს არ თვლი.
 რაც შეეხება ექსთენშენს კოემენტარებზე იგივე შენიშვნა. და ექსთენშენს რომ აგზავნი ხოლმე 
 მოაყოლე თან რაიმე ფაილი სადაც აღწერას დაწერ რას აკეთებს და როგორ და ა.შ</t>
  </si>
  <si>
    <t xml:space="preserve">
1.ConsecutiveHeads - "count&lt;3" -&gt; "count &lt; 3" ისე არ მაქვს შენიშვნები.
2. Combinations - factorial არ შეესაბამებოდა ფუნქციის სახელს ისე სხვა 
 შენიშვნა არ მაქვს.
3. NumericConversions - intToString უარყოფით რიცხვებზე "yes" არ უნდა წერდეს. 
 კოდში კომენტარები ჩააწერე ხოლმე მაინც მოკლედ რა ადგილი რას აკეთებს.
 stringToInt ში გამოყენებული გაქვს 45, 48 და ა.შ ეგრე არაფრით გამოიყენო ხოლმე 
 და საერთოდ კოდში ეგეთი კონსტანტების გამოყენებას ერიდე თუ მაინცდამაინც ზემოთ აღწერე 
 ხოლმე ცალკე ცვალდებში და ისე იხმარე. 
4. FleschKincaid - არ მუშაობს სწორად(არასწორი პასუხი). არ არის დეკომპოზიცია, კომენტარები
 ერთხელ თუ არასწორი ფაილი შემოვიდა მეტჯერ სწორი რომც შემოვიდეს არ თვლი.</t>
  </si>
  <si>
    <t>1. ConsecutiveHeads - სიმბოლურად რამე კომენარები ჩააწერე ხოლმე. ცვლადების სახელები უკეთ შეურჩიე
 მაგალითდ i ს არ ქვია ახლა კარგი სახელი. 
2. Combinations - ამ ამოცანაში მარტო c ს თათვლას გთხოვნდენ ამიტომ დანარჩენები რა იყო ვერ მივხვდი.
 ყველა ფუნქციას მაინც დააწერე ხოლმე რაიმე კომენტარი რომ გასაგები იყოს რას აკეთებს და როგორ. 
3. NumericConversions - არ მაქვს შენიშვნები.
4. FleschKincaid - არასწორად ითვლის, არცერთი პასუხი არ არის სწორი.</t>
  </si>
  <si>
    <t xml:space="preserve">1. ConsecutiveHeads - მეთოდებს კოემნტარები დააწერე ხოლმე.
2. Combinations - ყველა ფუნქციას პატარა კოემენტარი მაინც დააწერე ხოლმე.
3. NumericConversions -  ეცადე ერთ ხაზზე (return line) მაგსიგრძე ლოგიკა 
 არ დაწერო გაურკვეველია და მოუხერხებელი წასაკითხად.
4. FleschKincaid - კარგია უბრალოდ კომენტარები ცოტა მეტი დაწერე ხოლმე.
</t>
  </si>
  <si>
    <t>1. WordLadder - 1. readWords ში ამოწმებ შემოიყვანა თუ არა ამან ისეთი სტრიქონი რის შემდეგაც უნდა 
  დაამთავრო პროგრამა. 1. ჯობდა ეგ სტრიქონი კონსტანტაში გაგეტანა რომ პროგრამის დამამთავრებელი ბრძანების
  შეყვანა მარტივი ყოფილიყო. 2. startWord.size() == 0 ამ ბრძანებას ორჯერ ამოწმებ იმისათვის რომ მეორედ გაიგო
  უნდა დამთავრდეს თუ არა readWords ის შემდეგ პროგრამა. ეს კოდის გამეორებაა ამსი მაგივრად შეგეძლო readWords bool 
  ტიპის გაგეხადა და დაებრუნებინა startWord.size() == 0 რის მიხედვითაც მოიქცეოდი.
  2. კომენტარები უფრო ვრცელი დააწერე ხოლმე მაგალითად findPath და getPath ერთიდაიგივე კომენტარები აწერია და 
   სახელებიც თითქმის ერთიდაიგივე ქვიათ.
  3. (char)((int)('a') + j); აქ გადაკასტვა არ იყო საჭირო char ს ისედაც რიცხვად აღიქვამს.
  4. addFrom ჯობდა bool ტიპის ყოფილიყო და bool &amp;found არ დაჭირდებოდა პარამეტრად. 
2. RandomWriter - ტაბულაციის შეცდომები ყურადღება მიაქციე if statement ის ტაბულაციას და ერთ ხაზზე
   რამდენიმე ბრძანებას ეცადე რომ ნუ დაწერ.</t>
  </si>
  <si>
    <t xml:space="preserve">
1. WordLadder - 1. findPath ში როდესაც ვექტორს ქმნი ფუქნციაში და შემდეგ მაგას აბრუნებ 
   return ით მაგ დროს მთლიან ვექტორს აკოპირებს ამიტომ ეგ მიდგომა არასწორია. თუ ეგეთი რამე 
   გჭირდება ხოლმე გარეთ შექმენი ვექოტრი და იმაზე მიმთითებელი გადაეცი შემდეგ კი იმაში მოახდინე ცვლილებები.
  2. ეცადე დეკომპოზიცია უფრო უკეთესი იყოს main ის და უფრო აზრობრივიც ანუ დეკომპოზიცაი არ უნდა იყოს 
   უბრალოდ მოკლე ფუნქციები უნდა იყოს მოკლე დამოუკიდებელი ამოცანები. 
2. RandomWriter - '0' გაგეტანა კონსტანტებში ჯობდა. ფუნქციებზე იგივე შეცდომა რაც წინა ამოცანაშია ბევრში.
   ეცადე რთულ მონაკვეთებში კომენტარები კოდშიც ჩააწერო ხოლმე.
</t>
  </si>
  <si>
    <t xml:space="preserve">
1. WordLadder - 1. კოდში არის კომპილაციის შეცდომები არ ეშვება საერთოდ.lexicon.close(); არ უნდოდა
  2. არ ვარგა დეკომპოზიცია.
  3. getOneLetterDiferedWords ში როდესაც ვექტორს ქმნი ფუქნციაში და შემდეგ მაგას აბრუნებ 
   return ით მაგ დროს მთლიან ვექტორს აკოპირებს ამიტომ ეგ მიდგომა არასწორია. თუ ეგეთი რამე 
   გჭირდება ხოლმე გარეთ შექმენი ვექოტრი და იმაზე მიმთითებელი გადაეცი შემდეგ კი იმაში მოახდინე ცვლილებები.
  4. იგივე getWordsLadder შიც. 
  5. Queue&lt;Vector&lt;string&gt; &gt; ის ნაცვლად Queue&lt;Stack&lt;string&gt; &gt;  გამოგეყენებინა იდეაში ჯობდა.
2. RandomWriter - შეიძლებოდა ბევრად უკეთესი დეკომპოზიცია, კომენტარები.
   getStatistic დაბურნების წინ აქაც დააკოპირებს.
   </t>
  </si>
  <si>
    <t xml:space="preserve">
tkhac14#5
1. WordLadder - 1. string res = ""; int i = 0; res += s[i]; i = 1; - ეს რაღაც ძალიან ხელოვნურია შეგეძლო უბრალოდ 
     string res = s[0]; int i = 1; 
  2. არ არის დეკომპოზიცია findShortestLadder ში. 
  3. თუ არ არის გზა findShortestLadder ში ხელოვნურად "გზის დამნატებას " ტექსტით "No word ladder could be found."
     ბევრად ჯობდა რომ ან ცარიელი დაგებრუნებინა რაც იქ აღნიშნავდა რომ პასუხი არ არის ან ეს ფუნქცია bool ტიპის გაგეხადა და შედეგეი მაგითი 
     დაგებრუნებინა.
  4. findShortestLadder ში როდესაც ვექტორს ქმნი ფუქნციაში და შემდეგ მაგას აბრუნებ 
   return ით მაგ დროს მთლიან ვექტორს აკოპირებს ამიტომ ეგ მიდგომა არასწორია. თუ ეგეთი რამე 
   გჭირდება ხოლმე გარეთ შექმენი ვექოტრი და იმაზე მიმთითებელი გადაეცი შემდეგ კი იმაში მოახდინე ცვლილებები. შეფასება მეორე ამოცანასთნ და ექსთენშენნთან რთად მოხდება</t>
  </si>
  <si>
    <t xml:space="preserve">
1. WordLadder - 1. res int ტიპის ცვლადი bool ეანივით გაქვს გამოყენებული მაგის ადგილას შეგეძლო უბრალოდ bool გეხმარა.
  2. არ არის კარგი დეკომპოზიცია.
  3. ალგორითმი არის არასწორი და ძალიან ხელოვნური. სტრინგებს რომ ინახავ უკვე შეკოწიწებულ და 
   შემდეგ საწყისის სიგრძეს აკლებ რომ ბოლო ამოიღო არაა სწორი. ანუ ეგეთი ინფორმაციის სტრინგად შენახვა 
   ყოველთვის ცუდი მიდგომაა იმიტომ რომ მაგ მონაცემებზე მანიპულირება ძნელია მერე დაბეჭვდა რომ გინდოდა უბრალოდ 
   გაგიმართლა თორემ მაგ მონაცემებისთვი რაიმეს გაკეთება რომ გდომოდა უკვე გაართულებდი ყველაფერს.
   აქ უნდა გამოგეყენებინა Queue&lt;Stack&lt;string&gt; &gt;;
2.RandomWriter - 1. makingMap ფუნქციის რეზულტატი არის longestInText რასაც ინახავ იმას ამიტომ იმის მაგივრად რომ void იყოს 
   შეგეძლო პირდაპირ ეგ დაგებრუნებინა. 
   2. არ არის დაცული ტაბულაცია. გამოყავი ხოლმე სფეისები მინიჭების ან += ოპერატორების ფუნქციის პარამეტრების და ა.შ წინ.
   3. 2000 ჯობდა კონსტანტაში გაგეტანა. 
   4.  gettingOrderNumber არაა სწორი ინტს რომ გადასცემ პოინთერით მხოლოდ იმიტომ რომ რეზულტატი აიღო მერე 
   ჯობია იმ მეთოდმა დააბურნოს ინტი.
</t>
  </si>
  <si>
    <t xml:space="preserve">1. WordLadder - 1. saveSameSizeWords - 1. ყოველ ჯერზე ციკლისას მოგიწევს თავიდან ჩატვირთო მთელი ლექსიკონი რაც 
     დიდი პროცესია და ამიტომ არასწორია. 
     ისე მიდგომა კარგი იდეაა რომ თვიდანვე ამოარჩიო იმ სიგრძის სიტყვები და მერე იმათში ეძებო 
     თუმცა ამ ამოცანაში არ გამოდგება რადგან შეილება ბევრი სხვადასხვა სიტყვა შემოვიდეს ყოველჯერზე თავიდან უნდა არჩიო.
           2. შეიძლებოდა უკეთესი დეკომპოზინცია getResult ფუნქციის .
           3. ალგორითმი არის არასწორი და ძალიან ხელოვნური. სტრინგებს რომ ინახავ უკვე შეკოწიწებულ და 
       შემდეგ საწყისის სიგრძეს აკლებ რომ ბოლო ამოიღო არაა სწორი. ანუ ეგეთი ინფორმაციის სტრინგად შენახვა 
       ყოველთვის ცუდი მიდგომაა იმიტომ რომ მაგ მონაცემებზე მანიპულირება ძნელია მერე დაბეჭვდა რომ გინდოდა უბრალოდ 
       გაგიმართლა თორემ მაგ მონაცემებისთვი რაიმეს გაკეთება რომ გდომოდა უკვე გაართულებდი ყველაფერს.
       აქ უნდა გამოგეყენებინა Queue&lt;Stack&lt;string&gt; &gt;;
2. RandomWriter - 2000  ჯობდა კონსტანტებში გაგეტანა. 
    ისეთ შემთხვევებში როდესაც არ გჭირდება რომ შეგიცვალონ ცვლადი და თვითონაც დიდი არ არის მაშინ 
    ეცადე ხოლმე რომ ფოინთერით არ გადასცე როგორც აქ მაგალითად randomChar. ამ დროს საშუალებას აძლევ შეგიცვალონ 
    ცვლადი ისე რომ არც ელოდები და არც გჭირდება.
</t>
  </si>
  <si>
    <t xml:space="preserve">
1. WordLadder - 1. პროგრამა არ მუშაობს.
  2. main არ აქვს დეკომპოზიცია.
2. RandomWriter - არ უწერია.</t>
  </si>
  <si>
    <t xml:space="preserve">
1. WordLadder - 1.  constructLadder შეიძლებოდა უკეთესი დეკომოზიცია. 
  2. "SENTINEL" ის გამოყენება თუ მაინცდამაინც გინდოდა ჯობდა კონსტანტაში გაგეტანა
  3. string str = "" + current;
    str = str.substr(0,i) + str.substr(i+1, str.length());
    str = str.substr(0, i) + c + str.substr(i,str.length()); - ეს შეგეძელო 
     პირდაპირ str = current;
      str[i] = c - თი.
  4. მიდგომა საინტერესოა. 
2. RandomWriter - 2000 კონსტანტაში რომ გაგეტანა ჯობდა, 
    main ის უკეთესი დეკომპოზიცია შეიძლებოდა.
    კომენტარებს /* File: determineSeed */ რატომ აწერ? </t>
  </si>
  <si>
    <t xml:space="preserve">
1. WordLadder - 1. ძალიან ბევრი კომენტარია. ეცადე მაგდენი არ დაწერო ხოლმე ყველა ხაზის მერე კომენტარი 
   არ არის კარგი უფრო გაუგებარია პირიქით. 
  2. მომხარებელს არ აძლებ საშუალებას შეწყვიტოს თამასში.
2. RandomWriter - აქაც ძალიან ბევრი კომენტარებია სადაც არ არის საჭირო იქ. 
    findMostCommonSequence არაა სწორი strings რომ გადასცემ პოინთერით მხოლოდ იმიტომ რომ რეზულტატი აიღო მერე 
   ჯობია იმ მეთოდმა დააბურნოს string.
   2000 ჯობდა კონსტანტაში გაგეტანა.
  </t>
  </si>
  <si>
    <t xml:space="preserve">
1. Subsequences - კარგია არ მაქვს შენიშვნები
2. Sierpinski - double h, double H არ შემოიტანო ხოლმე ძალიან 
  მარტივად შეიძლება ასე გაგეპაროს შეცდომა და ძაან დიდი ხანი დაკარგო მერე მაგის გასწეორებაზე 
  drawTriangle -ში რაღაცნაირი ხელოვნური ტაბულაციაა.
3. InverseGenetics - generate - შო current += tmp;
  generate(current, pos+1, protein, codons);
  current = current.substr(0, 3*pos);
       შეგეძლო 
  generate(current + tmp, pos+1, protein, codons); თი შეგეცვალა 
  უბრალოდ უფრო მარტივიც გამოვიდოდა და არც წვალება მოგიწევდა ხელოვნურად იმის რომ 
  current ი თავიდან დათვალო ან თუ ეგრე გინდოდა სხვა ცვლადში შეგენახა ტყუილად დაგჭირდა 
  იმის გამოყენება რომ კოდონი 3 ნიუკეოტიდისგან შედგება რაც რეალურად არც გჭირდებოდა.
4. UniversalHealthCoverage - არ არის რეკურისა შიგნით canOfferUniversalCoverage ში და რეკურსიისთვის სხვა ფუნქციას 
    იყენებ. ეს რამდენად ითვლება არ ვიცი ამიტომ ამის შეფასებას ლექტორი მოგწერს. 
    ისე აქ შენიშვნები : გაშვებისას გადის StackOverflow Error ზე.  თუ გინდა მომწერე 
    და გამოგიგზავნი ტესტებს ჩემთან რაზე გაიბაგა და გადავხედოთ. 
    covers - არ აქვს კომენტარები.</t>
  </si>
  <si>
    <t>1. Subsequences - სიმბოლურად კომენტარები დააწერე ხოლმე.
2. Sierpinski - კარგია.
2. InverseGenetics - კარგია.
4. UniversalHealthCoverage - კარგია.</t>
  </si>
  <si>
    <t xml:space="preserve">
1. Subsequences - არ მაქვს შენიშვნები
2. Sierpinski - ცუდი ტაბულცაიცაა, სხვა შენიშვნა არ მაქვს. space ებით არ გავქს გამოყოფილი 
  ბევრ ადგილას.
3. InverseGenetics - არ არის შესრულებული.
4. UniversalHealthCoverage - ცუდი ტაბულცაიცაა.</t>
  </si>
  <si>
    <t xml:space="preserve">
1. Subsequences - არ მაქვს შენიშვნები.
2. Sierpinski - კარგია, ჯობია რიხვები 120, 240 გაიტანო გარეთ კონსტანტებში.
3. InverseGenetics - არ ვარგა ცვლადის და ფუნქციის სახელები. temp, rec. სხვა შენიშვნა არ მაქვს.
 სახელები უფრო შინაარსობრივი დაააწერე ხოლმე.
4. UniversalHealthCoverage - ცუდი ტაბულაციაა. 
    როდესაც ციკლს ატრიალებ  for(int i = locations.size() - 1; i &gt;= 0; i--) { და ამ დროს 
      locations იდან შიგნით რაღაცეებს იღებს ეს აგირევს ყველაფერს რადგან remove ჯერ ერთი size ს ცვლის 
      მერეც მეორე შიგნით location ში გადანომრვრას და ასე შეიძლება ზოგს გადაახე ან საერთოდ error ზე გახვიდე 
      ამიტომ ციკლით ამას ვერ ამოხსნი. შეგეძლო ციკლის გარეშე მოგეფიქრებინა ამოხნსა ან რა location ებიც იყო წაშაშლელი 
      დაგეხმახსოვრევინა სხვა სტრუქტურაში შემდეგ გადაყოლოდი იმ სტრუქტურას და ამოგეშალა ამ location ებიდან.
</t>
  </si>
  <si>
    <t xml:space="preserve">1. Subsequences - წინასწარ მოცემული isSubsequence ის შაბლონი არ უნდა შეგეცვალა.
   ისე კარგია.
2.  Sierpinski - შეიძლებოდა უკეთესი ტაბულცაიცა, სხვა შენიშვნა არ მაქვს. 
3. InverseGenetics - არ მაქვს შენიშვნები. კარგია.
4. UniversalHealthCoverage - არ არის რეკურისა შიგნით canOfferUniversalCoverage ში და რეკურსიისთვის სხვა ფუნქციას 
    იყენებ. ეს რამდენად ითვლება არ ვიცი ამიტომ ამის შეფასებას ლექტორი მოგწერს. 
    ისე აქ შენიშვნები :
       არ ვარგა კომენტარები 
     //Here is the first method.
     //Here is second method.
     I use this method in first method. და ა.შ 
         არ ვარგა ფუნქციის სახელები. 
         canOfferUniversalCoverage1
         canOfferUniversalCoverage მეორესთვის რაიმე ნორმალური უნდა
         დაგერქმია. 
</t>
  </si>
  <si>
    <t>1. Subsequences - იდეაში ამ ამოცანაში ციკლის გამოყენება არ შეიძლებოდა მინიშნების მიხედვით 
   უნდა დაგეწერა რეკურსია find არის ციკლით იმპლიმენტირებული ანუ 
  იგივეა რაც ციკლი გამოგეყენებინოს რაც არ შეიძლებოდა.
2. Sierpinski -კარგია.
3. InverseGenetics - generateCombinations ში პარამეტრის სახელი str არ ვარგა უფრო შინაარსობრივი უნდა იყოს 
   სხვა შენიშვნა არ მაქვს.
4. UniversalHealthCoverage - არ არის რეკურისა შიგნით canOfferUniversalCoverage ში და რეკურსიისთვის სხვა ფუნქციას 
    იყენებ. ეს რამდენად ითვლება არ ვიცი ამიტომ ამის შეფასებას ლექტორი მოგწერს. 
    ისე აქ შენიშვნები : შეიძლებოდა ცოტა მეტი კოემენტარეიბი, მუშაობს.</t>
  </si>
  <si>
    <t xml:space="preserve">1. Subsequences - სიმბოლურად კომენტარები დააწერე ხოლმე 
   if (statement)
    return true;
   else 
    return false;
   იგივეა რაც return statement;
2. Sierpinski - შიძლებოდა უკეთესი ტაბულაცია, l, N არ არის კარგი სახელები ცვლადებისთვის 
   ფუნქციის აღწერისას.
3. InverseGenetics - setNext, setNext1 შეიძლებოდა უკეთესი სახელების დარქმევა. 
   ძალიან ხელოვნური გზა გავქს და ნაწვალები. შეგეძლო პირდაპირ ერთ სტრინგში გენახა გზა
   და ბოლოს დაგებეჭდა. ისე სწორია მარა ბევრია ნაწვალები.
4. UniversalHealthCoverage - არ არის რეკურისა შიგნით canOfferUniversalCoverage ში და რეკურსიისთვის სხვა ფუნქციას 
    იყენებ. ეს რამდენად ითვლება არ ვიცი ამიტომ ამის შეფასებას ლექტორი მოგწერს. 
    ისე აქ შენიშვნები : if ზე იგივე რაც თვიდან პირველ ამოცანაში. 
    ტაბულაცია ფუნქციის გადაცემული პარამეტრების უნდა იყოს შემდეგნაირი 
    myfunction(param1, param2, param3)
    void myfunction(int param1, int param2, int param3)
    removeLocation - როდესაც ციკლს ატრიალებ  for(int i = 0; i &lt; vector.size(); i++) { და ამ დროს 
      vector იდან შიგნით რაღაცეებს იღებს ეს აგირევს ყველაფერს რადგან remove ჯერ ერთი size ს ცვლის 
      მერეც მეორე შიგნით vector ში გადანომრვრას და ასე შეიძლება ზოგს გადაახტე ან საერთოდ error ზე გახვიდე 
      ამიტომ ციკლით ამას ვერ ამოხსნი. შეგეძლო ციკლის გარეშე მოგეფიქრებინა ამოხნსა ან რაც vector ებიც იყო წაშაშლელი 
      დაგეხმახსოვრევინა სხვა სტრუქტურაში შემდეგ გადაყოლოდი იმ სტრუქტურას და ამოგეშალა აამ location ებიდან.
    </t>
  </si>
  <si>
    <t xml:space="preserve">
1. Subsequences - კარგია.
2. Sierpinski - კარგია.
3. InverseGenetics - კარგია.
4. UniversalHealthCoverage - როდესაც ციკლს ატრიალებ  for(int i = locations.size() - 1; i &gt;= 0; i--) { და ამ დროს 
      locations იდან შიგნით რაღაცეებს იღებს ეს აგირევს ყველაფერს რადგან remove ჯერ ერთი size ს ცვლის 
      მერეც მეორე შიგნით location ში გადანომრვრას და ასე შეიძლება ზოგს გადაახე ან საერთოდ error ზე გახვიდე 
      ამიტომ ციკლით ამას ვერ ამოხსნი. შეგეძლო ციკლის გარეშე მოგეფიქრებინა ამოხნსა ან რა location ებიც იყო წაშაშლელი 
      დაგეხმახსოვრევინა სხვა სტრუქტურაში შემდეგ გადაყოლოდი იმ სტრუქტურას და ამოგეშალა ამ location ებიდან.
 კომენტარებზე გაითვალისწინე, შეამცირე შემდეგში.
</t>
  </si>
  <si>
    <t xml:space="preserve">
1. Subsequences - არ მაქვს შენიშვნები.
2. Sierpinski - ეცადე p, p2,p3 ასეთ სახელებს ერიდო. ისე კარგია.
3. InverseGenetics - არ გაქვს კომენტარი, აღწერა, listStrands მეთოდის. 
4. UniversalHealthCoverage - არ არის რეკურისა შიგნით canOfferUniversalCoverage ში და რეკურსიისთვის სხვა ფუნქციას 
    იყენებ. ეს რამდენად ითვლება არ ვიცი ამიტომ ამის შეფასებას ლექტორი მოგწერს. 
    ისე აქ შენიშვნები : არ არის საერთოდ კომენტარები.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</si>
</sst>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charset val="204"/>
      <scheme val="minor"/>
    </font>
    <font>
      <u/>
      <sz val="11"/>
      <color theme="11"/>
      <name val="Calibri"/>
      <family val="2"/>
      <scheme val="minor"/>
    </font>
    <font>
      <sz val="11"/>
      <color theme="1"/>
      <name val="Sylfaen"/>
      <family val="1"/>
    </font>
    <font>
      <b/>
      <sz val="11"/>
      <color theme="1"/>
      <name val="Sylfaen"/>
      <family val="1"/>
    </font>
    <font>
      <b/>
      <sz val="11"/>
      <color theme="1"/>
      <name val="Sylfaen"/>
      <family val="1"/>
      <charset val="204"/>
    </font>
    <font>
      <sz val="10"/>
      <color rgb="FF000000"/>
      <name val="Arial"/>
      <family val="2"/>
    </font>
    <font>
      <b/>
      <sz val="11"/>
      <color theme="1"/>
      <name val="Calibri"/>
      <family val="2"/>
      <scheme val="minor"/>
    </font>
    <font>
      <u/>
      <sz val="11"/>
      <color theme="10"/>
      <name val="Calibri"/>
      <family val="2"/>
      <scheme val="minor"/>
    </font>
    <font>
      <sz val="11"/>
      <color indexed="8"/>
      <name val="Calibri"/>
      <family val="2"/>
    </font>
    <font>
      <sz val="11"/>
      <name val="Calibri"/>
      <family val="2"/>
      <scheme val="minor"/>
    </font>
    <font>
      <sz val="11"/>
      <color rgb="FF000000"/>
      <name val="Calibri"/>
      <family val="2"/>
      <scheme val="minor"/>
    </font>
    <font>
      <sz val="11"/>
      <color rgb="FF000000"/>
      <name val="Calibri"/>
      <family val="2"/>
    </font>
    <font>
      <sz val="11"/>
      <color rgb="FFFF0000"/>
      <name val="Calibri"/>
      <family val="2"/>
      <scheme val="minor"/>
    </font>
    <font>
      <b/>
      <sz val="11"/>
      <color rgb="FF000000"/>
      <name val="Calibri"/>
      <family val="2"/>
    </font>
  </fonts>
  <fills count="3">
    <fill>
      <patternFill patternType="none"/>
    </fill>
    <fill>
      <patternFill patternType="gray125"/>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64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cellStyleXfs>
  <cellXfs count="51">
    <xf numFmtId="0" fontId="0" fillId="0" borderId="0" xfId="0"/>
    <xf numFmtId="9" fontId="0" fillId="0" borderId="0" xfId="0" applyNumberFormat="1"/>
    <xf numFmtId="0" fontId="1" fillId="0" borderId="0" xfId="0" applyFont="1" applyAlignment="1">
      <alignment vertical="center"/>
    </xf>
    <xf numFmtId="0" fontId="0" fillId="0" borderId="0" xfId="0" applyFill="1"/>
    <xf numFmtId="0" fontId="3" fillId="0" borderId="0" xfId="0" applyFont="1"/>
    <xf numFmtId="0" fontId="3" fillId="0" borderId="0" xfId="0" applyFont="1" applyAlignment="1">
      <alignment horizontal="center" vertical="center"/>
    </xf>
    <xf numFmtId="0" fontId="3" fillId="0" borderId="0" xfId="0" applyFont="1" applyAlignment="1">
      <alignment horizontal="center"/>
    </xf>
    <xf numFmtId="0" fontId="3" fillId="0" borderId="0" xfId="0" applyFont="1" applyBorder="1" applyAlignment="1">
      <alignment horizontal="left"/>
    </xf>
    <xf numFmtId="0" fontId="4" fillId="0" borderId="0" xfId="0" applyFont="1"/>
    <xf numFmtId="0" fontId="3" fillId="0" borderId="0" xfId="0" applyFont="1" applyBorder="1" applyAlignment="1">
      <alignment horizontal="center"/>
    </xf>
    <xf numFmtId="0" fontId="3" fillId="0" borderId="0" xfId="0" applyFont="1" applyAlignment="1">
      <alignment horizontal="left"/>
    </xf>
    <xf numFmtId="0" fontId="7" fillId="0" borderId="0" xfId="0" applyFont="1"/>
    <xf numFmtId="0" fontId="3" fillId="0" borderId="0" xfId="0" applyFont="1" applyAlignment="1"/>
    <xf numFmtId="0" fontId="5" fillId="0" borderId="0" xfId="0" applyFont="1" applyAlignment="1"/>
    <xf numFmtId="0" fontId="6" fillId="0" borderId="1" xfId="0" applyFont="1" applyBorder="1" applyAlignment="1">
      <alignment horizontal="right" wrapText="1" readingOrder="1"/>
    </xf>
    <xf numFmtId="0" fontId="0" fillId="0" borderId="1" xfId="0" applyBorder="1"/>
    <xf numFmtId="0" fontId="1" fillId="0" borderId="0" xfId="0" applyFont="1" applyAlignment="1">
      <alignment horizontal="center"/>
    </xf>
    <xf numFmtId="49" fontId="0" fillId="0" borderId="1" xfId="0" applyNumberFormat="1" applyFont="1" applyFill="1" applyBorder="1"/>
    <xf numFmtId="0" fontId="11" fillId="0" borderId="1" xfId="0" applyFont="1" applyBorder="1" applyAlignment="1">
      <alignment vertical="center"/>
    </xf>
    <xf numFmtId="0" fontId="11" fillId="0" borderId="2" xfId="0" applyFont="1" applyBorder="1" applyAlignment="1">
      <alignment vertical="center"/>
    </xf>
    <xf numFmtId="0" fontId="0" fillId="0" borderId="2" xfId="0" applyFont="1" applyBorder="1" applyAlignment="1">
      <alignment vertical="center"/>
    </xf>
    <xf numFmtId="0" fontId="0" fillId="0" borderId="1" xfId="0" applyFont="1" applyFill="1" applyBorder="1" applyAlignment="1">
      <alignment vertical="center"/>
    </xf>
    <xf numFmtId="0" fontId="0" fillId="0" borderId="1" xfId="0" applyFont="1" applyBorder="1" applyAlignment="1">
      <alignment vertical="center"/>
    </xf>
    <xf numFmtId="0" fontId="0" fillId="0" borderId="2" xfId="0" applyFont="1" applyFill="1" applyBorder="1" applyAlignment="1">
      <alignment vertical="center"/>
    </xf>
    <xf numFmtId="0" fontId="0" fillId="0" borderId="1" xfId="0" applyFont="1" applyBorder="1"/>
    <xf numFmtId="49" fontId="11" fillId="0" borderId="1" xfId="0" applyNumberFormat="1" applyFont="1" applyFill="1" applyBorder="1"/>
    <xf numFmtId="0" fontId="12" fillId="0" borderId="0" xfId="0" applyFont="1" applyFill="1"/>
    <xf numFmtId="0" fontId="10"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7" fillId="0" borderId="0" xfId="0" applyFont="1" applyAlignment="1">
      <alignment horizontal="center"/>
    </xf>
    <xf numFmtId="0" fontId="0" fillId="0" borderId="0" xfId="0" applyAlignment="1">
      <alignment horizontal="center"/>
    </xf>
    <xf numFmtId="0" fontId="1" fillId="0" borderId="0" xfId="0" applyFont="1" applyAlignment="1"/>
    <xf numFmtId="0" fontId="0" fillId="0" borderId="0" xfId="0" applyFill="1"/>
    <xf numFmtId="0" fontId="10" fillId="0" borderId="0" xfId="0" applyFont="1" applyFill="1"/>
    <xf numFmtId="0" fontId="0" fillId="0" borderId="0" xfId="0"/>
    <xf numFmtId="0" fontId="10" fillId="0" borderId="0" xfId="0" applyFont="1" applyFill="1"/>
    <xf numFmtId="0" fontId="13" fillId="0" borderId="0" xfId="0" applyFont="1" applyFill="1"/>
    <xf numFmtId="0" fontId="0" fillId="0" borderId="0" xfId="0" applyAlignment="1"/>
    <xf numFmtId="0" fontId="0" fillId="0" borderId="0" xfId="0" applyAlignment="1">
      <alignment wrapText="1"/>
    </xf>
    <xf numFmtId="0" fontId="0" fillId="0" borderId="0" xfId="0" applyFill="1" applyAlignment="1"/>
    <xf numFmtId="0" fontId="14" fillId="0" borderId="0" xfId="0" applyFont="1" applyFill="1" applyAlignment="1">
      <alignment vertical="center"/>
    </xf>
    <xf numFmtId="0" fontId="4" fillId="0" borderId="0" xfId="0" applyFont="1" applyAlignment="1">
      <alignment horizontal="left"/>
    </xf>
    <xf numFmtId="0" fontId="14" fillId="0" borderId="0" xfId="0" applyFont="1" applyFill="1"/>
    <xf numFmtId="0" fontId="4"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14" fillId="0" borderId="0" xfId="0" applyFont="1" applyFill="1" applyAlignment="1">
      <alignment vertical="center" wrapText="1"/>
    </xf>
    <xf numFmtId="0" fontId="1" fillId="0" borderId="0" xfId="0" applyFont="1" applyAlignment="1"/>
  </cellXfs>
  <cellStyles count="644">
    <cellStyle name="Excel Built-in Normal" xfId="64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44"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Hyperlink 10" xfId="59" hidden="1"/>
    <cellStyle name="Hyperlink 10" xfId="325" hidden="1"/>
    <cellStyle name="Hyperlink 10" xfId="468" hidden="1"/>
    <cellStyle name="Hyperlink 10" xfId="534" hidden="1"/>
    <cellStyle name="Hyperlink 10" xfId="592" hidden="1"/>
    <cellStyle name="Hyperlink 10" xfId="634" hidden="1"/>
    <cellStyle name="Hyperlink 11" xfId="61" hidden="1"/>
    <cellStyle name="Hyperlink 11" xfId="327" hidden="1"/>
    <cellStyle name="Hyperlink 11" xfId="466" hidden="1"/>
    <cellStyle name="Hyperlink 11" xfId="532" hidden="1"/>
    <cellStyle name="Hyperlink 11" xfId="591" hidden="1"/>
    <cellStyle name="Hyperlink 11" xfId="633" hidden="1"/>
    <cellStyle name="Hyperlink 12" xfId="63" hidden="1"/>
    <cellStyle name="Hyperlink 12" xfId="329" hidden="1"/>
    <cellStyle name="Hyperlink 12" xfId="464" hidden="1"/>
    <cellStyle name="Hyperlink 12" xfId="531" hidden="1"/>
    <cellStyle name="Hyperlink 12" xfId="589" hidden="1"/>
    <cellStyle name="Hyperlink 12" xfId="632" hidden="1"/>
    <cellStyle name="Hyperlink 13" xfId="65" hidden="1"/>
    <cellStyle name="Hyperlink 13" xfId="331" hidden="1"/>
    <cellStyle name="Hyperlink 13" xfId="462" hidden="1"/>
    <cellStyle name="Hyperlink 13" xfId="529" hidden="1"/>
    <cellStyle name="Hyperlink 13" xfId="588" hidden="1"/>
    <cellStyle name="Hyperlink 13" xfId="631" hidden="1"/>
    <cellStyle name="Hyperlink 14" xfId="67" hidden="1"/>
    <cellStyle name="Hyperlink 14" xfId="332" hidden="1"/>
    <cellStyle name="Hyperlink 14" xfId="460" hidden="1"/>
    <cellStyle name="Hyperlink 14" xfId="527" hidden="1"/>
    <cellStyle name="Hyperlink 14" xfId="586" hidden="1"/>
    <cellStyle name="Hyperlink 14" xfId="630" hidden="1"/>
    <cellStyle name="Hyperlink 15" xfId="69" hidden="1"/>
    <cellStyle name="Hyperlink 15" xfId="334" hidden="1"/>
    <cellStyle name="Hyperlink 15" xfId="458" hidden="1"/>
    <cellStyle name="Hyperlink 15" xfId="525" hidden="1"/>
    <cellStyle name="Hyperlink 15" xfId="585" hidden="1"/>
    <cellStyle name="Hyperlink 15" xfId="629" hidden="1"/>
    <cellStyle name="Hyperlink 16" xfId="71" hidden="1"/>
    <cellStyle name="Hyperlink 16" xfId="336" hidden="1"/>
    <cellStyle name="Hyperlink 16" xfId="456" hidden="1"/>
    <cellStyle name="Hyperlink 16" xfId="524" hidden="1"/>
    <cellStyle name="Hyperlink 16" xfId="583" hidden="1"/>
    <cellStyle name="Hyperlink 16" xfId="628" hidden="1"/>
    <cellStyle name="Hyperlink 17" xfId="73" hidden="1"/>
    <cellStyle name="Hyperlink 17" xfId="338" hidden="1"/>
    <cellStyle name="Hyperlink 17" xfId="454" hidden="1"/>
    <cellStyle name="Hyperlink 17" xfId="519" hidden="1"/>
    <cellStyle name="Hyperlink 17" xfId="580" hidden="1"/>
    <cellStyle name="Hyperlink 17" xfId="625" hidden="1"/>
    <cellStyle name="Hyperlink 18" xfId="75" hidden="1"/>
    <cellStyle name="Hyperlink 18" xfId="340" hidden="1"/>
    <cellStyle name="Hyperlink 18" xfId="450" hidden="1"/>
    <cellStyle name="Hyperlink 18" xfId="518" hidden="1"/>
    <cellStyle name="Hyperlink 18" xfId="578" hidden="1"/>
    <cellStyle name="Hyperlink 18" xfId="624" hidden="1"/>
    <cellStyle name="Hyperlink 19" xfId="77" hidden="1"/>
    <cellStyle name="Hyperlink 19" xfId="342" hidden="1"/>
    <cellStyle name="Hyperlink 19" xfId="446" hidden="1"/>
    <cellStyle name="Hyperlink 19" xfId="516" hidden="1"/>
    <cellStyle name="Hyperlink 19" xfId="577" hidden="1"/>
    <cellStyle name="Hyperlink 19" xfId="623" hidden="1"/>
    <cellStyle name="Hyperlink 2" xfId="43" hidden="1"/>
    <cellStyle name="Hyperlink 2" xfId="309" hidden="1"/>
    <cellStyle name="Hyperlink 2" xfId="483" hidden="1"/>
    <cellStyle name="Hyperlink 2" xfId="548" hidden="1"/>
    <cellStyle name="Hyperlink 2" xfId="604" hidden="1"/>
    <cellStyle name="Hyperlink 2" xfId="642" hidden="1"/>
    <cellStyle name="Hyperlink 20" xfId="79" hidden="1"/>
    <cellStyle name="Hyperlink 20" xfId="344" hidden="1"/>
    <cellStyle name="Hyperlink 20" xfId="442" hidden="1"/>
    <cellStyle name="Hyperlink 20" xfId="514" hidden="1"/>
    <cellStyle name="Hyperlink 20" xfId="575" hidden="1"/>
    <cellStyle name="Hyperlink 20" xfId="622" hidden="1"/>
    <cellStyle name="Hyperlink 21" xfId="81" hidden="1"/>
    <cellStyle name="Hyperlink 21" xfId="346" hidden="1"/>
    <cellStyle name="Hyperlink 21" xfId="438" hidden="1"/>
    <cellStyle name="Hyperlink 21" xfId="512" hidden="1"/>
    <cellStyle name="Hyperlink 21" xfId="574" hidden="1"/>
    <cellStyle name="Hyperlink 21" xfId="621" hidden="1"/>
    <cellStyle name="Hyperlink 22" xfId="83" hidden="1"/>
    <cellStyle name="Hyperlink 22" xfId="348" hidden="1"/>
    <cellStyle name="Hyperlink 22" xfId="434" hidden="1"/>
    <cellStyle name="Hyperlink 22" xfId="511" hidden="1"/>
    <cellStyle name="Hyperlink 22" xfId="572" hidden="1"/>
    <cellStyle name="Hyperlink 22" xfId="620" hidden="1"/>
    <cellStyle name="Hyperlink 23" xfId="85" hidden="1"/>
    <cellStyle name="Hyperlink 23" xfId="350" hidden="1"/>
    <cellStyle name="Hyperlink 23" xfId="430" hidden="1"/>
    <cellStyle name="Hyperlink 23" xfId="509" hidden="1"/>
    <cellStyle name="Hyperlink 23" xfId="571" hidden="1"/>
    <cellStyle name="Hyperlink 23" xfId="619" hidden="1"/>
    <cellStyle name="Hyperlink 24" xfId="87" hidden="1"/>
    <cellStyle name="Hyperlink 24" xfId="352" hidden="1"/>
    <cellStyle name="Hyperlink 24" xfId="426" hidden="1"/>
    <cellStyle name="Hyperlink 24" xfId="507" hidden="1"/>
    <cellStyle name="Hyperlink 24" xfId="569" hidden="1"/>
    <cellStyle name="Hyperlink 24" xfId="618" hidden="1"/>
    <cellStyle name="Hyperlink 25" xfId="89" hidden="1"/>
    <cellStyle name="Hyperlink 25" xfId="354" hidden="1"/>
    <cellStyle name="Hyperlink 25" xfId="423" hidden="1"/>
    <cellStyle name="Hyperlink 25" xfId="505" hidden="1"/>
    <cellStyle name="Hyperlink 25" xfId="568" hidden="1"/>
    <cellStyle name="Hyperlink 25" xfId="617" hidden="1"/>
    <cellStyle name="Hyperlink 26" xfId="91" hidden="1"/>
    <cellStyle name="Hyperlink 26" xfId="356" hidden="1"/>
    <cellStyle name="Hyperlink 26" xfId="419" hidden="1"/>
    <cellStyle name="Hyperlink 26" xfId="504" hidden="1"/>
    <cellStyle name="Hyperlink 26" xfId="566" hidden="1"/>
    <cellStyle name="Hyperlink 26" xfId="616" hidden="1"/>
    <cellStyle name="Hyperlink 27" xfId="93" hidden="1"/>
    <cellStyle name="Hyperlink 27" xfId="358" hidden="1"/>
    <cellStyle name="Hyperlink 27" xfId="415" hidden="1"/>
    <cellStyle name="Hyperlink 27" xfId="502" hidden="1"/>
    <cellStyle name="Hyperlink 27" xfId="565" hidden="1"/>
    <cellStyle name="Hyperlink 27" xfId="615" hidden="1"/>
    <cellStyle name="Hyperlink 28" xfId="95" hidden="1"/>
    <cellStyle name="Hyperlink 28" xfId="360" hidden="1"/>
    <cellStyle name="Hyperlink 28" xfId="411" hidden="1"/>
    <cellStyle name="Hyperlink 28" xfId="500" hidden="1"/>
    <cellStyle name="Hyperlink 28" xfId="563" hidden="1"/>
    <cellStyle name="Hyperlink 28" xfId="614" hidden="1"/>
    <cellStyle name="Hyperlink 29" xfId="97" hidden="1"/>
    <cellStyle name="Hyperlink 29" xfId="362" hidden="1"/>
    <cellStyle name="Hyperlink 29" xfId="407" hidden="1"/>
    <cellStyle name="Hyperlink 29" xfId="498" hidden="1"/>
    <cellStyle name="Hyperlink 29" xfId="562" hidden="1"/>
    <cellStyle name="Hyperlink 29" xfId="613" hidden="1"/>
    <cellStyle name="Hyperlink 3" xfId="45" hidden="1"/>
    <cellStyle name="Hyperlink 3" xfId="311" hidden="1"/>
    <cellStyle name="Hyperlink 3" xfId="481" hidden="1"/>
    <cellStyle name="Hyperlink 3" xfId="546" hidden="1"/>
    <cellStyle name="Hyperlink 3" xfId="603" hidden="1"/>
    <cellStyle name="Hyperlink 3" xfId="641" hidden="1"/>
    <cellStyle name="Hyperlink 30" xfId="99" hidden="1"/>
    <cellStyle name="Hyperlink 30" xfId="363" hidden="1"/>
    <cellStyle name="Hyperlink 30" xfId="403" hidden="1"/>
    <cellStyle name="Hyperlink 30" xfId="497" hidden="1"/>
    <cellStyle name="Hyperlink 30" xfId="560" hidden="1"/>
    <cellStyle name="Hyperlink 30" xfId="612" hidden="1"/>
    <cellStyle name="Hyperlink 31" xfId="101" hidden="1"/>
    <cellStyle name="Hyperlink 31" xfId="365" hidden="1"/>
    <cellStyle name="Hyperlink 31" xfId="399" hidden="1"/>
    <cellStyle name="Hyperlink 31" xfId="495" hidden="1"/>
    <cellStyle name="Hyperlink 31" xfId="559" hidden="1"/>
    <cellStyle name="Hyperlink 31" xfId="611" hidden="1"/>
    <cellStyle name="Hyperlink 32" xfId="103" hidden="1"/>
    <cellStyle name="Hyperlink 32" xfId="367" hidden="1"/>
    <cellStyle name="Hyperlink 32" xfId="395" hidden="1"/>
    <cellStyle name="Hyperlink 32" xfId="493" hidden="1"/>
    <cellStyle name="Hyperlink 32" xfId="557" hidden="1"/>
    <cellStyle name="Hyperlink 32" xfId="610" hidden="1"/>
    <cellStyle name="Hyperlink 33" xfId="105" hidden="1"/>
    <cellStyle name="Hyperlink 33" xfId="369" hidden="1"/>
    <cellStyle name="Hyperlink 33" xfId="392" hidden="1"/>
    <cellStyle name="Hyperlink 33" xfId="491" hidden="1"/>
    <cellStyle name="Hyperlink 33" xfId="556" hidden="1"/>
    <cellStyle name="Hyperlink 33" xfId="609" hidden="1"/>
    <cellStyle name="Hyperlink 34" xfId="107" hidden="1"/>
    <cellStyle name="Hyperlink 34" xfId="371" hidden="1"/>
    <cellStyle name="Hyperlink 34" xfId="388" hidden="1"/>
    <cellStyle name="Hyperlink 34" xfId="490" hidden="1"/>
    <cellStyle name="Hyperlink 34" xfId="554" hidden="1"/>
    <cellStyle name="Hyperlink 34" xfId="608" hidden="1"/>
    <cellStyle name="Hyperlink 35" xfId="109" hidden="1"/>
    <cellStyle name="Hyperlink 35" xfId="373" hidden="1"/>
    <cellStyle name="Hyperlink 35" xfId="384" hidden="1"/>
    <cellStyle name="Hyperlink 35" xfId="488" hidden="1"/>
    <cellStyle name="Hyperlink 35" xfId="553" hidden="1"/>
    <cellStyle name="Hyperlink 35" xfId="607" hidden="1"/>
    <cellStyle name="Hyperlink 36" xfId="111" hidden="1"/>
    <cellStyle name="Hyperlink 36" xfId="375" hidden="1"/>
    <cellStyle name="Hyperlink 36" xfId="380" hidden="1"/>
    <cellStyle name="Hyperlink 36" xfId="486" hidden="1"/>
    <cellStyle name="Hyperlink 36" xfId="551" hidden="1"/>
    <cellStyle name="Hyperlink 36" xfId="606" hidden="1"/>
    <cellStyle name="Hyperlink 37" xfId="113" hidden="1"/>
    <cellStyle name="Hyperlink 37" xfId="377" hidden="1"/>
    <cellStyle name="Hyperlink 37" xfId="376" hidden="1"/>
    <cellStyle name="Hyperlink 37" xfId="484" hidden="1"/>
    <cellStyle name="Hyperlink 37" xfId="550" hidden="1"/>
    <cellStyle name="Hyperlink 37" xfId="605" hidden="1"/>
    <cellStyle name="Hyperlink 38" xfId="115" hidden="1"/>
    <cellStyle name="Hyperlink 38" xfId="379" hidden="1"/>
    <cellStyle name="Hyperlink 38" xfId="372" hidden="1"/>
    <cellStyle name="Hyperlink 38" xfId="482" hidden="1"/>
    <cellStyle name="Hyperlink 38" xfId="547" hidden="1"/>
    <cellStyle name="Hyperlink 38" xfId="602" hidden="1"/>
    <cellStyle name="Hyperlink 39" xfId="117" hidden="1"/>
    <cellStyle name="Hyperlink 39" xfId="381" hidden="1"/>
    <cellStyle name="Hyperlink 39" xfId="368" hidden="1"/>
    <cellStyle name="Hyperlink 39" xfId="478" hidden="1"/>
    <cellStyle name="Hyperlink 39" xfId="544" hidden="1"/>
    <cellStyle name="Hyperlink 39" xfId="599" hidden="1"/>
    <cellStyle name="Hyperlink 4" xfId="47" hidden="1"/>
    <cellStyle name="Hyperlink 4" xfId="313" hidden="1"/>
    <cellStyle name="Hyperlink 4" xfId="479" hidden="1"/>
    <cellStyle name="Hyperlink 4" xfId="545" hidden="1"/>
    <cellStyle name="Hyperlink 4" xfId="601" hidden="1"/>
    <cellStyle name="Hyperlink 4" xfId="640" hidden="1"/>
    <cellStyle name="Hyperlink 40" xfId="119" hidden="1"/>
    <cellStyle name="Hyperlink 40" xfId="383" hidden="1"/>
    <cellStyle name="Hyperlink 40" xfId="364" hidden="1"/>
    <cellStyle name="Hyperlink 40" xfId="474" hidden="1"/>
    <cellStyle name="Hyperlink 40" xfId="540" hidden="1"/>
    <cellStyle name="Hyperlink 40" xfId="596" hidden="1"/>
    <cellStyle name="Hyperlink 41" xfId="121" hidden="1"/>
    <cellStyle name="Hyperlink 41" xfId="385" hidden="1"/>
    <cellStyle name="Hyperlink 41" xfId="361" hidden="1"/>
    <cellStyle name="Hyperlink 41" xfId="470" hidden="1"/>
    <cellStyle name="Hyperlink 41" xfId="537" hidden="1"/>
    <cellStyle name="Hyperlink 41" xfId="593" hidden="1"/>
    <cellStyle name="Hyperlink 42" xfId="123" hidden="1"/>
    <cellStyle name="Hyperlink 42" xfId="387" hidden="1"/>
    <cellStyle name="Hyperlink 42" xfId="357" hidden="1"/>
    <cellStyle name="Hyperlink 42" xfId="467" hidden="1"/>
    <cellStyle name="Hyperlink 42" xfId="533" hidden="1"/>
    <cellStyle name="Hyperlink 42" xfId="590" hidden="1"/>
    <cellStyle name="Hyperlink 43" xfId="125" hidden="1"/>
    <cellStyle name="Hyperlink 43" xfId="389" hidden="1"/>
    <cellStyle name="Hyperlink 43" xfId="353" hidden="1"/>
    <cellStyle name="Hyperlink 43" xfId="463" hidden="1"/>
    <cellStyle name="Hyperlink 43" xfId="530" hidden="1"/>
    <cellStyle name="Hyperlink 43" xfId="587" hidden="1"/>
    <cellStyle name="Hyperlink 44" xfId="127" hidden="1"/>
    <cellStyle name="Hyperlink 44" xfId="391" hidden="1"/>
    <cellStyle name="Hyperlink 44" xfId="349" hidden="1"/>
    <cellStyle name="Hyperlink 44" xfId="459" hidden="1"/>
    <cellStyle name="Hyperlink 44" xfId="526" hidden="1"/>
    <cellStyle name="Hyperlink 44" xfId="584" hidden="1"/>
    <cellStyle name="Hyperlink 45" xfId="129" hidden="1"/>
    <cellStyle name="Hyperlink 45" xfId="393" hidden="1"/>
    <cellStyle name="Hyperlink 45" xfId="345" hidden="1"/>
    <cellStyle name="Hyperlink 45" xfId="455" hidden="1"/>
    <cellStyle name="Hyperlink 45" xfId="523" hidden="1"/>
    <cellStyle name="Hyperlink 45" xfId="582" hidden="1"/>
    <cellStyle name="Hyperlink 46" xfId="131" hidden="1"/>
    <cellStyle name="Hyperlink 46" xfId="394" hidden="1"/>
    <cellStyle name="Hyperlink 46" xfId="341" hidden="1"/>
    <cellStyle name="Hyperlink 46" xfId="452" hidden="1"/>
    <cellStyle name="Hyperlink 46" xfId="520" hidden="1"/>
    <cellStyle name="Hyperlink 46" xfId="579" hidden="1"/>
    <cellStyle name="Hyperlink 47" xfId="133" hidden="1"/>
    <cellStyle name="Hyperlink 47" xfId="396" hidden="1"/>
    <cellStyle name="Hyperlink 47" xfId="337" hidden="1"/>
    <cellStyle name="Hyperlink 47" xfId="444" hidden="1"/>
    <cellStyle name="Hyperlink 47" xfId="517" hidden="1"/>
    <cellStyle name="Hyperlink 47" xfId="576" hidden="1"/>
    <cellStyle name="Hyperlink 48" xfId="135" hidden="1"/>
    <cellStyle name="Hyperlink 48" xfId="398" hidden="1"/>
    <cellStyle name="Hyperlink 48" xfId="333" hidden="1"/>
    <cellStyle name="Hyperlink 48" xfId="436" hidden="1"/>
    <cellStyle name="Hyperlink 48" xfId="513" hidden="1"/>
    <cellStyle name="Hyperlink 48" xfId="573" hidden="1"/>
    <cellStyle name="Hyperlink 49" xfId="137" hidden="1"/>
    <cellStyle name="Hyperlink 49" xfId="400" hidden="1"/>
    <cellStyle name="Hyperlink 49" xfId="330" hidden="1"/>
    <cellStyle name="Hyperlink 49" xfId="428" hidden="1"/>
    <cellStyle name="Hyperlink 49" xfId="510" hidden="1"/>
    <cellStyle name="Hyperlink 49" xfId="570" hidden="1"/>
    <cellStyle name="Hyperlink 5" xfId="49" hidden="1"/>
    <cellStyle name="Hyperlink 5" xfId="315" hidden="1"/>
    <cellStyle name="Hyperlink 5" xfId="477" hidden="1"/>
    <cellStyle name="Hyperlink 5" xfId="543" hidden="1"/>
    <cellStyle name="Hyperlink 5" xfId="600" hidden="1"/>
    <cellStyle name="Hyperlink 5" xfId="639" hidden="1"/>
    <cellStyle name="Hyperlink 50" xfId="139" hidden="1"/>
    <cellStyle name="Hyperlink 50" xfId="402" hidden="1"/>
    <cellStyle name="Hyperlink 50" xfId="326" hidden="1"/>
    <cellStyle name="Hyperlink 50" xfId="421" hidden="1"/>
    <cellStyle name="Hyperlink 50" xfId="506" hidden="1"/>
    <cellStyle name="Hyperlink 50" xfId="567" hidden="1"/>
    <cellStyle name="Hyperlink 51" xfId="141" hidden="1"/>
    <cellStyle name="Hyperlink 51" xfId="404" hidden="1"/>
    <cellStyle name="Hyperlink 51" xfId="322" hidden="1"/>
    <cellStyle name="Hyperlink 51" xfId="413" hidden="1"/>
    <cellStyle name="Hyperlink 51" xfId="503" hidden="1"/>
    <cellStyle name="Hyperlink 51" xfId="564" hidden="1"/>
    <cellStyle name="Hyperlink 52" xfId="143" hidden="1"/>
    <cellStyle name="Hyperlink 52" xfId="406" hidden="1"/>
    <cellStyle name="Hyperlink 52" xfId="318" hidden="1"/>
    <cellStyle name="Hyperlink 52" xfId="405" hidden="1"/>
    <cellStyle name="Hyperlink 52" xfId="499" hidden="1"/>
    <cellStyle name="Hyperlink 52" xfId="561" hidden="1"/>
    <cellStyle name="Hyperlink 53" xfId="145" hidden="1"/>
    <cellStyle name="Hyperlink 53" xfId="408" hidden="1"/>
    <cellStyle name="Hyperlink 53" xfId="314" hidden="1"/>
    <cellStyle name="Hyperlink 53" xfId="397" hidden="1"/>
    <cellStyle name="Hyperlink 53" xfId="496" hidden="1"/>
    <cellStyle name="Hyperlink 53" xfId="558" hidden="1"/>
    <cellStyle name="Hyperlink 54" xfId="147" hidden="1"/>
    <cellStyle name="Hyperlink 54" xfId="410" hidden="1"/>
    <cellStyle name="Hyperlink 54" xfId="310" hidden="1"/>
    <cellStyle name="Hyperlink 54" xfId="390" hidden="1"/>
    <cellStyle name="Hyperlink 54" xfId="492" hidden="1"/>
    <cellStyle name="Hyperlink 54" xfId="555" hidden="1"/>
    <cellStyle name="Hyperlink 55" xfId="149" hidden="1"/>
    <cellStyle name="Hyperlink 55" xfId="412" hidden="1"/>
    <cellStyle name="Hyperlink 55" xfId="307" hidden="1"/>
    <cellStyle name="Hyperlink 55" xfId="382" hidden="1"/>
    <cellStyle name="Hyperlink 55" xfId="489" hidden="1"/>
    <cellStyle name="Hyperlink 55" xfId="552" hidden="1"/>
    <cellStyle name="Hyperlink 56" xfId="151" hidden="1"/>
    <cellStyle name="Hyperlink 56" xfId="414" hidden="1"/>
    <cellStyle name="Hyperlink 56" xfId="305" hidden="1"/>
    <cellStyle name="Hyperlink 56" xfId="374" hidden="1"/>
    <cellStyle name="Hyperlink 56" xfId="485" hidden="1"/>
    <cellStyle name="Hyperlink 56" xfId="549" hidden="1"/>
    <cellStyle name="Hyperlink 57" xfId="153" hidden="1"/>
    <cellStyle name="Hyperlink 57" xfId="416" hidden="1"/>
    <cellStyle name="Hyperlink 57" xfId="304" hidden="1"/>
    <cellStyle name="Hyperlink 57" xfId="366" hidden="1"/>
    <cellStyle name="Hyperlink 57" xfId="480" hidden="1"/>
    <cellStyle name="Hyperlink 57" xfId="542" hidden="1"/>
    <cellStyle name="Hyperlink 58" xfId="155" hidden="1"/>
    <cellStyle name="Hyperlink 58" xfId="418" hidden="1"/>
    <cellStyle name="Hyperlink 58" xfId="302" hidden="1"/>
    <cellStyle name="Hyperlink 58" xfId="359" hidden="1"/>
    <cellStyle name="Hyperlink 58" xfId="472" hidden="1"/>
    <cellStyle name="Hyperlink 58" xfId="535" hidden="1"/>
    <cellStyle name="Hyperlink 59" xfId="157" hidden="1"/>
    <cellStyle name="Hyperlink 59" xfId="420" hidden="1"/>
    <cellStyle name="Hyperlink 59" xfId="300" hidden="1"/>
    <cellStyle name="Hyperlink 59" xfId="351" hidden="1"/>
    <cellStyle name="Hyperlink 59" xfId="465" hidden="1"/>
    <cellStyle name="Hyperlink 59" xfId="528" hidden="1"/>
    <cellStyle name="Hyperlink 6" xfId="51" hidden="1"/>
    <cellStyle name="Hyperlink 6" xfId="317" hidden="1"/>
    <cellStyle name="Hyperlink 6" xfId="475" hidden="1"/>
    <cellStyle name="Hyperlink 6" xfId="541" hidden="1"/>
    <cellStyle name="Hyperlink 6" xfId="598" hidden="1"/>
    <cellStyle name="Hyperlink 6" xfId="638" hidden="1"/>
    <cellStyle name="Hyperlink 60" xfId="159" hidden="1"/>
    <cellStyle name="Hyperlink 60" xfId="422" hidden="1"/>
    <cellStyle name="Hyperlink 60" xfId="298" hidden="1"/>
    <cellStyle name="Hyperlink 60" xfId="343" hidden="1"/>
    <cellStyle name="Hyperlink 60" xfId="457" hidden="1"/>
    <cellStyle name="Hyperlink 60" xfId="522" hidden="1"/>
    <cellStyle name="Hyperlink 61" xfId="161" hidden="1"/>
    <cellStyle name="Hyperlink 61" xfId="424" hidden="1"/>
    <cellStyle name="Hyperlink 61" xfId="296" hidden="1"/>
    <cellStyle name="Hyperlink 61" xfId="335" hidden="1"/>
    <cellStyle name="Hyperlink 61" xfId="448" hidden="1"/>
    <cellStyle name="Hyperlink 61" xfId="515" hidden="1"/>
    <cellStyle name="Hyperlink 62" xfId="163" hidden="1"/>
    <cellStyle name="Hyperlink 62" xfId="425" hidden="1"/>
    <cellStyle name="Hyperlink 62" xfId="294" hidden="1"/>
    <cellStyle name="Hyperlink 62" xfId="328" hidden="1"/>
    <cellStyle name="Hyperlink 62" xfId="432" hidden="1"/>
    <cellStyle name="Hyperlink 62" xfId="508" hidden="1"/>
    <cellStyle name="Hyperlink 63" xfId="165" hidden="1"/>
    <cellStyle name="Hyperlink 63" xfId="427" hidden="1"/>
    <cellStyle name="Hyperlink 63" xfId="292" hidden="1"/>
    <cellStyle name="Hyperlink 63" xfId="320" hidden="1"/>
    <cellStyle name="Hyperlink 63" xfId="417" hidden="1"/>
    <cellStyle name="Hyperlink 63" xfId="501" hidden="1"/>
    <cellStyle name="Hyperlink 64" xfId="167" hidden="1"/>
    <cellStyle name="Hyperlink 64" xfId="429" hidden="1"/>
    <cellStyle name="Hyperlink 64" xfId="290" hidden="1"/>
    <cellStyle name="Hyperlink 64" xfId="312" hidden="1"/>
    <cellStyle name="Hyperlink 64" xfId="401" hidden="1"/>
    <cellStyle name="Hyperlink 64" xfId="494" hidden="1"/>
    <cellStyle name="Hyperlink 65" xfId="169" hidden="1"/>
    <cellStyle name="Hyperlink 65" xfId="431" hidden="1"/>
    <cellStyle name="Hyperlink 65" xfId="289" hidden="1"/>
    <cellStyle name="Hyperlink 65" xfId="306" hidden="1"/>
    <cellStyle name="Hyperlink 65" xfId="386" hidden="1"/>
    <cellStyle name="Hyperlink 65" xfId="487" hidden="1"/>
    <cellStyle name="Hyperlink 66" xfId="171" hidden="1"/>
    <cellStyle name="Hyperlink 66" xfId="433" hidden="1"/>
    <cellStyle name="Hyperlink 66" xfId="287" hidden="1"/>
    <cellStyle name="Hyperlink 66" xfId="303" hidden="1"/>
    <cellStyle name="Hyperlink 66" xfId="370" hidden="1"/>
    <cellStyle name="Hyperlink 66" xfId="476" hidden="1"/>
    <cellStyle name="Hyperlink 67" xfId="173" hidden="1"/>
    <cellStyle name="Hyperlink 67" xfId="435" hidden="1"/>
    <cellStyle name="Hyperlink 67" xfId="285" hidden="1"/>
    <cellStyle name="Hyperlink 67" xfId="299" hidden="1"/>
    <cellStyle name="Hyperlink 67" xfId="355" hidden="1"/>
    <cellStyle name="Hyperlink 67" xfId="461" hidden="1"/>
    <cellStyle name="Hyperlink 68" xfId="175" hidden="1"/>
    <cellStyle name="Hyperlink 68" xfId="437" hidden="1"/>
    <cellStyle name="Hyperlink 68" xfId="283" hidden="1"/>
    <cellStyle name="Hyperlink 68" xfId="295" hidden="1"/>
    <cellStyle name="Hyperlink 68" xfId="339" hidden="1"/>
    <cellStyle name="Hyperlink 68" xfId="440" hidden="1"/>
    <cellStyle name="Hyperlink 69" xfId="177" hidden="1"/>
    <cellStyle name="Hyperlink 69" xfId="439" hidden="1"/>
    <cellStyle name="Hyperlink 69" xfId="281" hidden="1"/>
    <cellStyle name="Hyperlink 69" xfId="291" hidden="1"/>
    <cellStyle name="Hyperlink 69" xfId="324" hidden="1"/>
    <cellStyle name="Hyperlink 69" xfId="409" hidden="1"/>
    <cellStyle name="Hyperlink 7" xfId="53" hidden="1"/>
    <cellStyle name="Hyperlink 7" xfId="319" hidden="1"/>
    <cellStyle name="Hyperlink 7" xfId="473" hidden="1"/>
    <cellStyle name="Hyperlink 7" xfId="539" hidden="1"/>
    <cellStyle name="Hyperlink 7" xfId="597" hidden="1"/>
    <cellStyle name="Hyperlink 7" xfId="637" hidden="1"/>
    <cellStyle name="Hyperlink 70" xfId="179" hidden="1"/>
    <cellStyle name="Hyperlink 70" xfId="441" hidden="1"/>
    <cellStyle name="Hyperlink 70" xfId="279" hidden="1"/>
    <cellStyle name="Hyperlink 70" xfId="288" hidden="1"/>
    <cellStyle name="Hyperlink 70" xfId="308" hidden="1"/>
    <cellStyle name="Hyperlink 70" xfId="378" hidden="1"/>
    <cellStyle name="Hyperlink 71" xfId="181" hidden="1"/>
    <cellStyle name="Hyperlink 71" xfId="443" hidden="1"/>
    <cellStyle name="Hyperlink 71" xfId="277" hidden="1"/>
    <cellStyle name="Hyperlink 71" xfId="284" hidden="1"/>
    <cellStyle name="Hyperlink 71" xfId="301" hidden="1"/>
    <cellStyle name="Hyperlink 71" xfId="347" hidden="1"/>
    <cellStyle name="Hyperlink 72" xfId="183" hidden="1"/>
    <cellStyle name="Hyperlink 72" xfId="445" hidden="1"/>
    <cellStyle name="Hyperlink 72" xfId="275" hidden="1"/>
    <cellStyle name="Hyperlink 72" xfId="280" hidden="1"/>
    <cellStyle name="Hyperlink 72" xfId="293" hidden="1"/>
    <cellStyle name="Hyperlink 72" xfId="316" hidden="1"/>
    <cellStyle name="Hyperlink 73" xfId="185" hidden="1"/>
    <cellStyle name="Hyperlink 73" xfId="447" hidden="1"/>
    <cellStyle name="Hyperlink 73" xfId="274" hidden="1"/>
    <cellStyle name="Hyperlink 73" xfId="276" hidden="1"/>
    <cellStyle name="Hyperlink 73" xfId="286" hidden="1"/>
    <cellStyle name="Hyperlink 73" xfId="297" hidden="1"/>
    <cellStyle name="Hyperlink 74" xfId="187" hidden="1"/>
    <cellStyle name="Hyperlink 74" xfId="449" hidden="1"/>
    <cellStyle name="Hyperlink 74" xfId="272" hidden="1"/>
    <cellStyle name="Hyperlink 74" xfId="273" hidden="1"/>
    <cellStyle name="Hyperlink 74" xfId="278" hidden="1"/>
    <cellStyle name="Hyperlink 74" xfId="282" hidden="1"/>
    <cellStyle name="Hyperlink 75" xfId="189" hidden="1"/>
    <cellStyle name="Hyperlink 75" xfId="451" hidden="1"/>
    <cellStyle name="Hyperlink 75" xfId="270" hidden="1"/>
    <cellStyle name="Hyperlink 75" xfId="269" hidden="1"/>
    <cellStyle name="Hyperlink 75" xfId="271" hidden="1"/>
    <cellStyle name="Hyperlink 75" xfId="627" hidden="1"/>
    <cellStyle name="Hyperlink 76" xfId="191" hidden="1"/>
    <cellStyle name="Hyperlink 76" xfId="453" hidden="1"/>
    <cellStyle name="Hyperlink 76" xfId="268" hidden="1"/>
    <cellStyle name="Hyperlink 76" xfId="521" hidden="1"/>
    <cellStyle name="Hyperlink 76" xfId="581" hidden="1"/>
    <cellStyle name="Hyperlink 76" xfId="626" hidden="1"/>
    <cellStyle name="Hyperlink 8" xfId="55" hidden="1"/>
    <cellStyle name="Hyperlink 8" xfId="321" hidden="1"/>
    <cellStyle name="Hyperlink 8" xfId="471" hidden="1"/>
    <cellStyle name="Hyperlink 8" xfId="538" hidden="1"/>
    <cellStyle name="Hyperlink 8" xfId="595" hidden="1"/>
    <cellStyle name="Hyperlink 8" xfId="636" hidden="1"/>
    <cellStyle name="Hyperlink 9" xfId="57" hidden="1"/>
    <cellStyle name="Hyperlink 9" xfId="323" hidden="1"/>
    <cellStyle name="Hyperlink 9" xfId="469" hidden="1"/>
    <cellStyle name="Hyperlink 9" xfId="536" hidden="1"/>
    <cellStyle name="Hyperlink 9" xfId="594" hidden="1"/>
    <cellStyle name="Hyperlink 9" xfId="635" hidden="1"/>
    <cellStyle name="Normal" xfId="0" builtinId="0"/>
    <cellStyle name="Normal 4" xfId="193"/>
  </cellStyles>
  <dxfs count="5">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microsoft.com/office/2006/relationships/xlExternalLinkPath/xlPathMissing" Target="programmingI%20(version%201).xls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60"/>
  <sheetViews>
    <sheetView zoomScale="90" zoomScaleNormal="90" zoomScalePageLayoutView="90" workbookViewId="0">
      <selection activeCell="P9" sqref="P9"/>
    </sheetView>
  </sheetViews>
  <sheetFormatPr defaultColWidth="8.85546875" defaultRowHeight="15" x14ac:dyDescent="0.25"/>
  <cols>
    <col min="1" max="2" width="8.85546875" style="4"/>
    <col min="3" max="3" width="8.85546875" style="10"/>
    <col min="4" max="4" width="29" style="4" bestFit="1" customWidth="1"/>
    <col min="5" max="5" width="28.140625" style="4" bestFit="1" customWidth="1"/>
    <col min="6" max="6" width="8.85546875" style="4" customWidth="1"/>
    <col min="7" max="7" width="10.5703125" style="4" customWidth="1"/>
    <col min="8" max="8" width="8.85546875" style="4"/>
    <col min="9" max="9" width="24.42578125" style="4" bestFit="1" customWidth="1"/>
    <col min="10" max="10" width="10.85546875" style="4" customWidth="1"/>
    <col min="11" max="11" width="12.42578125" style="4" bestFit="1" customWidth="1"/>
    <col min="12" max="13" width="8.85546875" style="4"/>
    <col min="14" max="14" width="21.7109375" style="4" bestFit="1" customWidth="1"/>
    <col min="15" max="16384" width="8.85546875" style="4"/>
  </cols>
  <sheetData>
    <row r="2" spans="2:15" x14ac:dyDescent="0.25">
      <c r="J2" s="5"/>
    </row>
    <row r="3" spans="2:15" x14ac:dyDescent="0.25">
      <c r="I3" s="6"/>
    </row>
    <row r="4" spans="2:15" x14ac:dyDescent="0.25">
      <c r="I4" s="6"/>
    </row>
    <row r="5" spans="2:15" ht="30" x14ac:dyDescent="0.25">
      <c r="B5" s="6" t="s">
        <v>2</v>
      </c>
      <c r="D5" s="46" t="s">
        <v>0</v>
      </c>
      <c r="E5" s="46" t="s">
        <v>1</v>
      </c>
      <c r="F5" s="47" t="s">
        <v>44</v>
      </c>
      <c r="G5" s="47" t="s">
        <v>3</v>
      </c>
      <c r="H5" s="48"/>
      <c r="I5" s="49" t="s">
        <v>184</v>
      </c>
      <c r="J5" s="49" t="s">
        <v>3</v>
      </c>
      <c r="M5" s="49" t="s">
        <v>44</v>
      </c>
      <c r="N5" s="43" t="s">
        <v>280</v>
      </c>
      <c r="O5" s="43" t="s">
        <v>281</v>
      </c>
    </row>
    <row r="6" spans="2:15" x14ac:dyDescent="0.25">
      <c r="B6" s="6"/>
      <c r="D6" s="8"/>
      <c r="E6" s="8"/>
      <c r="I6" s="35" t="s">
        <v>185</v>
      </c>
      <c r="J6" s="35">
        <v>1</v>
      </c>
      <c r="M6" s="26" t="s">
        <v>274</v>
      </c>
      <c r="N6" s="26" t="s">
        <v>282</v>
      </c>
      <c r="O6" s="26" t="s">
        <v>283</v>
      </c>
    </row>
    <row r="7" spans="2:15" x14ac:dyDescent="0.25">
      <c r="C7" s="44"/>
      <c r="D7" s="13"/>
      <c r="E7" s="12"/>
      <c r="I7" s="35" t="s">
        <v>186</v>
      </c>
      <c r="J7" s="35">
        <v>2</v>
      </c>
      <c r="M7" s="26" t="s">
        <v>275</v>
      </c>
      <c r="N7" s="26" t="s">
        <v>284</v>
      </c>
      <c r="O7" s="26" t="s">
        <v>283</v>
      </c>
    </row>
    <row r="8" spans="2:15" x14ac:dyDescent="0.25">
      <c r="B8" s="9">
        <v>1</v>
      </c>
      <c r="C8" s="7"/>
      <c r="D8" s="18" t="s">
        <v>191</v>
      </c>
      <c r="E8" t="s">
        <v>176</v>
      </c>
      <c r="F8" s="4" t="s">
        <v>274</v>
      </c>
      <c r="G8" s="3">
        <v>1</v>
      </c>
      <c r="I8" s="35" t="s">
        <v>187</v>
      </c>
      <c r="J8" s="35">
        <v>3</v>
      </c>
      <c r="M8" s="26" t="s">
        <v>276</v>
      </c>
      <c r="N8" s="26" t="s">
        <v>285</v>
      </c>
      <c r="O8" s="26" t="s">
        <v>283</v>
      </c>
    </row>
    <row r="9" spans="2:15" x14ac:dyDescent="0.25">
      <c r="B9" s="9">
        <f>B8+1</f>
        <v>2</v>
      </c>
      <c r="C9" s="7"/>
      <c r="D9" s="19" t="s">
        <v>77</v>
      </c>
      <c r="E9" t="s">
        <v>78</v>
      </c>
      <c r="F9" s="4" t="s">
        <v>274</v>
      </c>
      <c r="G9" s="3">
        <v>1</v>
      </c>
      <c r="I9" s="35" t="s">
        <v>34</v>
      </c>
      <c r="J9" s="35">
        <v>4</v>
      </c>
      <c r="M9" s="26" t="s">
        <v>277</v>
      </c>
      <c r="N9" s="26" t="s">
        <v>282</v>
      </c>
      <c r="O9" s="26" t="s">
        <v>286</v>
      </c>
    </row>
    <row r="10" spans="2:15" x14ac:dyDescent="0.25">
      <c r="B10" s="9">
        <f t="shared" ref="B10:B73" si="0">B9+1</f>
        <v>3</v>
      </c>
      <c r="C10" s="7"/>
      <c r="D10" s="19" t="s">
        <v>79</v>
      </c>
      <c r="E10" t="s">
        <v>80</v>
      </c>
      <c r="F10" s="4" t="s">
        <v>274</v>
      </c>
      <c r="G10" s="26">
        <v>1</v>
      </c>
      <c r="I10" s="35" t="s">
        <v>31</v>
      </c>
      <c r="J10" s="35">
        <v>5</v>
      </c>
      <c r="M10" s="26" t="s">
        <v>278</v>
      </c>
      <c r="N10" s="26" t="s">
        <v>284</v>
      </c>
      <c r="O10" s="26" t="s">
        <v>286</v>
      </c>
    </row>
    <row r="11" spans="2:15" x14ac:dyDescent="0.25">
      <c r="B11" s="9">
        <f t="shared" si="0"/>
        <v>4</v>
      </c>
      <c r="C11" s="7"/>
      <c r="D11" s="19" t="s">
        <v>81</v>
      </c>
      <c r="E11" t="s">
        <v>82</v>
      </c>
      <c r="F11" s="4" t="s">
        <v>274</v>
      </c>
      <c r="G11" s="3">
        <v>1</v>
      </c>
      <c r="I11" s="35" t="s">
        <v>188</v>
      </c>
      <c r="J11" s="35">
        <v>6</v>
      </c>
      <c r="M11" s="26" t="s">
        <v>279</v>
      </c>
      <c r="N11" s="26" t="s">
        <v>285</v>
      </c>
      <c r="O11" s="26" t="s">
        <v>286</v>
      </c>
    </row>
    <row r="12" spans="2:15" x14ac:dyDescent="0.25">
      <c r="B12" s="9">
        <f t="shared" si="0"/>
        <v>5</v>
      </c>
      <c r="C12" s="7"/>
      <c r="D12" s="19" t="s">
        <v>83</v>
      </c>
      <c r="E12" t="s">
        <v>84</v>
      </c>
      <c r="F12" s="4" t="s">
        <v>274</v>
      </c>
      <c r="G12" s="3">
        <v>1</v>
      </c>
      <c r="I12" s="35" t="s">
        <v>189</v>
      </c>
      <c r="J12" s="35">
        <v>7</v>
      </c>
    </row>
    <row r="13" spans="2:15" x14ac:dyDescent="0.25">
      <c r="B13" s="9">
        <f t="shared" si="0"/>
        <v>6</v>
      </c>
      <c r="C13" s="7"/>
      <c r="D13" s="19" t="s">
        <v>85</v>
      </c>
      <c r="E13" t="s">
        <v>86</v>
      </c>
      <c r="F13" s="4" t="s">
        <v>274</v>
      </c>
      <c r="G13" s="3">
        <v>1</v>
      </c>
      <c r="I13" s="35" t="s">
        <v>30</v>
      </c>
      <c r="J13" s="35">
        <v>8</v>
      </c>
    </row>
    <row r="14" spans="2:15" x14ac:dyDescent="0.25">
      <c r="B14" s="9">
        <f t="shared" si="0"/>
        <v>7</v>
      </c>
      <c r="C14" s="7"/>
      <c r="D14" s="19" t="s">
        <v>87</v>
      </c>
      <c r="E14" t="s">
        <v>88</v>
      </c>
      <c r="F14" s="4" t="s">
        <v>274</v>
      </c>
      <c r="G14" s="3">
        <v>1</v>
      </c>
      <c r="I14" s="35" t="s">
        <v>190</v>
      </c>
      <c r="J14" s="35">
        <v>9</v>
      </c>
    </row>
    <row r="15" spans="2:15" x14ac:dyDescent="0.25">
      <c r="B15" s="9">
        <f t="shared" si="0"/>
        <v>8</v>
      </c>
      <c r="C15" s="7"/>
      <c r="D15" s="19" t="s">
        <v>192</v>
      </c>
      <c r="E15" t="s">
        <v>50</v>
      </c>
      <c r="F15" s="4" t="s">
        <v>274</v>
      </c>
      <c r="G15" s="3">
        <v>1</v>
      </c>
      <c r="I15" s="35" t="s">
        <v>183</v>
      </c>
      <c r="J15" s="35">
        <v>10</v>
      </c>
    </row>
    <row r="16" spans="2:15" x14ac:dyDescent="0.25">
      <c r="B16" s="9">
        <f t="shared" si="0"/>
        <v>9</v>
      </c>
      <c r="C16" s="7"/>
      <c r="D16" s="19" t="s">
        <v>89</v>
      </c>
      <c r="E16" t="s">
        <v>90</v>
      </c>
      <c r="F16" s="4" t="s">
        <v>274</v>
      </c>
      <c r="G16" s="3">
        <v>1</v>
      </c>
      <c r="I16" s="35" t="s">
        <v>27</v>
      </c>
      <c r="J16" s="35">
        <v>11</v>
      </c>
    </row>
    <row r="17" spans="2:10" x14ac:dyDescent="0.25">
      <c r="B17" s="9">
        <f t="shared" si="0"/>
        <v>10</v>
      </c>
      <c r="C17" s="7"/>
      <c r="D17" s="19" t="s">
        <v>91</v>
      </c>
      <c r="E17" t="s">
        <v>92</v>
      </c>
      <c r="F17" s="4" t="s">
        <v>274</v>
      </c>
      <c r="G17" s="3">
        <v>1</v>
      </c>
    </row>
    <row r="18" spans="2:10" x14ac:dyDescent="0.25">
      <c r="B18" s="9">
        <f t="shared" si="0"/>
        <v>11</v>
      </c>
      <c r="C18" s="7"/>
      <c r="D18" s="19" t="s">
        <v>193</v>
      </c>
      <c r="E18" t="s">
        <v>51</v>
      </c>
      <c r="F18" s="4" t="s">
        <v>274</v>
      </c>
      <c r="G18" s="3">
        <v>2</v>
      </c>
    </row>
    <row r="19" spans="2:10" x14ac:dyDescent="0.25">
      <c r="B19" s="9">
        <f t="shared" si="0"/>
        <v>12</v>
      </c>
      <c r="C19" s="7"/>
      <c r="D19" s="19" t="s">
        <v>93</v>
      </c>
      <c r="E19" t="s">
        <v>94</v>
      </c>
      <c r="F19" s="4" t="s">
        <v>274</v>
      </c>
      <c r="G19" s="3">
        <v>2</v>
      </c>
    </row>
    <row r="20" spans="2:10" x14ac:dyDescent="0.25">
      <c r="B20" s="9">
        <f t="shared" si="0"/>
        <v>13</v>
      </c>
      <c r="C20" s="7"/>
      <c r="D20" s="19" t="s">
        <v>97</v>
      </c>
      <c r="E20" t="s">
        <v>98</v>
      </c>
      <c r="F20" s="4" t="s">
        <v>274</v>
      </c>
      <c r="G20" s="3">
        <v>2</v>
      </c>
    </row>
    <row r="21" spans="2:10" x14ac:dyDescent="0.25">
      <c r="B21" s="9">
        <f t="shared" si="0"/>
        <v>14</v>
      </c>
      <c r="C21" s="7"/>
      <c r="D21" s="19" t="s">
        <v>99</v>
      </c>
      <c r="E21" t="s">
        <v>100</v>
      </c>
      <c r="F21" s="4" t="s">
        <v>274</v>
      </c>
      <c r="G21" s="3">
        <v>2</v>
      </c>
      <c r="J21" s="8"/>
    </row>
    <row r="22" spans="2:10" x14ac:dyDescent="0.25">
      <c r="B22" s="9">
        <f t="shared" si="0"/>
        <v>15</v>
      </c>
      <c r="C22" s="7"/>
      <c r="D22" s="19" t="s">
        <v>101</v>
      </c>
      <c r="E22" t="s">
        <v>102</v>
      </c>
      <c r="F22" s="4" t="s">
        <v>274</v>
      </c>
      <c r="G22" s="3">
        <v>2</v>
      </c>
    </row>
    <row r="23" spans="2:10" x14ac:dyDescent="0.25">
      <c r="B23" s="9">
        <f t="shared" si="0"/>
        <v>16</v>
      </c>
      <c r="C23" s="7"/>
      <c r="D23" s="19" t="s">
        <v>103</v>
      </c>
      <c r="E23" t="s">
        <v>104</v>
      </c>
      <c r="F23" s="4" t="s">
        <v>274</v>
      </c>
      <c r="G23" s="3">
        <v>2</v>
      </c>
    </row>
    <row r="24" spans="2:10" x14ac:dyDescent="0.25">
      <c r="B24" s="9">
        <f t="shared" si="0"/>
        <v>17</v>
      </c>
      <c r="C24" s="7"/>
      <c r="D24" s="19" t="s">
        <v>194</v>
      </c>
      <c r="E24" t="s">
        <v>177</v>
      </c>
      <c r="F24" s="4" t="s">
        <v>274</v>
      </c>
      <c r="G24" s="3">
        <v>2</v>
      </c>
    </row>
    <row r="25" spans="2:10" x14ac:dyDescent="0.25">
      <c r="B25" s="9">
        <f t="shared" si="0"/>
        <v>18</v>
      </c>
      <c r="C25" s="7"/>
      <c r="D25" s="19" t="s">
        <v>105</v>
      </c>
      <c r="E25" t="s">
        <v>106</v>
      </c>
      <c r="F25" s="4" t="s">
        <v>274</v>
      </c>
      <c r="G25" s="3">
        <v>2</v>
      </c>
    </row>
    <row r="26" spans="2:10" x14ac:dyDescent="0.25">
      <c r="B26" s="9">
        <f t="shared" si="0"/>
        <v>19</v>
      </c>
      <c r="C26" s="7"/>
      <c r="D26" s="19" t="s">
        <v>107</v>
      </c>
      <c r="E26" t="s">
        <v>108</v>
      </c>
      <c r="F26" s="4" t="s">
        <v>275</v>
      </c>
      <c r="G26" s="3">
        <v>2</v>
      </c>
    </row>
    <row r="27" spans="2:10" x14ac:dyDescent="0.25">
      <c r="B27" s="9">
        <f t="shared" si="0"/>
        <v>20</v>
      </c>
      <c r="C27" s="7"/>
      <c r="D27" s="19" t="s">
        <v>109</v>
      </c>
      <c r="E27" t="s">
        <v>110</v>
      </c>
      <c r="F27" s="4" t="s">
        <v>275</v>
      </c>
      <c r="G27" s="3">
        <v>2</v>
      </c>
    </row>
    <row r="28" spans="2:10" x14ac:dyDescent="0.25">
      <c r="B28" s="9">
        <f t="shared" si="0"/>
        <v>21</v>
      </c>
      <c r="C28" s="7"/>
      <c r="D28" s="19" t="s">
        <v>111</v>
      </c>
      <c r="E28" t="s">
        <v>112</v>
      </c>
      <c r="F28" s="4" t="s">
        <v>275</v>
      </c>
      <c r="G28" s="3">
        <v>3</v>
      </c>
    </row>
    <row r="29" spans="2:10" x14ac:dyDescent="0.25">
      <c r="B29" s="9">
        <f t="shared" si="0"/>
        <v>22</v>
      </c>
      <c r="C29" s="7"/>
      <c r="D29" s="19" t="s">
        <v>113</v>
      </c>
      <c r="E29" t="s">
        <v>114</v>
      </c>
      <c r="F29" s="4" t="s">
        <v>275</v>
      </c>
      <c r="G29" s="3">
        <v>3</v>
      </c>
    </row>
    <row r="30" spans="2:10" x14ac:dyDescent="0.25">
      <c r="B30" s="9">
        <f t="shared" si="0"/>
        <v>23</v>
      </c>
      <c r="C30" s="7"/>
      <c r="D30" s="19" t="s">
        <v>115</v>
      </c>
      <c r="E30" t="s">
        <v>116</v>
      </c>
      <c r="F30" s="4" t="s">
        <v>275</v>
      </c>
      <c r="G30" s="3">
        <v>3</v>
      </c>
    </row>
    <row r="31" spans="2:10" x14ac:dyDescent="0.25">
      <c r="B31" s="9">
        <f t="shared" si="0"/>
        <v>24</v>
      </c>
      <c r="C31" s="7"/>
      <c r="D31" s="19" t="s">
        <v>117</v>
      </c>
      <c r="E31" t="s">
        <v>118</v>
      </c>
      <c r="F31" s="4" t="s">
        <v>275</v>
      </c>
      <c r="G31" s="3">
        <v>3</v>
      </c>
    </row>
    <row r="32" spans="2:10" x14ac:dyDescent="0.25">
      <c r="B32" s="9">
        <f t="shared" si="0"/>
        <v>25</v>
      </c>
      <c r="C32" s="7"/>
      <c r="D32" s="19" t="s">
        <v>119</v>
      </c>
      <c r="E32" t="s">
        <v>120</v>
      </c>
      <c r="F32" s="4" t="s">
        <v>275</v>
      </c>
      <c r="G32" s="3">
        <v>3</v>
      </c>
    </row>
    <row r="33" spans="2:7" x14ac:dyDescent="0.25">
      <c r="B33" s="9">
        <f t="shared" si="0"/>
        <v>26</v>
      </c>
      <c r="C33" s="7"/>
      <c r="D33" s="19" t="s">
        <v>121</v>
      </c>
      <c r="E33" t="s">
        <v>122</v>
      </c>
      <c r="F33" s="4" t="s">
        <v>275</v>
      </c>
      <c r="G33" s="3">
        <v>3</v>
      </c>
    </row>
    <row r="34" spans="2:7" x14ac:dyDescent="0.25">
      <c r="B34" s="9">
        <f t="shared" si="0"/>
        <v>27</v>
      </c>
      <c r="C34" s="7"/>
      <c r="D34" s="19" t="s">
        <v>123</v>
      </c>
      <c r="E34" t="s">
        <v>124</v>
      </c>
      <c r="F34" s="4" t="s">
        <v>275</v>
      </c>
      <c r="G34" s="3">
        <v>3</v>
      </c>
    </row>
    <row r="35" spans="2:7" x14ac:dyDescent="0.25">
      <c r="B35" s="9">
        <f t="shared" si="0"/>
        <v>28</v>
      </c>
      <c r="C35" s="7"/>
      <c r="D35" s="19" t="s">
        <v>125</v>
      </c>
      <c r="E35" t="s">
        <v>126</v>
      </c>
      <c r="F35" s="4" t="s">
        <v>275</v>
      </c>
      <c r="G35" s="3">
        <v>3</v>
      </c>
    </row>
    <row r="36" spans="2:7" x14ac:dyDescent="0.25">
      <c r="B36" s="9">
        <f t="shared" si="0"/>
        <v>29</v>
      </c>
      <c r="C36" s="7"/>
      <c r="D36" s="19" t="s">
        <v>127</v>
      </c>
      <c r="E36" t="s">
        <v>128</v>
      </c>
      <c r="F36" s="4" t="s">
        <v>275</v>
      </c>
      <c r="G36" s="3">
        <v>3</v>
      </c>
    </row>
    <row r="37" spans="2:7" x14ac:dyDescent="0.25">
      <c r="B37" s="9">
        <f t="shared" si="0"/>
        <v>30</v>
      </c>
      <c r="C37" s="7"/>
      <c r="D37" s="19" t="s">
        <v>129</v>
      </c>
      <c r="E37" t="s">
        <v>130</v>
      </c>
      <c r="F37" s="4" t="s">
        <v>275</v>
      </c>
      <c r="G37" s="3">
        <v>3</v>
      </c>
    </row>
    <row r="38" spans="2:7" x14ac:dyDescent="0.25">
      <c r="B38" s="9">
        <f t="shared" si="0"/>
        <v>31</v>
      </c>
      <c r="C38" s="7"/>
      <c r="D38" s="19" t="s">
        <v>195</v>
      </c>
      <c r="E38" t="s">
        <v>65</v>
      </c>
      <c r="F38" s="4" t="s">
        <v>275</v>
      </c>
      <c r="G38" s="3">
        <v>4</v>
      </c>
    </row>
    <row r="39" spans="2:7" x14ac:dyDescent="0.25">
      <c r="B39" s="9">
        <f t="shared" si="0"/>
        <v>32</v>
      </c>
      <c r="C39" s="7"/>
      <c r="D39" s="19" t="s">
        <v>131</v>
      </c>
      <c r="E39" t="s">
        <v>132</v>
      </c>
      <c r="F39" s="4" t="s">
        <v>275</v>
      </c>
      <c r="G39" s="3">
        <v>4</v>
      </c>
    </row>
    <row r="40" spans="2:7" x14ac:dyDescent="0.25">
      <c r="B40" s="9">
        <f t="shared" si="0"/>
        <v>33</v>
      </c>
      <c r="C40" s="7"/>
      <c r="D40" s="19" t="s">
        <v>196</v>
      </c>
      <c r="E40" t="s">
        <v>178</v>
      </c>
      <c r="F40" s="4" t="s">
        <v>275</v>
      </c>
      <c r="G40" s="3">
        <v>4</v>
      </c>
    </row>
    <row r="41" spans="2:7" x14ac:dyDescent="0.25">
      <c r="B41" s="9">
        <f t="shared" si="0"/>
        <v>34</v>
      </c>
      <c r="C41" s="7"/>
      <c r="D41" s="19" t="s">
        <v>133</v>
      </c>
      <c r="E41" t="s">
        <v>134</v>
      </c>
      <c r="F41" s="4" t="s">
        <v>275</v>
      </c>
      <c r="G41" s="3">
        <v>4</v>
      </c>
    </row>
    <row r="42" spans="2:7" x14ac:dyDescent="0.25">
      <c r="B42" s="9">
        <f t="shared" si="0"/>
        <v>35</v>
      </c>
      <c r="C42" s="7"/>
      <c r="D42" s="19" t="s">
        <v>135</v>
      </c>
      <c r="E42" t="s">
        <v>136</v>
      </c>
      <c r="F42" s="4" t="s">
        <v>275</v>
      </c>
      <c r="G42" s="3">
        <v>4</v>
      </c>
    </row>
    <row r="43" spans="2:7" x14ac:dyDescent="0.25">
      <c r="B43" s="9">
        <f t="shared" si="0"/>
        <v>36</v>
      </c>
      <c r="C43" s="7"/>
      <c r="D43" s="19" t="s">
        <v>137</v>
      </c>
      <c r="E43" t="s">
        <v>138</v>
      </c>
      <c r="F43" s="4" t="s">
        <v>275</v>
      </c>
      <c r="G43" s="3">
        <v>4</v>
      </c>
    </row>
    <row r="44" spans="2:7" x14ac:dyDescent="0.25">
      <c r="B44" s="9">
        <f t="shared" si="0"/>
        <v>37</v>
      </c>
      <c r="C44" s="7"/>
      <c r="D44" s="19" t="s">
        <v>139</v>
      </c>
      <c r="E44" t="s">
        <v>140</v>
      </c>
      <c r="F44" s="4" t="s">
        <v>276</v>
      </c>
      <c r="G44" s="3">
        <v>4</v>
      </c>
    </row>
    <row r="45" spans="2:7" x14ac:dyDescent="0.25">
      <c r="B45" s="9">
        <f t="shared" si="0"/>
        <v>38</v>
      </c>
      <c r="C45" s="7"/>
      <c r="D45" s="19" t="s">
        <v>141</v>
      </c>
      <c r="E45" t="s">
        <v>142</v>
      </c>
      <c r="F45" s="4" t="s">
        <v>276</v>
      </c>
      <c r="G45" s="3">
        <v>4</v>
      </c>
    </row>
    <row r="46" spans="2:7" x14ac:dyDescent="0.25">
      <c r="B46" s="9">
        <f t="shared" si="0"/>
        <v>39</v>
      </c>
      <c r="C46" s="7"/>
      <c r="D46" s="19" t="s">
        <v>143</v>
      </c>
      <c r="E46" t="s">
        <v>144</v>
      </c>
      <c r="F46" s="4" t="s">
        <v>276</v>
      </c>
      <c r="G46" s="3">
        <v>4</v>
      </c>
    </row>
    <row r="47" spans="2:7" x14ac:dyDescent="0.25">
      <c r="B47" s="9">
        <f t="shared" si="0"/>
        <v>40</v>
      </c>
      <c r="C47" s="7"/>
      <c r="D47" s="19" t="s">
        <v>197</v>
      </c>
      <c r="E47" t="s">
        <v>179</v>
      </c>
      <c r="F47" s="4" t="s">
        <v>276</v>
      </c>
      <c r="G47" s="3">
        <v>4</v>
      </c>
    </row>
    <row r="48" spans="2:7" x14ac:dyDescent="0.25">
      <c r="B48" s="9">
        <f t="shared" si="0"/>
        <v>41</v>
      </c>
      <c r="C48" s="7"/>
      <c r="D48" s="19" t="s">
        <v>145</v>
      </c>
      <c r="E48" t="s">
        <v>146</v>
      </c>
      <c r="F48" s="4" t="s">
        <v>276</v>
      </c>
      <c r="G48" s="3">
        <v>5</v>
      </c>
    </row>
    <row r="49" spans="2:7" x14ac:dyDescent="0.25">
      <c r="B49" s="9">
        <f t="shared" si="0"/>
        <v>42</v>
      </c>
      <c r="C49" s="7"/>
      <c r="D49" s="19" t="s">
        <v>147</v>
      </c>
      <c r="E49" t="s">
        <v>148</v>
      </c>
      <c r="F49" s="4" t="s">
        <v>276</v>
      </c>
      <c r="G49" s="3">
        <v>5</v>
      </c>
    </row>
    <row r="50" spans="2:7" x14ac:dyDescent="0.25">
      <c r="B50" s="9">
        <f t="shared" si="0"/>
        <v>43</v>
      </c>
      <c r="C50" s="7"/>
      <c r="D50" s="19" t="s">
        <v>198</v>
      </c>
      <c r="E50" t="s">
        <v>180</v>
      </c>
      <c r="F50" s="4" t="s">
        <v>276</v>
      </c>
      <c r="G50" s="3">
        <v>5</v>
      </c>
    </row>
    <row r="51" spans="2:7" x14ac:dyDescent="0.25">
      <c r="B51" s="9">
        <f t="shared" si="0"/>
        <v>44</v>
      </c>
      <c r="C51" s="7"/>
      <c r="D51" s="19" t="s">
        <v>199</v>
      </c>
      <c r="E51" t="s">
        <v>45</v>
      </c>
      <c r="F51" s="4" t="s">
        <v>276</v>
      </c>
      <c r="G51" s="3">
        <v>5</v>
      </c>
    </row>
    <row r="52" spans="2:7" x14ac:dyDescent="0.25">
      <c r="B52" s="9">
        <f t="shared" si="0"/>
        <v>45</v>
      </c>
      <c r="C52" s="7"/>
      <c r="D52" s="19" t="s">
        <v>149</v>
      </c>
      <c r="E52" t="s">
        <v>150</v>
      </c>
      <c r="F52" s="4" t="s">
        <v>276</v>
      </c>
      <c r="G52" s="3">
        <v>5</v>
      </c>
    </row>
    <row r="53" spans="2:7" x14ac:dyDescent="0.25">
      <c r="B53" s="9">
        <f t="shared" si="0"/>
        <v>46</v>
      </c>
      <c r="C53" s="7"/>
      <c r="D53" s="19" t="s">
        <v>151</v>
      </c>
      <c r="E53" t="s">
        <v>152</v>
      </c>
      <c r="F53" s="4" t="s">
        <v>276</v>
      </c>
      <c r="G53" s="3">
        <v>5</v>
      </c>
    </row>
    <row r="54" spans="2:7" x14ac:dyDescent="0.25">
      <c r="B54" s="9">
        <f t="shared" si="0"/>
        <v>47</v>
      </c>
      <c r="C54" s="45" t="s">
        <v>268</v>
      </c>
      <c r="D54" s="19"/>
      <c r="E54"/>
      <c r="G54" s="3"/>
    </row>
    <row r="55" spans="2:7" x14ac:dyDescent="0.25">
      <c r="B55" s="9">
        <f t="shared" si="0"/>
        <v>48</v>
      </c>
      <c r="C55" s="35"/>
      <c r="D55" s="19" t="s">
        <v>71</v>
      </c>
      <c r="E55" t="s">
        <v>72</v>
      </c>
      <c r="F55" s="4" t="s">
        <v>276</v>
      </c>
      <c r="G55" s="3">
        <v>5</v>
      </c>
    </row>
    <row r="56" spans="2:7" x14ac:dyDescent="0.25">
      <c r="B56" s="9">
        <f t="shared" si="0"/>
        <v>49</v>
      </c>
      <c r="C56" s="35"/>
      <c r="D56" s="19" t="s">
        <v>73</v>
      </c>
      <c r="E56" t="s">
        <v>74</v>
      </c>
      <c r="F56" s="4" t="s">
        <v>276</v>
      </c>
      <c r="G56" s="3">
        <v>5</v>
      </c>
    </row>
    <row r="57" spans="2:7" x14ac:dyDescent="0.25">
      <c r="B57" s="9">
        <f t="shared" si="0"/>
        <v>50</v>
      </c>
      <c r="C57" s="35"/>
      <c r="D57" s="19" t="s">
        <v>75</v>
      </c>
      <c r="E57" t="s">
        <v>76</v>
      </c>
      <c r="F57" s="4" t="s">
        <v>276</v>
      </c>
      <c r="G57" s="3">
        <v>5</v>
      </c>
    </row>
    <row r="58" spans="2:7" x14ac:dyDescent="0.25">
      <c r="B58" s="9">
        <f t="shared" si="0"/>
        <v>51</v>
      </c>
      <c r="C58" s="45" t="s">
        <v>269</v>
      </c>
      <c r="D58" s="19"/>
      <c r="E58"/>
      <c r="G58" s="3"/>
    </row>
    <row r="59" spans="2:7" x14ac:dyDescent="0.25">
      <c r="B59" s="9">
        <f t="shared" si="0"/>
        <v>52</v>
      </c>
      <c r="C59" s="35"/>
      <c r="D59" s="20" t="s">
        <v>95</v>
      </c>
      <c r="E59" t="s">
        <v>96</v>
      </c>
      <c r="F59" s="4" t="s">
        <v>276</v>
      </c>
      <c r="G59" s="3">
        <v>5</v>
      </c>
    </row>
    <row r="60" spans="2:7" x14ac:dyDescent="0.25">
      <c r="B60" s="9">
        <f t="shared" si="0"/>
        <v>53</v>
      </c>
      <c r="C60" s="35"/>
      <c r="D60" s="21" t="s">
        <v>154</v>
      </c>
      <c r="E60" t="s">
        <v>155</v>
      </c>
      <c r="F60" s="4" t="s">
        <v>276</v>
      </c>
      <c r="G60" s="3">
        <v>6</v>
      </c>
    </row>
    <row r="61" spans="2:7" x14ac:dyDescent="0.25">
      <c r="B61" s="9">
        <f t="shared" si="0"/>
        <v>54</v>
      </c>
      <c r="C61" s="35"/>
      <c r="D61" s="21" t="s">
        <v>158</v>
      </c>
      <c r="E61" t="s">
        <v>159</v>
      </c>
      <c r="F61" s="4" t="s">
        <v>276</v>
      </c>
      <c r="G61" s="3">
        <v>6</v>
      </c>
    </row>
    <row r="62" spans="2:7" x14ac:dyDescent="0.25">
      <c r="B62" s="9">
        <f t="shared" si="0"/>
        <v>55</v>
      </c>
      <c r="C62" s="35"/>
      <c r="D62" s="21" t="s">
        <v>162</v>
      </c>
      <c r="E62" t="s">
        <v>163</v>
      </c>
      <c r="F62" s="4" t="s">
        <v>276</v>
      </c>
      <c r="G62" s="3">
        <v>6</v>
      </c>
    </row>
    <row r="63" spans="2:7" x14ac:dyDescent="0.25">
      <c r="B63" s="9">
        <f t="shared" si="0"/>
        <v>56</v>
      </c>
      <c r="C63" s="45" t="s">
        <v>270</v>
      </c>
      <c r="D63" s="21"/>
      <c r="E63"/>
      <c r="G63" s="3"/>
    </row>
    <row r="64" spans="2:7" x14ac:dyDescent="0.25">
      <c r="B64" s="9">
        <f t="shared" si="0"/>
        <v>57</v>
      </c>
      <c r="C64" s="35"/>
      <c r="D64" s="21" t="s">
        <v>46</v>
      </c>
      <c r="E64" t="s">
        <v>47</v>
      </c>
      <c r="F64" s="4" t="s">
        <v>277</v>
      </c>
      <c r="G64" s="3">
        <v>6</v>
      </c>
    </row>
    <row r="65" spans="2:7" x14ac:dyDescent="0.25">
      <c r="B65" s="9">
        <f t="shared" si="0"/>
        <v>58</v>
      </c>
      <c r="C65" s="35"/>
      <c r="D65" s="21" t="s">
        <v>48</v>
      </c>
      <c r="E65" t="s">
        <v>49</v>
      </c>
      <c r="F65" s="4" t="s">
        <v>277</v>
      </c>
      <c r="G65" s="3">
        <v>6</v>
      </c>
    </row>
    <row r="66" spans="2:7" x14ac:dyDescent="0.25">
      <c r="B66" s="9">
        <f t="shared" si="0"/>
        <v>59</v>
      </c>
      <c r="C66" s="35"/>
      <c r="D66" s="21" t="s">
        <v>52</v>
      </c>
      <c r="E66" t="s">
        <v>53</v>
      </c>
      <c r="F66" s="4" t="s">
        <v>277</v>
      </c>
      <c r="G66" s="3">
        <v>6</v>
      </c>
    </row>
    <row r="67" spans="2:7" x14ac:dyDescent="0.25">
      <c r="B67" s="9">
        <f t="shared" si="0"/>
        <v>60</v>
      </c>
      <c r="C67" s="35"/>
      <c r="D67" s="21" t="s">
        <v>54</v>
      </c>
      <c r="E67" t="s">
        <v>55</v>
      </c>
      <c r="F67" s="4" t="s">
        <v>277</v>
      </c>
      <c r="G67" s="3">
        <v>6</v>
      </c>
    </row>
    <row r="68" spans="2:7" x14ac:dyDescent="0.25">
      <c r="B68" s="9">
        <f t="shared" si="0"/>
        <v>61</v>
      </c>
      <c r="C68" s="35"/>
      <c r="D68" s="22" t="s">
        <v>56</v>
      </c>
      <c r="E68" t="s">
        <v>57</v>
      </c>
      <c r="F68" s="4" t="s">
        <v>277</v>
      </c>
      <c r="G68" s="3">
        <v>6</v>
      </c>
    </row>
    <row r="69" spans="2:7" x14ac:dyDescent="0.25">
      <c r="B69" s="9">
        <f t="shared" si="0"/>
        <v>62</v>
      </c>
      <c r="C69" s="35"/>
      <c r="D69" s="22" t="s">
        <v>58</v>
      </c>
      <c r="E69" t="s">
        <v>59</v>
      </c>
      <c r="F69" s="4" t="s">
        <v>277</v>
      </c>
      <c r="G69" s="3">
        <v>6</v>
      </c>
    </row>
    <row r="70" spans="2:7" x14ac:dyDescent="0.25">
      <c r="B70" s="9">
        <f t="shared" si="0"/>
        <v>63</v>
      </c>
      <c r="C70" s="35"/>
      <c r="D70" s="21" t="s">
        <v>60</v>
      </c>
      <c r="E70" t="s">
        <v>41</v>
      </c>
      <c r="F70" s="4" t="s">
        <v>277</v>
      </c>
      <c r="G70" s="3">
        <v>6</v>
      </c>
    </row>
    <row r="71" spans="2:7" x14ac:dyDescent="0.25">
      <c r="B71" s="9">
        <f t="shared" si="0"/>
        <v>64</v>
      </c>
      <c r="C71" s="35"/>
      <c r="D71" s="21" t="s">
        <v>61</v>
      </c>
      <c r="E71" t="s">
        <v>62</v>
      </c>
      <c r="F71" s="4" t="s">
        <v>277</v>
      </c>
      <c r="G71" s="3">
        <v>7</v>
      </c>
    </row>
    <row r="72" spans="2:7" x14ac:dyDescent="0.25">
      <c r="B72" s="9">
        <f t="shared" si="0"/>
        <v>65</v>
      </c>
      <c r="C72" s="35"/>
      <c r="D72" s="19" t="s">
        <v>63</v>
      </c>
      <c r="E72" t="s">
        <v>64</v>
      </c>
      <c r="F72" s="4" t="s">
        <v>277</v>
      </c>
      <c r="G72" s="3">
        <v>7</v>
      </c>
    </row>
    <row r="73" spans="2:7" x14ac:dyDescent="0.25">
      <c r="B73" s="9">
        <f t="shared" si="0"/>
        <v>66</v>
      </c>
      <c r="C73" s="35"/>
      <c r="D73" s="19" t="s">
        <v>66</v>
      </c>
      <c r="E73" t="s">
        <v>67</v>
      </c>
      <c r="F73" s="4" t="s">
        <v>277</v>
      </c>
      <c r="G73" s="3">
        <v>7</v>
      </c>
    </row>
    <row r="74" spans="2:7" x14ac:dyDescent="0.25">
      <c r="B74" s="9">
        <f t="shared" ref="B74:B137" si="1">B73+1</f>
        <v>67</v>
      </c>
      <c r="C74" s="35"/>
      <c r="D74" s="19" t="s">
        <v>68</v>
      </c>
      <c r="E74" t="s">
        <v>69</v>
      </c>
      <c r="F74" s="4" t="s">
        <v>277</v>
      </c>
      <c r="G74" s="3">
        <v>7</v>
      </c>
    </row>
    <row r="75" spans="2:7" x14ac:dyDescent="0.25">
      <c r="B75" s="9">
        <f t="shared" si="1"/>
        <v>68</v>
      </c>
      <c r="C75" s="35"/>
      <c r="D75" s="23" t="s">
        <v>70</v>
      </c>
      <c r="E75" t="s">
        <v>37</v>
      </c>
      <c r="F75" s="4" t="s">
        <v>277</v>
      </c>
      <c r="G75" s="3">
        <v>7</v>
      </c>
    </row>
    <row r="76" spans="2:7" x14ac:dyDescent="0.25">
      <c r="B76" s="9">
        <f t="shared" si="1"/>
        <v>69</v>
      </c>
      <c r="C76" s="45" t="s">
        <v>271</v>
      </c>
      <c r="D76" s="21"/>
      <c r="E76"/>
      <c r="G76" s="3"/>
    </row>
    <row r="77" spans="2:7" x14ac:dyDescent="0.25">
      <c r="B77" s="9">
        <f t="shared" si="1"/>
        <v>70</v>
      </c>
      <c r="C77" s="35"/>
      <c r="D77" s="21" t="s">
        <v>200</v>
      </c>
      <c r="E77" t="s">
        <v>201</v>
      </c>
      <c r="F77" s="4" t="s">
        <v>277</v>
      </c>
      <c r="G77" s="3">
        <v>7</v>
      </c>
    </row>
    <row r="78" spans="2:7" x14ac:dyDescent="0.25">
      <c r="B78" s="9">
        <f t="shared" si="1"/>
        <v>71</v>
      </c>
      <c r="C78" s="35"/>
      <c r="D78" s="21" t="s">
        <v>202</v>
      </c>
      <c r="E78" t="s">
        <v>203</v>
      </c>
      <c r="F78" s="4" t="s">
        <v>277</v>
      </c>
      <c r="G78" s="3">
        <v>7</v>
      </c>
    </row>
    <row r="79" spans="2:7" x14ac:dyDescent="0.25">
      <c r="B79" s="9">
        <f t="shared" si="1"/>
        <v>72</v>
      </c>
      <c r="C79" s="35"/>
      <c r="D79" s="21" t="s">
        <v>204</v>
      </c>
      <c r="E79" t="s">
        <v>205</v>
      </c>
      <c r="F79" s="4" t="s">
        <v>277</v>
      </c>
      <c r="G79" s="3">
        <v>7</v>
      </c>
    </row>
    <row r="80" spans="2:7" x14ac:dyDescent="0.25">
      <c r="B80" s="9">
        <f t="shared" si="1"/>
        <v>73</v>
      </c>
      <c r="C80" s="35"/>
      <c r="D80" s="21" t="s">
        <v>206</v>
      </c>
      <c r="E80" t="s">
        <v>207</v>
      </c>
      <c r="F80" s="4" t="s">
        <v>277</v>
      </c>
      <c r="G80" s="3">
        <v>7</v>
      </c>
    </row>
    <row r="81" spans="2:7" x14ac:dyDescent="0.25">
      <c r="B81" s="9">
        <f t="shared" si="1"/>
        <v>74</v>
      </c>
      <c r="C81" s="45" t="s">
        <v>272</v>
      </c>
      <c r="D81" s="21"/>
      <c r="E81"/>
      <c r="G81" s="3"/>
    </row>
    <row r="82" spans="2:7" x14ac:dyDescent="0.25">
      <c r="B82" s="9">
        <f t="shared" si="1"/>
        <v>75</v>
      </c>
      <c r="C82" s="35"/>
      <c r="D82" s="21" t="s">
        <v>156</v>
      </c>
      <c r="E82" t="s">
        <v>157</v>
      </c>
      <c r="F82" s="4" t="s">
        <v>277</v>
      </c>
      <c r="G82" s="3">
        <v>7</v>
      </c>
    </row>
    <row r="83" spans="2:7" x14ac:dyDescent="0.25">
      <c r="B83" s="9">
        <f t="shared" si="1"/>
        <v>76</v>
      </c>
      <c r="C83" s="35"/>
      <c r="D83" s="21" t="s">
        <v>160</v>
      </c>
      <c r="E83" t="s">
        <v>161</v>
      </c>
      <c r="F83" s="4" t="s">
        <v>277</v>
      </c>
      <c r="G83" s="3">
        <v>7</v>
      </c>
    </row>
    <row r="84" spans="2:7" x14ac:dyDescent="0.25">
      <c r="B84" s="9">
        <f t="shared" si="1"/>
        <v>77</v>
      </c>
      <c r="C84" s="35"/>
      <c r="D84" s="21" t="s">
        <v>165</v>
      </c>
      <c r="E84" t="s">
        <v>166</v>
      </c>
      <c r="F84" s="4" t="s">
        <v>277</v>
      </c>
      <c r="G84" s="3">
        <v>8</v>
      </c>
    </row>
    <row r="85" spans="2:7" x14ac:dyDescent="0.25">
      <c r="B85" s="9">
        <f t="shared" si="1"/>
        <v>78</v>
      </c>
      <c r="C85" s="35"/>
      <c r="D85" s="21" t="s">
        <v>167</v>
      </c>
      <c r="E85" t="s">
        <v>168</v>
      </c>
      <c r="F85" s="4" t="s">
        <v>277</v>
      </c>
      <c r="G85" s="3">
        <v>8</v>
      </c>
    </row>
    <row r="86" spans="2:7" ht="15" customHeight="1" x14ac:dyDescent="0.25">
      <c r="B86" s="9">
        <f t="shared" si="1"/>
        <v>79</v>
      </c>
      <c r="C86" s="35"/>
      <c r="D86" s="21" t="s">
        <v>170</v>
      </c>
      <c r="E86" t="s">
        <v>171</v>
      </c>
      <c r="F86" s="4" t="s">
        <v>277</v>
      </c>
      <c r="G86" s="3">
        <v>8</v>
      </c>
    </row>
    <row r="87" spans="2:7" x14ac:dyDescent="0.25">
      <c r="B87" s="9">
        <f t="shared" si="1"/>
        <v>80</v>
      </c>
      <c r="C87" s="35"/>
      <c r="D87" s="22" t="s">
        <v>172</v>
      </c>
      <c r="E87" t="s">
        <v>173</v>
      </c>
      <c r="F87" s="4" t="s">
        <v>278</v>
      </c>
      <c r="G87" s="3">
        <v>8</v>
      </c>
    </row>
    <row r="88" spans="2:7" x14ac:dyDescent="0.25">
      <c r="B88" s="9">
        <f t="shared" si="1"/>
        <v>81</v>
      </c>
      <c r="C88" s="35"/>
      <c r="D88" s="19" t="s">
        <v>174</v>
      </c>
      <c r="E88" t="s">
        <v>175</v>
      </c>
      <c r="F88" s="4" t="s">
        <v>278</v>
      </c>
      <c r="G88" s="3">
        <v>8</v>
      </c>
    </row>
    <row r="89" spans="2:7" x14ac:dyDescent="0.25">
      <c r="B89" s="9">
        <f t="shared" si="1"/>
        <v>82</v>
      </c>
      <c r="C89" s="45" t="s">
        <v>273</v>
      </c>
      <c r="D89" s="19"/>
      <c r="E89"/>
      <c r="G89" s="3"/>
    </row>
    <row r="90" spans="2:7" x14ac:dyDescent="0.25">
      <c r="B90" s="9">
        <f t="shared" si="1"/>
        <v>83</v>
      </c>
      <c r="C90" s="7"/>
      <c r="D90" s="19" t="s">
        <v>208</v>
      </c>
      <c r="E90" t="s">
        <v>209</v>
      </c>
      <c r="F90" s="4" t="s">
        <v>278</v>
      </c>
      <c r="G90" s="3">
        <v>8</v>
      </c>
    </row>
    <row r="91" spans="2:7" x14ac:dyDescent="0.25">
      <c r="B91" s="9">
        <f t="shared" si="1"/>
        <v>84</v>
      </c>
      <c r="C91" s="7"/>
      <c r="D91" s="19" t="s">
        <v>210</v>
      </c>
      <c r="E91" t="s">
        <v>211</v>
      </c>
      <c r="F91" s="4" t="s">
        <v>278</v>
      </c>
      <c r="G91" s="3">
        <v>8</v>
      </c>
    </row>
    <row r="92" spans="2:7" x14ac:dyDescent="0.25">
      <c r="B92" s="9">
        <f t="shared" si="1"/>
        <v>85</v>
      </c>
      <c r="C92" s="7"/>
      <c r="D92" s="19" t="s">
        <v>212</v>
      </c>
      <c r="E92" t="s">
        <v>213</v>
      </c>
      <c r="F92" s="4" t="s">
        <v>278</v>
      </c>
      <c r="G92" s="3">
        <v>8</v>
      </c>
    </row>
    <row r="93" spans="2:7" x14ac:dyDescent="0.25">
      <c r="B93" s="9">
        <f t="shared" si="1"/>
        <v>86</v>
      </c>
      <c r="C93" s="7"/>
      <c r="D93" s="19" t="s">
        <v>153</v>
      </c>
      <c r="E93" t="s">
        <v>39</v>
      </c>
      <c r="F93" s="4" t="s">
        <v>278</v>
      </c>
      <c r="G93" s="3">
        <v>8</v>
      </c>
    </row>
    <row r="94" spans="2:7" x14ac:dyDescent="0.25">
      <c r="B94" s="9">
        <f t="shared" si="1"/>
        <v>87</v>
      </c>
      <c r="C94" s="7"/>
      <c r="D94" s="19" t="s">
        <v>214</v>
      </c>
      <c r="E94" t="s">
        <v>215</v>
      </c>
      <c r="F94" s="4" t="s">
        <v>278</v>
      </c>
      <c r="G94" s="3">
        <v>8</v>
      </c>
    </row>
    <row r="95" spans="2:7" ht="15" customHeight="1" x14ac:dyDescent="0.25">
      <c r="B95" s="9">
        <f t="shared" si="1"/>
        <v>88</v>
      </c>
      <c r="C95" s="7"/>
      <c r="D95" s="19" t="s">
        <v>216</v>
      </c>
      <c r="E95" t="s">
        <v>217</v>
      </c>
      <c r="F95" s="4" t="s">
        <v>278</v>
      </c>
      <c r="G95" s="3">
        <v>9</v>
      </c>
    </row>
    <row r="96" spans="2:7" ht="17.100000000000001" customHeight="1" x14ac:dyDescent="0.25">
      <c r="B96" s="9">
        <f t="shared" si="1"/>
        <v>89</v>
      </c>
      <c r="C96" s="7"/>
      <c r="D96" s="19" t="s">
        <v>28</v>
      </c>
      <c r="E96" t="s">
        <v>29</v>
      </c>
      <c r="F96" s="4" t="s">
        <v>278</v>
      </c>
      <c r="G96" s="3">
        <v>9</v>
      </c>
    </row>
    <row r="97" spans="2:7" ht="17.100000000000001" customHeight="1" x14ac:dyDescent="0.25">
      <c r="B97" s="9">
        <f t="shared" si="1"/>
        <v>90</v>
      </c>
      <c r="C97" s="7"/>
      <c r="D97" s="19" t="s">
        <v>218</v>
      </c>
      <c r="E97" t="s">
        <v>219</v>
      </c>
      <c r="F97" s="4" t="s">
        <v>278</v>
      </c>
      <c r="G97" s="3">
        <v>9</v>
      </c>
    </row>
    <row r="98" spans="2:7" x14ac:dyDescent="0.25">
      <c r="B98" s="9">
        <f t="shared" si="1"/>
        <v>91</v>
      </c>
      <c r="C98" s="7"/>
      <c r="D98" s="19" t="s">
        <v>220</v>
      </c>
      <c r="E98" t="s">
        <v>221</v>
      </c>
      <c r="F98" s="4" t="s">
        <v>278</v>
      </c>
      <c r="G98" s="3">
        <v>9</v>
      </c>
    </row>
    <row r="99" spans="2:7" x14ac:dyDescent="0.25">
      <c r="B99" s="9">
        <f t="shared" si="1"/>
        <v>92</v>
      </c>
      <c r="C99" s="7"/>
      <c r="D99" s="19" t="s">
        <v>222</v>
      </c>
      <c r="E99" t="s">
        <v>223</v>
      </c>
      <c r="F99" s="4" t="s">
        <v>278</v>
      </c>
      <c r="G99" s="3">
        <v>9</v>
      </c>
    </row>
    <row r="100" spans="2:7" x14ac:dyDescent="0.25">
      <c r="B100" s="9">
        <f t="shared" si="1"/>
        <v>93</v>
      </c>
      <c r="C100" s="7"/>
      <c r="D100" s="19" t="s">
        <v>224</v>
      </c>
      <c r="E100" t="s">
        <v>225</v>
      </c>
      <c r="F100" s="4" t="s">
        <v>278</v>
      </c>
      <c r="G100" s="3">
        <v>9</v>
      </c>
    </row>
    <row r="101" spans="2:7" x14ac:dyDescent="0.25">
      <c r="B101" s="9">
        <f t="shared" si="1"/>
        <v>94</v>
      </c>
      <c r="C101" s="7"/>
      <c r="D101" s="19" t="s">
        <v>226</v>
      </c>
      <c r="E101" t="s">
        <v>227</v>
      </c>
      <c r="F101" s="4" t="s">
        <v>278</v>
      </c>
      <c r="G101" s="3">
        <v>9</v>
      </c>
    </row>
    <row r="102" spans="2:7" x14ac:dyDescent="0.25">
      <c r="B102" s="9">
        <f t="shared" si="1"/>
        <v>95</v>
      </c>
      <c r="C102" s="7"/>
      <c r="D102" s="19" t="s">
        <v>228</v>
      </c>
      <c r="E102" t="s">
        <v>229</v>
      </c>
      <c r="F102" s="4" t="s">
        <v>278</v>
      </c>
      <c r="G102" s="3">
        <v>9</v>
      </c>
    </row>
    <row r="103" spans="2:7" x14ac:dyDescent="0.25">
      <c r="B103" s="9">
        <f t="shared" si="1"/>
        <v>96</v>
      </c>
      <c r="C103" s="7"/>
      <c r="D103" s="19" t="s">
        <v>164</v>
      </c>
      <c r="E103" t="s">
        <v>38</v>
      </c>
      <c r="F103" s="4" t="s">
        <v>278</v>
      </c>
      <c r="G103" s="3">
        <v>9</v>
      </c>
    </row>
    <row r="104" spans="2:7" x14ac:dyDescent="0.25">
      <c r="B104" s="9">
        <f t="shared" si="1"/>
        <v>97</v>
      </c>
      <c r="C104" s="7"/>
      <c r="D104" s="19" t="s">
        <v>230</v>
      </c>
      <c r="E104" t="s">
        <v>231</v>
      </c>
      <c r="F104" s="4" t="s">
        <v>278</v>
      </c>
      <c r="G104" s="3">
        <v>9</v>
      </c>
    </row>
    <row r="105" spans="2:7" x14ac:dyDescent="0.25">
      <c r="B105" s="9">
        <f t="shared" si="1"/>
        <v>98</v>
      </c>
      <c r="C105" s="7"/>
      <c r="D105" s="19" t="s">
        <v>42</v>
      </c>
      <c r="E105" t="s">
        <v>43</v>
      </c>
      <c r="F105" s="4" t="s">
        <v>278</v>
      </c>
      <c r="G105" s="3">
        <v>9</v>
      </c>
    </row>
    <row r="106" spans="2:7" x14ac:dyDescent="0.25">
      <c r="B106" s="9">
        <f t="shared" si="1"/>
        <v>99</v>
      </c>
      <c r="C106" s="7"/>
      <c r="D106" s="19" t="s">
        <v>232</v>
      </c>
      <c r="E106" t="s">
        <v>233</v>
      </c>
      <c r="F106" s="4" t="s">
        <v>278</v>
      </c>
      <c r="G106" s="3">
        <v>10</v>
      </c>
    </row>
    <row r="107" spans="2:7" x14ac:dyDescent="0.25">
      <c r="B107" s="9">
        <f t="shared" si="1"/>
        <v>100</v>
      </c>
      <c r="C107" s="7"/>
      <c r="D107" s="19" t="s">
        <v>234</v>
      </c>
      <c r="E107" t="s">
        <v>235</v>
      </c>
      <c r="F107" s="4" t="s">
        <v>278</v>
      </c>
      <c r="G107" s="3">
        <v>10</v>
      </c>
    </row>
    <row r="108" spans="2:7" x14ac:dyDescent="0.25">
      <c r="B108" s="9">
        <f t="shared" si="1"/>
        <v>101</v>
      </c>
      <c r="C108" s="7"/>
      <c r="D108" s="19" t="s">
        <v>236</v>
      </c>
      <c r="E108" t="s">
        <v>237</v>
      </c>
      <c r="F108" s="4" t="s">
        <v>279</v>
      </c>
      <c r="G108" s="3">
        <v>10</v>
      </c>
    </row>
    <row r="109" spans="2:7" x14ac:dyDescent="0.25">
      <c r="B109" s="9">
        <f t="shared" si="1"/>
        <v>102</v>
      </c>
      <c r="C109" s="7"/>
      <c r="D109" s="19" t="s">
        <v>238</v>
      </c>
      <c r="E109" t="s">
        <v>239</v>
      </c>
      <c r="F109" s="4" t="s">
        <v>279</v>
      </c>
      <c r="G109" s="3">
        <v>10</v>
      </c>
    </row>
    <row r="110" spans="2:7" x14ac:dyDescent="0.25">
      <c r="B110" s="9">
        <f t="shared" si="1"/>
        <v>103</v>
      </c>
      <c r="C110" s="7"/>
      <c r="D110" s="19" t="s">
        <v>240</v>
      </c>
      <c r="E110" t="s">
        <v>241</v>
      </c>
      <c r="F110" s="4" t="s">
        <v>279</v>
      </c>
      <c r="G110" s="3">
        <v>10</v>
      </c>
    </row>
    <row r="111" spans="2:7" x14ac:dyDescent="0.25">
      <c r="B111" s="9">
        <f t="shared" si="1"/>
        <v>104</v>
      </c>
      <c r="C111" s="7"/>
      <c r="D111" s="19" t="s">
        <v>242</v>
      </c>
      <c r="E111" t="s">
        <v>243</v>
      </c>
      <c r="F111" s="4" t="s">
        <v>279</v>
      </c>
      <c r="G111" s="3">
        <v>10</v>
      </c>
    </row>
    <row r="112" spans="2:7" x14ac:dyDescent="0.25">
      <c r="B112" s="9">
        <f t="shared" si="1"/>
        <v>105</v>
      </c>
      <c r="C112" s="7"/>
      <c r="D112" s="19" t="s">
        <v>244</v>
      </c>
      <c r="E112" t="s">
        <v>245</v>
      </c>
      <c r="F112" s="4" t="s">
        <v>279</v>
      </c>
      <c r="G112" s="3">
        <v>10</v>
      </c>
    </row>
    <row r="113" spans="2:7" x14ac:dyDescent="0.25">
      <c r="B113" s="9">
        <f t="shared" si="1"/>
        <v>106</v>
      </c>
      <c r="C113" s="7"/>
      <c r="D113" s="19" t="s">
        <v>246</v>
      </c>
      <c r="E113" t="s">
        <v>247</v>
      </c>
      <c r="F113" s="4" t="s">
        <v>279</v>
      </c>
      <c r="G113" s="3">
        <v>10</v>
      </c>
    </row>
    <row r="114" spans="2:7" x14ac:dyDescent="0.25">
      <c r="B114" s="9">
        <f t="shared" si="1"/>
        <v>107</v>
      </c>
      <c r="C114" s="7"/>
      <c r="D114" s="19" t="s">
        <v>248</v>
      </c>
      <c r="E114" t="s">
        <v>249</v>
      </c>
      <c r="F114" s="4" t="s">
        <v>279</v>
      </c>
      <c r="G114" s="3">
        <v>10</v>
      </c>
    </row>
    <row r="115" spans="2:7" x14ac:dyDescent="0.25">
      <c r="B115" s="9">
        <f t="shared" si="1"/>
        <v>108</v>
      </c>
      <c r="C115" s="7"/>
      <c r="D115" s="19" t="s">
        <v>169</v>
      </c>
      <c r="E115" t="s">
        <v>40</v>
      </c>
      <c r="F115" s="4" t="s">
        <v>279</v>
      </c>
      <c r="G115" s="3">
        <v>10</v>
      </c>
    </row>
    <row r="116" spans="2:7" x14ac:dyDescent="0.25">
      <c r="B116" s="9">
        <f t="shared" si="1"/>
        <v>109</v>
      </c>
      <c r="C116" s="7"/>
      <c r="D116" s="19" t="s">
        <v>250</v>
      </c>
      <c r="E116" t="s">
        <v>251</v>
      </c>
      <c r="F116" s="4" t="s">
        <v>279</v>
      </c>
      <c r="G116" s="3">
        <v>10</v>
      </c>
    </row>
    <row r="117" spans="2:7" x14ac:dyDescent="0.25">
      <c r="B117" s="9">
        <f t="shared" si="1"/>
        <v>110</v>
      </c>
      <c r="C117" s="7"/>
      <c r="D117" s="19" t="s">
        <v>252</v>
      </c>
      <c r="E117" t="s">
        <v>253</v>
      </c>
      <c r="F117" s="4" t="s">
        <v>279</v>
      </c>
      <c r="G117" s="3">
        <v>11</v>
      </c>
    </row>
    <row r="118" spans="2:7" x14ac:dyDescent="0.25">
      <c r="B118" s="9">
        <f t="shared" si="1"/>
        <v>111</v>
      </c>
      <c r="C118" s="7"/>
      <c r="D118" s="19" t="s">
        <v>254</v>
      </c>
      <c r="E118" t="s">
        <v>255</v>
      </c>
      <c r="F118" s="4" t="s">
        <v>279</v>
      </c>
      <c r="G118" s="3">
        <v>11</v>
      </c>
    </row>
    <row r="119" spans="2:7" x14ac:dyDescent="0.25">
      <c r="B119" s="9">
        <f t="shared" si="1"/>
        <v>112</v>
      </c>
      <c r="C119" s="7"/>
      <c r="D119" s="19" t="s">
        <v>32</v>
      </c>
      <c r="E119" t="s">
        <v>33</v>
      </c>
      <c r="F119" s="4" t="s">
        <v>279</v>
      </c>
      <c r="G119" s="3">
        <v>11</v>
      </c>
    </row>
    <row r="120" spans="2:7" x14ac:dyDescent="0.25">
      <c r="B120" s="9">
        <f t="shared" si="1"/>
        <v>113</v>
      </c>
      <c r="C120" s="7"/>
      <c r="D120" s="19" t="s">
        <v>256</v>
      </c>
      <c r="E120" t="s">
        <v>257</v>
      </c>
      <c r="F120" s="4" t="s">
        <v>279</v>
      </c>
      <c r="G120" s="3">
        <v>11</v>
      </c>
    </row>
    <row r="121" spans="2:7" x14ac:dyDescent="0.25">
      <c r="B121" s="9">
        <f t="shared" si="1"/>
        <v>114</v>
      </c>
      <c r="C121" s="7"/>
      <c r="D121" s="19" t="s">
        <v>258</v>
      </c>
      <c r="E121" t="s">
        <v>259</v>
      </c>
      <c r="F121" s="4" t="s">
        <v>279</v>
      </c>
      <c r="G121" s="3">
        <v>11</v>
      </c>
    </row>
    <row r="122" spans="2:7" x14ac:dyDescent="0.25">
      <c r="B122" s="9">
        <f t="shared" si="1"/>
        <v>115</v>
      </c>
      <c r="C122" s="7"/>
      <c r="D122" s="19" t="s">
        <v>260</v>
      </c>
      <c r="E122" t="s">
        <v>261</v>
      </c>
      <c r="F122" s="4" t="s">
        <v>279</v>
      </c>
      <c r="G122" s="3">
        <v>11</v>
      </c>
    </row>
    <row r="123" spans="2:7" x14ac:dyDescent="0.25">
      <c r="B123" s="9">
        <f t="shared" si="1"/>
        <v>116</v>
      </c>
      <c r="C123" s="7"/>
      <c r="D123" s="19" t="s">
        <v>35</v>
      </c>
      <c r="E123" t="s">
        <v>36</v>
      </c>
      <c r="F123" s="4" t="s">
        <v>279</v>
      </c>
      <c r="G123" s="3">
        <v>11</v>
      </c>
    </row>
    <row r="124" spans="2:7" x14ac:dyDescent="0.25">
      <c r="B124" s="9">
        <f t="shared" si="1"/>
        <v>117</v>
      </c>
      <c r="C124" s="7"/>
      <c r="D124" s="19" t="s">
        <v>262</v>
      </c>
      <c r="E124" t="s">
        <v>263</v>
      </c>
      <c r="F124" s="4" t="s">
        <v>279</v>
      </c>
      <c r="G124" s="3">
        <v>11</v>
      </c>
    </row>
    <row r="125" spans="2:7" x14ac:dyDescent="0.25">
      <c r="B125" s="9">
        <f t="shared" si="1"/>
        <v>118</v>
      </c>
      <c r="C125" s="7"/>
      <c r="D125" s="19" t="s">
        <v>264</v>
      </c>
      <c r="E125" t="s">
        <v>265</v>
      </c>
      <c r="F125" s="4" t="s">
        <v>279</v>
      </c>
      <c r="G125" s="3">
        <v>11</v>
      </c>
    </row>
    <row r="126" spans="2:7" x14ac:dyDescent="0.25">
      <c r="B126" s="9">
        <f t="shared" si="1"/>
        <v>119</v>
      </c>
      <c r="C126" s="7"/>
      <c r="D126" s="19" t="s">
        <v>266</v>
      </c>
      <c r="E126" t="s">
        <v>267</v>
      </c>
      <c r="F126" s="4" t="s">
        <v>279</v>
      </c>
      <c r="G126" s="3">
        <v>11</v>
      </c>
    </row>
    <row r="127" spans="2:7" x14ac:dyDescent="0.25">
      <c r="B127" s="9">
        <f t="shared" si="1"/>
        <v>120</v>
      </c>
      <c r="C127" s="7"/>
      <c r="D127" s="19" t="s">
        <v>23</v>
      </c>
      <c r="E127" t="s">
        <v>24</v>
      </c>
      <c r="F127" s="4" t="s">
        <v>279</v>
      </c>
      <c r="G127" s="3">
        <v>11</v>
      </c>
    </row>
    <row r="128" spans="2:7" x14ac:dyDescent="0.25">
      <c r="B128" s="9">
        <f t="shared" si="1"/>
        <v>121</v>
      </c>
      <c r="C128" s="7"/>
      <c r="D128" s="19"/>
      <c r="E128"/>
      <c r="G128" s="3"/>
    </row>
    <row r="129" spans="2:7" x14ac:dyDescent="0.25">
      <c r="B129" s="9">
        <f t="shared" si="1"/>
        <v>122</v>
      </c>
      <c r="C129" s="7"/>
      <c r="D129" s="19"/>
      <c r="E129"/>
      <c r="G129" s="3"/>
    </row>
    <row r="130" spans="2:7" x14ac:dyDescent="0.25">
      <c r="B130" s="9">
        <f t="shared" si="1"/>
        <v>123</v>
      </c>
      <c r="C130" s="7"/>
      <c r="D130" s="19"/>
      <c r="E130"/>
      <c r="G130" s="3"/>
    </row>
    <row r="131" spans="2:7" x14ac:dyDescent="0.25">
      <c r="B131" s="9">
        <f t="shared" si="1"/>
        <v>124</v>
      </c>
      <c r="C131" s="7"/>
      <c r="D131" s="19"/>
      <c r="E131"/>
      <c r="G131" s="3"/>
    </row>
    <row r="132" spans="2:7" x14ac:dyDescent="0.25">
      <c r="B132" s="9">
        <f t="shared" si="1"/>
        <v>125</v>
      </c>
      <c r="C132" s="7"/>
      <c r="D132" s="19"/>
      <c r="E132"/>
      <c r="G132" s="3"/>
    </row>
    <row r="133" spans="2:7" x14ac:dyDescent="0.25">
      <c r="B133" s="9">
        <f t="shared" si="1"/>
        <v>126</v>
      </c>
      <c r="C133" s="7"/>
      <c r="D133" s="19"/>
      <c r="E133"/>
      <c r="G133" s="3"/>
    </row>
    <row r="134" spans="2:7" x14ac:dyDescent="0.25">
      <c r="B134" s="9">
        <f t="shared" si="1"/>
        <v>127</v>
      </c>
      <c r="C134" s="7"/>
      <c r="D134" s="19"/>
      <c r="E134"/>
      <c r="G134" s="3"/>
    </row>
    <row r="135" spans="2:7" x14ac:dyDescent="0.25">
      <c r="B135" s="9">
        <f t="shared" si="1"/>
        <v>128</v>
      </c>
      <c r="C135" s="7"/>
      <c r="D135" s="19"/>
      <c r="E135"/>
      <c r="G135" s="3"/>
    </row>
    <row r="136" spans="2:7" x14ac:dyDescent="0.25">
      <c r="B136" s="9">
        <f t="shared" si="1"/>
        <v>129</v>
      </c>
      <c r="C136" s="7"/>
      <c r="D136" s="19"/>
      <c r="E136"/>
      <c r="G136" s="3"/>
    </row>
    <row r="137" spans="2:7" x14ac:dyDescent="0.25">
      <c r="B137" s="9">
        <f t="shared" si="1"/>
        <v>130</v>
      </c>
      <c r="C137" s="7"/>
      <c r="D137" s="19"/>
      <c r="E137"/>
      <c r="G137" s="3"/>
    </row>
    <row r="138" spans="2:7" x14ac:dyDescent="0.25">
      <c r="B138" s="9">
        <f t="shared" ref="B138:B160" si="2">B137+1</f>
        <v>131</v>
      </c>
      <c r="C138" s="7"/>
      <c r="D138" s="19"/>
      <c r="E138"/>
      <c r="G138" s="3"/>
    </row>
    <row r="139" spans="2:7" x14ac:dyDescent="0.25">
      <c r="B139" s="9">
        <f t="shared" si="2"/>
        <v>132</v>
      </c>
      <c r="C139" s="7"/>
      <c r="D139" s="19"/>
      <c r="E139"/>
      <c r="G139" s="3"/>
    </row>
    <row r="140" spans="2:7" x14ac:dyDescent="0.25">
      <c r="B140" s="9">
        <f t="shared" si="2"/>
        <v>133</v>
      </c>
      <c r="C140" s="7"/>
      <c r="D140" s="19"/>
      <c r="E140"/>
      <c r="G140" s="3"/>
    </row>
    <row r="141" spans="2:7" x14ac:dyDescent="0.25">
      <c r="B141" s="9">
        <f t="shared" si="2"/>
        <v>134</v>
      </c>
      <c r="C141" s="7"/>
      <c r="D141" s="19"/>
      <c r="E141"/>
      <c r="G141" s="3"/>
    </row>
    <row r="142" spans="2:7" x14ac:dyDescent="0.25">
      <c r="B142" s="9">
        <f t="shared" si="2"/>
        <v>135</v>
      </c>
      <c r="C142" s="7"/>
      <c r="D142" s="24"/>
      <c r="E142"/>
      <c r="G142" s="3"/>
    </row>
    <row r="143" spans="2:7" x14ac:dyDescent="0.25">
      <c r="B143" s="9">
        <f t="shared" si="2"/>
        <v>136</v>
      </c>
      <c r="C143" s="7"/>
      <c r="D143" s="24"/>
      <c r="E143"/>
      <c r="G143" s="3"/>
    </row>
    <row r="144" spans="2:7" x14ac:dyDescent="0.25">
      <c r="B144" s="9">
        <f t="shared" si="2"/>
        <v>137</v>
      </c>
      <c r="C144" s="7"/>
      <c r="D144" s="24"/>
      <c r="E144"/>
      <c r="G144" s="3"/>
    </row>
    <row r="145" spans="2:7" x14ac:dyDescent="0.25">
      <c r="B145" s="9">
        <f t="shared" si="2"/>
        <v>138</v>
      </c>
      <c r="C145" s="7"/>
      <c r="D145" s="24"/>
      <c r="E145"/>
      <c r="G145" s="3"/>
    </row>
    <row r="146" spans="2:7" x14ac:dyDescent="0.25">
      <c r="B146" s="9">
        <f t="shared" si="2"/>
        <v>139</v>
      </c>
      <c r="C146" s="7"/>
      <c r="D146" s="24"/>
      <c r="E146"/>
      <c r="G146" s="3"/>
    </row>
    <row r="147" spans="2:7" x14ac:dyDescent="0.25">
      <c r="B147" s="9">
        <f t="shared" si="2"/>
        <v>140</v>
      </c>
      <c r="C147" s="7"/>
      <c r="D147" s="24"/>
      <c r="E147"/>
      <c r="G147" s="3"/>
    </row>
    <row r="148" spans="2:7" x14ac:dyDescent="0.25">
      <c r="B148" s="9">
        <f t="shared" si="2"/>
        <v>141</v>
      </c>
      <c r="C148" s="7"/>
      <c r="D148" s="24"/>
      <c r="E148"/>
      <c r="G148" s="3"/>
    </row>
    <row r="149" spans="2:7" x14ac:dyDescent="0.25">
      <c r="B149" s="9">
        <f t="shared" si="2"/>
        <v>142</v>
      </c>
      <c r="C149" s="7"/>
      <c r="D149" s="24"/>
      <c r="E149"/>
      <c r="G149" s="3"/>
    </row>
    <row r="150" spans="2:7" x14ac:dyDescent="0.25">
      <c r="B150" s="9">
        <f t="shared" si="2"/>
        <v>143</v>
      </c>
      <c r="C150" s="7"/>
      <c r="D150" s="24"/>
      <c r="E150"/>
      <c r="G150" s="3"/>
    </row>
    <row r="151" spans="2:7" x14ac:dyDescent="0.25">
      <c r="B151" s="9">
        <f t="shared" si="2"/>
        <v>144</v>
      </c>
      <c r="C151" s="7"/>
      <c r="D151" s="24"/>
      <c r="E151"/>
      <c r="G151" s="3"/>
    </row>
    <row r="152" spans="2:7" x14ac:dyDescent="0.25">
      <c r="B152" s="9">
        <f t="shared" si="2"/>
        <v>145</v>
      </c>
      <c r="C152" s="7"/>
      <c r="D152" s="25"/>
      <c r="E152"/>
      <c r="G152" s="3"/>
    </row>
    <row r="153" spans="2:7" x14ac:dyDescent="0.25">
      <c r="B153" s="9">
        <f t="shared" si="2"/>
        <v>146</v>
      </c>
      <c r="C153" s="7"/>
      <c r="D153" s="25"/>
      <c r="E153"/>
      <c r="G153" s="3"/>
    </row>
    <row r="154" spans="2:7" x14ac:dyDescent="0.25">
      <c r="B154" s="9">
        <f t="shared" si="2"/>
        <v>147</v>
      </c>
      <c r="D154" s="25"/>
      <c r="E154"/>
      <c r="G154" s="3"/>
    </row>
    <row r="155" spans="2:7" x14ac:dyDescent="0.25">
      <c r="B155" s="9">
        <f t="shared" si="2"/>
        <v>148</v>
      </c>
      <c r="D155" s="25"/>
      <c r="E155"/>
      <c r="G155" s="3"/>
    </row>
    <row r="156" spans="2:7" x14ac:dyDescent="0.25">
      <c r="B156" s="9">
        <f t="shared" si="2"/>
        <v>149</v>
      </c>
      <c r="D156" s="25"/>
      <c r="E156"/>
      <c r="G156" s="3"/>
    </row>
    <row r="157" spans="2:7" x14ac:dyDescent="0.25">
      <c r="B157" s="9">
        <f t="shared" si="2"/>
        <v>150</v>
      </c>
      <c r="D157" s="17"/>
      <c r="E157"/>
      <c r="G157" s="3"/>
    </row>
    <row r="158" spans="2:7" x14ac:dyDescent="0.25">
      <c r="B158" s="9">
        <f t="shared" si="2"/>
        <v>151</v>
      </c>
      <c r="D158" s="25"/>
      <c r="E158"/>
      <c r="G158" s="3"/>
    </row>
    <row r="159" spans="2:7" x14ac:dyDescent="0.25">
      <c r="B159" s="9">
        <f t="shared" si="2"/>
        <v>152</v>
      </c>
      <c r="D159" s="25"/>
      <c r="E159"/>
      <c r="G159" s="3"/>
    </row>
    <row r="160" spans="2:7" x14ac:dyDescent="0.25">
      <c r="B160" s="9">
        <f t="shared" si="2"/>
        <v>153</v>
      </c>
      <c r="D160" s="17"/>
      <c r="E160"/>
      <c r="G160" s="3"/>
    </row>
  </sheetData>
  <sortState ref="I3:K12">
    <sortCondition ref="J3"/>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176"/>
  <sheetViews>
    <sheetView tabSelected="1" zoomScale="60" zoomScaleNormal="60" zoomScalePageLayoutView="150" workbookViewId="0">
      <pane xSplit="3" ySplit="4" topLeftCell="D54" activePane="bottomRight" state="frozen"/>
      <selection pane="topRight" activeCell="D1" sqref="D1"/>
      <selection pane="bottomLeft" activeCell="A5" sqref="A5"/>
      <selection pane="bottomRight" activeCell="J56" sqref="J56"/>
    </sheetView>
  </sheetViews>
  <sheetFormatPr defaultColWidth="8.85546875" defaultRowHeight="15" x14ac:dyDescent="0.25"/>
  <cols>
    <col min="1" max="1" width="29" bestFit="1" customWidth="1"/>
    <col min="2" max="2" width="27.7109375" bestFit="1" customWidth="1"/>
    <col min="3" max="3" width="18.85546875" customWidth="1"/>
    <col min="4" max="4" width="16.28515625" customWidth="1"/>
    <col min="5" max="5" width="17" customWidth="1"/>
    <col min="6" max="6" width="18.42578125" customWidth="1"/>
    <col min="7" max="7" width="19.85546875" bestFit="1" customWidth="1"/>
    <col min="8" max="8" width="16.28515625" customWidth="1"/>
    <col min="9" max="9" width="14.42578125" customWidth="1"/>
    <col min="10" max="10" width="15.42578125" customWidth="1"/>
    <col min="11" max="11" width="14.140625" customWidth="1"/>
    <col min="12" max="12" width="17.28515625" customWidth="1"/>
    <col min="13" max="13" width="13.7109375" customWidth="1"/>
    <col min="14" max="14" width="14" bestFit="1" customWidth="1"/>
    <col min="15" max="15" width="15.140625" customWidth="1"/>
    <col min="16" max="16" width="14" bestFit="1" customWidth="1"/>
    <col min="17" max="17" width="13.140625" customWidth="1"/>
    <col min="18" max="18" width="17" bestFit="1" customWidth="1"/>
    <col min="19" max="19" width="22.7109375" customWidth="1"/>
    <col min="20" max="20" width="15.140625" bestFit="1" customWidth="1"/>
    <col min="22" max="22" width="13.28515625" bestFit="1" customWidth="1"/>
    <col min="23" max="23" width="10" bestFit="1" customWidth="1"/>
    <col min="24" max="24" width="20.7109375" bestFit="1" customWidth="1"/>
    <col min="27" max="27" width="20.7109375" bestFit="1" customWidth="1"/>
    <col min="30" max="30" width="13.140625" bestFit="1" customWidth="1"/>
  </cols>
  <sheetData>
    <row r="1" spans="1:36" x14ac:dyDescent="0.25">
      <c r="E1">
        <v>6</v>
      </c>
      <c r="G1">
        <v>6</v>
      </c>
      <c r="I1">
        <v>6</v>
      </c>
      <c r="K1">
        <v>6</v>
      </c>
      <c r="M1">
        <v>7</v>
      </c>
      <c r="O1">
        <v>7</v>
      </c>
      <c r="Q1">
        <v>7</v>
      </c>
      <c r="T1">
        <v>15</v>
      </c>
      <c r="V1">
        <v>30</v>
      </c>
    </row>
    <row r="3" spans="1:36" x14ac:dyDescent="0.25">
      <c r="E3" s="34" t="s">
        <v>4</v>
      </c>
      <c r="F3" s="34"/>
      <c r="G3" s="34" t="s">
        <v>6</v>
      </c>
      <c r="H3" s="34"/>
      <c r="I3" s="34" t="s">
        <v>15</v>
      </c>
      <c r="J3" s="34"/>
      <c r="K3" s="34" t="s">
        <v>16</v>
      </c>
      <c r="L3" s="34"/>
      <c r="M3" s="34" t="s">
        <v>17</v>
      </c>
      <c r="N3" s="34"/>
      <c r="O3" s="34" t="s">
        <v>18</v>
      </c>
      <c r="P3" s="34"/>
      <c r="Q3" s="34" t="s">
        <v>19</v>
      </c>
      <c r="R3" s="16" t="s">
        <v>22</v>
      </c>
      <c r="S3" s="32" t="s">
        <v>181</v>
      </c>
      <c r="T3" s="16" t="s">
        <v>20</v>
      </c>
      <c r="U3" s="33"/>
      <c r="V3" s="16" t="s">
        <v>21</v>
      </c>
      <c r="X3" s="11"/>
      <c r="AA3" s="11" t="s">
        <v>26</v>
      </c>
      <c r="AD3" s="11" t="s">
        <v>22</v>
      </c>
    </row>
    <row r="4" spans="1:36" ht="51.75" hidden="1" customHeight="1" x14ac:dyDescent="0.25">
      <c r="A4" s="2" t="str">
        <f>Main!D5</f>
        <v>სახელი</v>
      </c>
      <c r="B4" s="2" t="str">
        <f>Main!E5</f>
        <v>მეილი</v>
      </c>
      <c r="C4" s="29" t="s">
        <v>182</v>
      </c>
      <c r="D4" s="31" t="s">
        <v>25</v>
      </c>
      <c r="E4" s="28" t="s">
        <v>5</v>
      </c>
      <c r="F4" s="31" t="s">
        <v>25</v>
      </c>
      <c r="G4" s="28" t="s">
        <v>5</v>
      </c>
      <c r="H4" s="31" t="s">
        <v>25</v>
      </c>
      <c r="I4" s="28" t="s">
        <v>5</v>
      </c>
      <c r="J4" s="31" t="s">
        <v>25</v>
      </c>
      <c r="K4" s="28" t="s">
        <v>5</v>
      </c>
      <c r="L4" s="31" t="s">
        <v>25</v>
      </c>
      <c r="M4" s="28" t="s">
        <v>5</v>
      </c>
      <c r="N4" s="31" t="s">
        <v>25</v>
      </c>
      <c r="O4" s="28" t="s">
        <v>5</v>
      </c>
      <c r="P4" s="31" t="s">
        <v>25</v>
      </c>
      <c r="Q4" s="28" t="s">
        <v>5</v>
      </c>
    </row>
    <row r="5" spans="1:36" hidden="1" x14ac:dyDescent="0.25">
      <c r="A5" s="35" t="str">
        <f>Main!D8</f>
        <v>ბარათელი ნიკო </v>
      </c>
      <c r="B5" s="35" t="str">
        <f>Main!E8</f>
        <v>nbara15@freeuni.edu.ge</v>
      </c>
      <c r="C5" s="4">
        <f>Main!G8</f>
        <v>1</v>
      </c>
      <c r="E5" s="3"/>
      <c r="G5" s="35"/>
      <c r="I5" s="35"/>
      <c r="K5" s="35"/>
      <c r="M5" s="35"/>
      <c r="O5" s="35"/>
      <c r="Q5" s="35"/>
      <c r="R5">
        <f t="shared" ref="R5:R36" si="0">INDEX($E$169:$E$176, MATCH(E5, $D$169:$D$176, 0))*E$1 + INDEX($E$169:$E$176, MATCH(G5, $D$169:$D$176, 0))*G$1 + INDEX($E$169:$E$176, MATCH(I5, $D$169:$D$176, 0))*I$1 + INDEX($E$169:$E$176, MATCH(K5, $D$169:$D$176, 0))*K$1 + INDEX($E$169:$E$176, MATCH(M5, $D$169:$D$176, 0))*M$1 + INDEX($E$169:$E$176, MATCH(O5, $D$169:$D$176, 0))*O$1 + INDEX($E$169:$E$176, MATCH(Q5, $D$169:$D$176, 0))*Q$1</f>
        <v>0</v>
      </c>
      <c r="S5" s="30"/>
      <c r="T5" s="14"/>
      <c r="U5">
        <f>T5*100*$T$1/120/100</f>
        <v>0</v>
      </c>
      <c r="V5" s="15"/>
      <c r="W5">
        <f>ROUNDUP(V5*100/180, 1)</f>
        <v>0</v>
      </c>
      <c r="X5">
        <f>ROUNDUP(V5*100*$V$1/180/100, 1)</f>
        <v>0</v>
      </c>
      <c r="AA5">
        <f t="shared" ref="AA5:AA36" si="1">ROUNDUP(R5+U5 +X5, 1)</f>
        <v>0</v>
      </c>
      <c r="AD5">
        <f t="shared" ref="AD5:AD36" si="2">MIN(R5, 45)</f>
        <v>0</v>
      </c>
      <c r="AG5" t="e">
        <f>#REF!*100/10</f>
        <v>#REF!</v>
      </c>
      <c r="AH5">
        <f t="shared" ref="AH5:AH36" si="3">ROUNDUP(T5*100/120, 1)</f>
        <v>0</v>
      </c>
      <c r="AI5">
        <f t="shared" ref="AI5:AI36" si="4">V5*100/180</f>
        <v>0</v>
      </c>
      <c r="AJ5">
        <f t="shared" ref="AJ5:AJ36" si="5">U5</f>
        <v>0</v>
      </c>
    </row>
    <row r="6" spans="1:36" hidden="1" x14ac:dyDescent="0.25">
      <c r="A6" s="35" t="str">
        <f>Main!D9</f>
        <v>ბერიშვილი მარიამ</v>
      </c>
      <c r="B6" s="35" t="str">
        <f>Main!E9</f>
        <v>mberi15@freeuni.edu.ge</v>
      </c>
      <c r="C6" s="4">
        <f>Main!G9</f>
        <v>1</v>
      </c>
      <c r="E6" s="3"/>
      <c r="G6" s="35"/>
      <c r="I6" s="35"/>
      <c r="K6" s="35"/>
      <c r="M6" s="35"/>
      <c r="O6" s="35"/>
      <c r="Q6" s="35"/>
      <c r="R6">
        <f t="shared" si="0"/>
        <v>0</v>
      </c>
      <c r="S6" s="30"/>
      <c r="T6" s="14"/>
      <c r="U6">
        <f t="shared" ref="U6:U69" si="6">T6*100*$T$1/120/100</f>
        <v>0</v>
      </c>
      <c r="V6" s="15"/>
      <c r="W6" s="37">
        <f t="shared" ref="W6:W69" si="7">ROUNDUP(V6*100/180, 1)</f>
        <v>0</v>
      </c>
      <c r="X6" s="37">
        <f t="shared" ref="X6:X69" si="8">ROUNDUP(V6*100*$V$1/180/100, 1)</f>
        <v>0</v>
      </c>
      <c r="AA6" s="37">
        <f t="shared" si="1"/>
        <v>0</v>
      </c>
      <c r="AD6">
        <f t="shared" si="2"/>
        <v>0</v>
      </c>
      <c r="AG6" t="e">
        <f>#REF!*100/10</f>
        <v>#REF!</v>
      </c>
      <c r="AH6" s="37">
        <f t="shared" si="3"/>
        <v>0</v>
      </c>
      <c r="AI6">
        <f t="shared" si="4"/>
        <v>0</v>
      </c>
      <c r="AJ6" s="37">
        <f t="shared" si="5"/>
        <v>0</v>
      </c>
    </row>
    <row r="7" spans="1:36" hidden="1" x14ac:dyDescent="0.25">
      <c r="A7" s="35" t="str">
        <f>Main!D10</f>
        <v>ბერიძე ვაჟა</v>
      </c>
      <c r="B7" s="35" t="str">
        <f>Main!E10</f>
        <v>vberi15@freeuni.edu.ge</v>
      </c>
      <c r="C7" s="4">
        <f>Main!G10</f>
        <v>1</v>
      </c>
      <c r="E7" s="3"/>
      <c r="G7" s="35"/>
      <c r="I7" s="35"/>
      <c r="K7" s="35"/>
      <c r="M7" s="35"/>
      <c r="O7" s="35"/>
      <c r="Q7" s="35"/>
      <c r="R7">
        <f t="shared" si="0"/>
        <v>0</v>
      </c>
      <c r="S7" s="30"/>
      <c r="T7" s="14"/>
      <c r="U7">
        <f t="shared" si="6"/>
        <v>0</v>
      </c>
      <c r="V7" s="15"/>
      <c r="W7" s="37">
        <f t="shared" si="7"/>
        <v>0</v>
      </c>
      <c r="X7" s="37">
        <f t="shared" si="8"/>
        <v>0</v>
      </c>
      <c r="AA7" s="37">
        <f t="shared" si="1"/>
        <v>0</v>
      </c>
      <c r="AD7">
        <f t="shared" si="2"/>
        <v>0</v>
      </c>
      <c r="AG7" t="e">
        <f>#REF!*100/10</f>
        <v>#REF!</v>
      </c>
      <c r="AH7" s="37">
        <f t="shared" si="3"/>
        <v>0</v>
      </c>
      <c r="AI7">
        <f t="shared" si="4"/>
        <v>0</v>
      </c>
      <c r="AJ7" s="37">
        <f t="shared" si="5"/>
        <v>0</v>
      </c>
    </row>
    <row r="8" spans="1:36" hidden="1" x14ac:dyDescent="0.25">
      <c r="A8" s="35" t="str">
        <f>Main!D11</f>
        <v>ბეროშვილი ლევან</v>
      </c>
      <c r="B8" s="35" t="str">
        <f>Main!E11</f>
        <v>lbero15@freeuni.edu.ge</v>
      </c>
      <c r="C8" s="4">
        <f>Main!G11</f>
        <v>1</v>
      </c>
      <c r="E8" s="3"/>
      <c r="G8" s="35"/>
      <c r="I8" s="35"/>
      <c r="K8" s="35"/>
      <c r="M8" s="35"/>
      <c r="O8" s="35"/>
      <c r="Q8" s="35"/>
      <c r="R8">
        <f t="shared" si="0"/>
        <v>0</v>
      </c>
      <c r="S8" s="30"/>
      <c r="T8" s="14"/>
      <c r="U8">
        <f t="shared" si="6"/>
        <v>0</v>
      </c>
      <c r="V8" s="15"/>
      <c r="W8" s="37">
        <f t="shared" si="7"/>
        <v>0</v>
      </c>
      <c r="X8" s="37">
        <f t="shared" si="8"/>
        <v>0</v>
      </c>
      <c r="AA8" s="37">
        <f t="shared" si="1"/>
        <v>0</v>
      </c>
      <c r="AD8">
        <f t="shared" si="2"/>
        <v>0</v>
      </c>
      <c r="AG8" t="e">
        <f>#REF!*100/10</f>
        <v>#REF!</v>
      </c>
      <c r="AH8" s="37">
        <f t="shared" si="3"/>
        <v>0</v>
      </c>
      <c r="AI8">
        <f t="shared" si="4"/>
        <v>0</v>
      </c>
      <c r="AJ8" s="37">
        <f t="shared" si="5"/>
        <v>0</v>
      </c>
    </row>
    <row r="9" spans="1:36" hidden="1" x14ac:dyDescent="0.25">
      <c r="A9" s="35" t="str">
        <f>Main!D12</f>
        <v>ბიბილური ილია</v>
      </c>
      <c r="B9" s="35" t="str">
        <f>Main!E12</f>
        <v>ibibi15@freeuni.edu.ge</v>
      </c>
      <c r="C9" s="4">
        <f>Main!G12</f>
        <v>1</v>
      </c>
      <c r="E9" s="3"/>
      <c r="G9" s="35"/>
      <c r="I9" s="35"/>
      <c r="K9" s="35"/>
      <c r="M9" s="35"/>
      <c r="O9" s="35"/>
      <c r="Q9" s="35"/>
      <c r="R9">
        <f t="shared" si="0"/>
        <v>0</v>
      </c>
      <c r="S9" s="30"/>
      <c r="T9" s="14"/>
      <c r="U9">
        <f t="shared" si="6"/>
        <v>0</v>
      </c>
      <c r="V9" s="15"/>
      <c r="W9" s="37">
        <f t="shared" si="7"/>
        <v>0</v>
      </c>
      <c r="X9" s="37">
        <f t="shared" si="8"/>
        <v>0</v>
      </c>
      <c r="AA9" s="37">
        <f t="shared" si="1"/>
        <v>0</v>
      </c>
      <c r="AD9">
        <f t="shared" si="2"/>
        <v>0</v>
      </c>
      <c r="AG9" t="e">
        <f>#REF!*100/10</f>
        <v>#REF!</v>
      </c>
      <c r="AH9" s="37">
        <f t="shared" si="3"/>
        <v>0</v>
      </c>
      <c r="AI9">
        <f t="shared" si="4"/>
        <v>0</v>
      </c>
      <c r="AJ9" s="37">
        <f t="shared" si="5"/>
        <v>0</v>
      </c>
    </row>
    <row r="10" spans="1:36" hidden="1" x14ac:dyDescent="0.25">
      <c r="A10" s="35" t="str">
        <f>Main!D13</f>
        <v>გასვიანი ლევანი</v>
      </c>
      <c r="B10" s="35" t="str">
        <f>Main!E13</f>
        <v>lgasv15@freeuni.edu.ge</v>
      </c>
      <c r="C10" s="4">
        <f>Main!G13</f>
        <v>1</v>
      </c>
      <c r="E10" s="3"/>
      <c r="G10" s="35"/>
      <c r="I10" s="35"/>
      <c r="K10" s="35"/>
      <c r="M10" s="35"/>
      <c r="O10" s="35"/>
      <c r="Q10" s="35"/>
      <c r="R10">
        <f t="shared" si="0"/>
        <v>0</v>
      </c>
      <c r="S10" s="30"/>
      <c r="T10" s="14"/>
      <c r="U10">
        <f t="shared" si="6"/>
        <v>0</v>
      </c>
      <c r="V10" s="15"/>
      <c r="W10" s="37">
        <f t="shared" si="7"/>
        <v>0</v>
      </c>
      <c r="X10" s="37">
        <f t="shared" si="8"/>
        <v>0</v>
      </c>
      <c r="AA10" s="37">
        <f t="shared" si="1"/>
        <v>0</v>
      </c>
      <c r="AD10">
        <f t="shared" si="2"/>
        <v>0</v>
      </c>
      <c r="AG10" t="e">
        <f>#REF!*100/10</f>
        <v>#REF!</v>
      </c>
      <c r="AH10" s="37">
        <f t="shared" si="3"/>
        <v>0</v>
      </c>
      <c r="AI10">
        <f t="shared" si="4"/>
        <v>0</v>
      </c>
      <c r="AJ10" s="37">
        <f t="shared" si="5"/>
        <v>0</v>
      </c>
    </row>
    <row r="11" spans="1:36" hidden="1" x14ac:dyDescent="0.25">
      <c r="A11" s="35" t="str">
        <f>Main!D14</f>
        <v>გელდიაშვილი თამარი</v>
      </c>
      <c r="B11" s="35" t="str">
        <f>Main!E14</f>
        <v>tgeld15@freeuni.edu.ge</v>
      </c>
      <c r="C11" s="4">
        <f>Main!G14</f>
        <v>1</v>
      </c>
      <c r="E11" s="3"/>
      <c r="G11" s="35"/>
      <c r="I11" s="35"/>
      <c r="K11" s="35"/>
      <c r="M11" s="35"/>
      <c r="O11" s="35"/>
      <c r="Q11" s="35"/>
      <c r="R11">
        <f t="shared" si="0"/>
        <v>0</v>
      </c>
      <c r="S11" s="30"/>
      <c r="T11" s="14"/>
      <c r="U11">
        <f t="shared" si="6"/>
        <v>0</v>
      </c>
      <c r="V11" s="15"/>
      <c r="W11" s="37">
        <f t="shared" si="7"/>
        <v>0</v>
      </c>
      <c r="X11" s="37">
        <f t="shared" si="8"/>
        <v>0</v>
      </c>
      <c r="AA11" s="37">
        <f t="shared" si="1"/>
        <v>0</v>
      </c>
      <c r="AD11">
        <f t="shared" si="2"/>
        <v>0</v>
      </c>
      <c r="AG11" t="e">
        <f>#REF!*100/10</f>
        <v>#REF!</v>
      </c>
      <c r="AH11" s="37">
        <f t="shared" si="3"/>
        <v>0</v>
      </c>
      <c r="AI11">
        <f t="shared" si="4"/>
        <v>0</v>
      </c>
      <c r="AJ11" s="37">
        <f t="shared" si="5"/>
        <v>0</v>
      </c>
    </row>
    <row r="12" spans="1:36" hidden="1" x14ac:dyDescent="0.25">
      <c r="A12" s="35" t="str">
        <f>Main!D15</f>
        <v xml:space="preserve">გველესიანი გიორგი </v>
      </c>
      <c r="B12" s="35" t="str">
        <f>Main!E15</f>
        <v>ggvel14@freeuni.edu.ge</v>
      </c>
      <c r="C12" s="4">
        <f>Main!G15</f>
        <v>1</v>
      </c>
      <c r="E12" s="3"/>
      <c r="G12" s="35"/>
      <c r="I12" s="35"/>
      <c r="K12" s="35"/>
      <c r="M12" s="35"/>
      <c r="O12" s="35"/>
      <c r="Q12" s="35"/>
      <c r="R12">
        <f t="shared" si="0"/>
        <v>0</v>
      </c>
      <c r="S12" s="30"/>
      <c r="T12" s="14"/>
      <c r="U12">
        <f t="shared" si="6"/>
        <v>0</v>
      </c>
      <c r="V12" s="15"/>
      <c r="W12" s="37">
        <f t="shared" si="7"/>
        <v>0</v>
      </c>
      <c r="X12" s="37">
        <f t="shared" si="8"/>
        <v>0</v>
      </c>
      <c r="AA12" s="37">
        <f t="shared" si="1"/>
        <v>0</v>
      </c>
      <c r="AD12">
        <f t="shared" si="2"/>
        <v>0</v>
      </c>
      <c r="AG12" t="e">
        <f>#REF!*100/10</f>
        <v>#REF!</v>
      </c>
      <c r="AH12" s="37">
        <f t="shared" si="3"/>
        <v>0</v>
      </c>
      <c r="AI12">
        <f t="shared" si="4"/>
        <v>0</v>
      </c>
      <c r="AJ12" s="37">
        <f t="shared" si="5"/>
        <v>0</v>
      </c>
    </row>
    <row r="13" spans="1:36" hidden="1" x14ac:dyDescent="0.25">
      <c r="A13" s="35" t="str">
        <f>Main!D16</f>
        <v>გოგია ზაზა</v>
      </c>
      <c r="B13" s="35" t="str">
        <f>Main!E16</f>
        <v>zgogi15@freeuni.edu.ge</v>
      </c>
      <c r="C13" s="4">
        <f>Main!G16</f>
        <v>1</v>
      </c>
      <c r="E13" s="3"/>
      <c r="G13" s="35"/>
      <c r="I13" s="35"/>
      <c r="K13" s="35"/>
      <c r="M13" s="35"/>
      <c r="O13" s="35"/>
      <c r="Q13" s="35"/>
      <c r="R13">
        <f t="shared" si="0"/>
        <v>0</v>
      </c>
      <c r="S13" s="30"/>
      <c r="T13" s="14"/>
      <c r="U13">
        <f t="shared" si="6"/>
        <v>0</v>
      </c>
      <c r="V13" s="15"/>
      <c r="W13" s="37">
        <f t="shared" si="7"/>
        <v>0</v>
      </c>
      <c r="X13" s="37">
        <f t="shared" si="8"/>
        <v>0</v>
      </c>
      <c r="AA13" s="37">
        <f t="shared" si="1"/>
        <v>0</v>
      </c>
      <c r="AD13">
        <f t="shared" si="2"/>
        <v>0</v>
      </c>
      <c r="AG13" t="e">
        <f>#REF!*100/10</f>
        <v>#REF!</v>
      </c>
      <c r="AH13" s="37">
        <f t="shared" si="3"/>
        <v>0</v>
      </c>
      <c r="AI13">
        <f t="shared" si="4"/>
        <v>0</v>
      </c>
      <c r="AJ13" s="37">
        <f t="shared" si="5"/>
        <v>0</v>
      </c>
    </row>
    <row r="14" spans="1:36" hidden="1" x14ac:dyDescent="0.25">
      <c r="A14" s="35" t="str">
        <f>Main!D17</f>
        <v>გოთოშია ნინო</v>
      </c>
      <c r="B14" s="35" t="str">
        <f>Main!E17</f>
        <v>ngoto15@freeuni.edu.ge</v>
      </c>
      <c r="C14" s="4">
        <f>Main!G17</f>
        <v>1</v>
      </c>
      <c r="E14" s="3"/>
      <c r="G14" s="35"/>
      <c r="I14" s="35"/>
      <c r="K14" s="35"/>
      <c r="M14" s="35"/>
      <c r="O14" s="35"/>
      <c r="Q14" s="35"/>
      <c r="R14">
        <f t="shared" si="0"/>
        <v>0</v>
      </c>
      <c r="S14" s="30"/>
      <c r="T14" s="14"/>
      <c r="U14">
        <f t="shared" si="6"/>
        <v>0</v>
      </c>
      <c r="V14" s="15"/>
      <c r="W14" s="37">
        <f t="shared" si="7"/>
        <v>0</v>
      </c>
      <c r="X14" s="37">
        <f t="shared" si="8"/>
        <v>0</v>
      </c>
      <c r="AA14" s="37">
        <f t="shared" si="1"/>
        <v>0</v>
      </c>
      <c r="AD14">
        <f t="shared" si="2"/>
        <v>0</v>
      </c>
      <c r="AG14" t="e">
        <f>#REF!*100/10</f>
        <v>#REF!</v>
      </c>
      <c r="AH14" s="37">
        <f t="shared" si="3"/>
        <v>0</v>
      </c>
      <c r="AI14">
        <f t="shared" si="4"/>
        <v>0</v>
      </c>
      <c r="AJ14" s="37">
        <f t="shared" si="5"/>
        <v>0</v>
      </c>
    </row>
    <row r="15" spans="1:36" hidden="1" x14ac:dyDescent="0.25">
      <c r="A15" s="35" t="str">
        <f>Main!D18</f>
        <v xml:space="preserve">გოიათი რამაზი </v>
      </c>
      <c r="B15" s="35" t="str">
        <f>Main!E18</f>
        <v>rgoia14@freeuni.edu.ge</v>
      </c>
      <c r="C15" s="4">
        <f>Main!G18</f>
        <v>2</v>
      </c>
      <c r="E15" s="3"/>
      <c r="G15" s="35"/>
      <c r="I15" s="35"/>
      <c r="K15" s="35"/>
      <c r="M15" s="35"/>
      <c r="O15" s="35"/>
      <c r="Q15" s="35"/>
      <c r="R15">
        <f t="shared" si="0"/>
        <v>0</v>
      </c>
      <c r="S15" s="30"/>
      <c r="T15" s="14"/>
      <c r="U15">
        <f t="shared" si="6"/>
        <v>0</v>
      </c>
      <c r="V15" s="15"/>
      <c r="W15" s="37">
        <f t="shared" si="7"/>
        <v>0</v>
      </c>
      <c r="X15" s="37">
        <f t="shared" si="8"/>
        <v>0</v>
      </c>
      <c r="AA15" s="37">
        <f t="shared" si="1"/>
        <v>0</v>
      </c>
      <c r="AD15">
        <f t="shared" si="2"/>
        <v>0</v>
      </c>
      <c r="AG15" t="e">
        <f>#REF!*100/10</f>
        <v>#REF!</v>
      </c>
      <c r="AH15" s="37">
        <f t="shared" si="3"/>
        <v>0</v>
      </c>
      <c r="AI15">
        <f t="shared" si="4"/>
        <v>0</v>
      </c>
      <c r="AJ15" s="37">
        <f t="shared" si="5"/>
        <v>0</v>
      </c>
    </row>
    <row r="16" spans="1:36" hidden="1" x14ac:dyDescent="0.25">
      <c r="A16" s="35" t="str">
        <f>Main!D19</f>
        <v>გურგენიძე ანა</v>
      </c>
      <c r="B16" s="35" t="str">
        <f>Main!E19</f>
        <v>agurg15@freeuni.edu.ge</v>
      </c>
      <c r="C16" s="4">
        <f>Main!G19</f>
        <v>2</v>
      </c>
      <c r="E16" s="3"/>
      <c r="G16" s="35"/>
      <c r="I16" s="35"/>
      <c r="K16" s="35"/>
      <c r="M16" s="35"/>
      <c r="O16" s="35"/>
      <c r="Q16" s="35"/>
      <c r="R16">
        <f t="shared" si="0"/>
        <v>0</v>
      </c>
      <c r="S16" s="30"/>
      <c r="T16" s="14"/>
      <c r="U16">
        <f t="shared" si="6"/>
        <v>0</v>
      </c>
      <c r="V16" s="15"/>
      <c r="W16" s="37">
        <f t="shared" si="7"/>
        <v>0</v>
      </c>
      <c r="X16" s="37">
        <f t="shared" si="8"/>
        <v>0</v>
      </c>
      <c r="AA16" s="37">
        <f t="shared" si="1"/>
        <v>0</v>
      </c>
      <c r="AD16">
        <f t="shared" si="2"/>
        <v>0</v>
      </c>
      <c r="AG16" t="e">
        <f>#REF!*100/10</f>
        <v>#REF!</v>
      </c>
      <c r="AH16" s="37">
        <f t="shared" si="3"/>
        <v>0</v>
      </c>
      <c r="AI16">
        <f t="shared" si="4"/>
        <v>0</v>
      </c>
      <c r="AJ16" s="37">
        <f t="shared" si="5"/>
        <v>0</v>
      </c>
    </row>
    <row r="17" spans="1:36" hidden="1" x14ac:dyDescent="0.25">
      <c r="A17" s="35" t="str">
        <f>Main!D20</f>
        <v>დარსაძე ბაქარი</v>
      </c>
      <c r="B17" s="35" t="str">
        <f>Main!E20</f>
        <v>bdars15@freeuni.edu.ge</v>
      </c>
      <c r="C17" s="4">
        <f>Main!G20</f>
        <v>2</v>
      </c>
      <c r="E17" s="3"/>
      <c r="G17" s="35"/>
      <c r="I17" s="35"/>
      <c r="K17" s="35"/>
      <c r="M17" s="35"/>
      <c r="O17" s="35"/>
      <c r="Q17" s="35"/>
      <c r="R17">
        <f t="shared" si="0"/>
        <v>0</v>
      </c>
      <c r="S17" s="30"/>
      <c r="T17" s="14"/>
      <c r="U17">
        <f t="shared" si="6"/>
        <v>0</v>
      </c>
      <c r="V17" s="15"/>
      <c r="W17" s="37">
        <f t="shared" si="7"/>
        <v>0</v>
      </c>
      <c r="X17" s="37">
        <f t="shared" si="8"/>
        <v>0</v>
      </c>
      <c r="AA17" s="37">
        <f t="shared" si="1"/>
        <v>0</v>
      </c>
      <c r="AD17">
        <f t="shared" si="2"/>
        <v>0</v>
      </c>
      <c r="AG17" t="e">
        <f>#REF!*100/10</f>
        <v>#REF!</v>
      </c>
      <c r="AH17" s="37">
        <f t="shared" si="3"/>
        <v>0</v>
      </c>
      <c r="AI17">
        <f t="shared" si="4"/>
        <v>0</v>
      </c>
      <c r="AJ17" s="37">
        <f t="shared" si="5"/>
        <v>0</v>
      </c>
    </row>
    <row r="18" spans="1:36" hidden="1" x14ac:dyDescent="0.25">
      <c r="A18" s="35" t="str">
        <f>Main!D21</f>
        <v>კავთელაძე ელენე</v>
      </c>
      <c r="B18" s="35" t="str">
        <f>Main!E21</f>
        <v>ekavt15@freeuni.edu.ge</v>
      </c>
      <c r="C18" s="4">
        <f>Main!G21</f>
        <v>2</v>
      </c>
      <c r="E18" s="3"/>
      <c r="G18" s="35"/>
      <c r="I18" s="35"/>
      <c r="K18" s="35"/>
      <c r="M18" s="35"/>
      <c r="O18" s="35"/>
      <c r="Q18" s="35"/>
      <c r="R18">
        <f t="shared" si="0"/>
        <v>0</v>
      </c>
      <c r="S18" s="30"/>
      <c r="T18" s="14"/>
      <c r="U18">
        <f t="shared" si="6"/>
        <v>0</v>
      </c>
      <c r="V18" s="15"/>
      <c r="W18" s="37">
        <f t="shared" si="7"/>
        <v>0</v>
      </c>
      <c r="X18" s="37">
        <f t="shared" si="8"/>
        <v>0</v>
      </c>
      <c r="AA18" s="37">
        <f t="shared" si="1"/>
        <v>0</v>
      </c>
      <c r="AD18">
        <f t="shared" si="2"/>
        <v>0</v>
      </c>
      <c r="AG18" t="e">
        <f>#REF!*100/10</f>
        <v>#REF!</v>
      </c>
      <c r="AH18" s="37">
        <f t="shared" si="3"/>
        <v>0</v>
      </c>
      <c r="AI18">
        <f t="shared" si="4"/>
        <v>0</v>
      </c>
      <c r="AJ18" s="37">
        <f t="shared" si="5"/>
        <v>0</v>
      </c>
    </row>
    <row r="19" spans="1:36" hidden="1" x14ac:dyDescent="0.25">
      <c r="A19" s="35" t="str">
        <f>Main!D22</f>
        <v>კაპანაძე ლაშა</v>
      </c>
      <c r="B19" s="35" t="str">
        <f>Main!E22</f>
        <v>lkapa15@freeuni.edu.ge</v>
      </c>
      <c r="C19" s="4">
        <f>Main!G22</f>
        <v>2</v>
      </c>
      <c r="E19" s="3"/>
      <c r="G19" s="35"/>
      <c r="I19" s="35"/>
      <c r="K19" s="35"/>
      <c r="M19" s="35"/>
      <c r="O19" s="35"/>
      <c r="Q19" s="35"/>
      <c r="R19">
        <f t="shared" si="0"/>
        <v>0</v>
      </c>
      <c r="S19" s="30"/>
      <c r="T19" s="14"/>
      <c r="U19">
        <f t="shared" si="6"/>
        <v>0</v>
      </c>
      <c r="V19" s="15"/>
      <c r="W19" s="37">
        <f t="shared" si="7"/>
        <v>0</v>
      </c>
      <c r="X19" s="37">
        <f t="shared" si="8"/>
        <v>0</v>
      </c>
      <c r="AA19" s="37">
        <f t="shared" si="1"/>
        <v>0</v>
      </c>
      <c r="AD19">
        <f t="shared" si="2"/>
        <v>0</v>
      </c>
      <c r="AG19" t="e">
        <f>#REF!*100/10</f>
        <v>#REF!</v>
      </c>
      <c r="AH19" s="37">
        <f t="shared" si="3"/>
        <v>0</v>
      </c>
      <c r="AI19">
        <f t="shared" si="4"/>
        <v>0</v>
      </c>
      <c r="AJ19" s="37">
        <f t="shared" si="5"/>
        <v>0</v>
      </c>
    </row>
    <row r="20" spans="1:36" hidden="1" x14ac:dyDescent="0.25">
      <c r="A20" s="35" t="str">
        <f>Main!D23</f>
        <v>კარანაძე ლევან</v>
      </c>
      <c r="B20" s="35" t="str">
        <f>Main!E23</f>
        <v>lkara15@freeuni.edu.ge</v>
      </c>
      <c r="C20" s="4">
        <f>Main!G23</f>
        <v>2</v>
      </c>
      <c r="E20" s="3"/>
      <c r="G20" s="35"/>
      <c r="I20" s="35"/>
      <c r="K20" s="35"/>
      <c r="M20" s="35"/>
      <c r="O20" s="35"/>
      <c r="Q20" s="35"/>
      <c r="R20">
        <f t="shared" si="0"/>
        <v>0</v>
      </c>
      <c r="S20" s="30"/>
      <c r="T20" s="14"/>
      <c r="U20">
        <f t="shared" si="6"/>
        <v>0</v>
      </c>
      <c r="V20" s="15"/>
      <c r="W20" s="37">
        <f t="shared" si="7"/>
        <v>0</v>
      </c>
      <c r="X20" s="37">
        <f t="shared" si="8"/>
        <v>0</v>
      </c>
      <c r="AA20" s="37">
        <f t="shared" si="1"/>
        <v>0</v>
      </c>
      <c r="AD20">
        <f t="shared" si="2"/>
        <v>0</v>
      </c>
      <c r="AG20" t="e">
        <f>#REF!*100/10</f>
        <v>#REF!</v>
      </c>
      <c r="AH20" s="37">
        <f t="shared" si="3"/>
        <v>0</v>
      </c>
      <c r="AI20">
        <f t="shared" si="4"/>
        <v>0</v>
      </c>
      <c r="AJ20" s="37">
        <f t="shared" si="5"/>
        <v>0</v>
      </c>
    </row>
    <row r="21" spans="1:36" hidden="1" x14ac:dyDescent="0.25">
      <c r="A21" s="35" t="str">
        <f>Main!D24</f>
        <v xml:space="preserve">კაცაძე ვაჩე </v>
      </c>
      <c r="B21" s="35" t="str">
        <f>Main!E24</f>
        <v>vkats15@freeuni.edu.ge</v>
      </c>
      <c r="C21" s="4">
        <f>Main!G24</f>
        <v>2</v>
      </c>
      <c r="E21" s="3"/>
      <c r="G21" s="35"/>
      <c r="I21" s="35"/>
      <c r="K21" s="35"/>
      <c r="M21" s="35"/>
      <c r="O21" s="35"/>
      <c r="Q21" s="35"/>
      <c r="R21">
        <f t="shared" si="0"/>
        <v>0</v>
      </c>
      <c r="S21" s="30"/>
      <c r="T21" s="14"/>
      <c r="U21">
        <f t="shared" si="6"/>
        <v>0</v>
      </c>
      <c r="V21" s="15"/>
      <c r="W21" s="37">
        <f t="shared" si="7"/>
        <v>0</v>
      </c>
      <c r="X21" s="37">
        <f t="shared" si="8"/>
        <v>0</v>
      </c>
      <c r="AA21" s="37">
        <f t="shared" si="1"/>
        <v>0</v>
      </c>
      <c r="AD21">
        <f t="shared" si="2"/>
        <v>0</v>
      </c>
      <c r="AG21" t="e">
        <f>#REF!*100/10</f>
        <v>#REF!</v>
      </c>
      <c r="AH21" s="37">
        <f t="shared" si="3"/>
        <v>0</v>
      </c>
      <c r="AI21">
        <f t="shared" si="4"/>
        <v>0</v>
      </c>
      <c r="AJ21" s="37">
        <f t="shared" si="5"/>
        <v>0</v>
      </c>
    </row>
    <row r="22" spans="1:36" hidden="1" x14ac:dyDescent="0.25">
      <c r="A22" s="35" t="str">
        <f>Main!D25</f>
        <v>კაჭკაჭაშვილი ბექა</v>
      </c>
      <c r="B22" s="35" t="str">
        <f>Main!E25</f>
        <v>bkach15@freeuni.edu.ge</v>
      </c>
      <c r="C22" s="4">
        <f>Main!G25</f>
        <v>2</v>
      </c>
      <c r="E22" s="3"/>
      <c r="G22" s="35"/>
      <c r="I22" s="35"/>
      <c r="K22" s="35"/>
      <c r="M22" s="35"/>
      <c r="O22" s="35"/>
      <c r="Q22" s="35"/>
      <c r="R22">
        <f t="shared" si="0"/>
        <v>0</v>
      </c>
      <c r="S22" s="30"/>
      <c r="T22" s="14"/>
      <c r="U22">
        <f t="shared" si="6"/>
        <v>0</v>
      </c>
      <c r="V22" s="15"/>
      <c r="W22" s="37">
        <f t="shared" si="7"/>
        <v>0</v>
      </c>
      <c r="X22" s="37">
        <f t="shared" si="8"/>
        <v>0</v>
      </c>
      <c r="AA22" s="37">
        <f t="shared" si="1"/>
        <v>0</v>
      </c>
      <c r="AD22">
        <f t="shared" si="2"/>
        <v>0</v>
      </c>
      <c r="AG22" t="e">
        <f>#REF!*100/10</f>
        <v>#REF!</v>
      </c>
      <c r="AH22" s="37">
        <f t="shared" si="3"/>
        <v>0</v>
      </c>
      <c r="AI22">
        <f t="shared" si="4"/>
        <v>0</v>
      </c>
      <c r="AJ22" s="37">
        <f t="shared" si="5"/>
        <v>0</v>
      </c>
    </row>
    <row r="23" spans="1:36" hidden="1" x14ac:dyDescent="0.25">
      <c r="A23" s="35" t="str">
        <f>Main!D26</f>
        <v>კვიციანი გიორგი</v>
      </c>
      <c r="B23" s="35" t="str">
        <f>Main!E26</f>
        <v>gkvit15@freeuni.edu.ge</v>
      </c>
      <c r="C23" s="4">
        <f>Main!G26</f>
        <v>2</v>
      </c>
      <c r="E23" s="3"/>
      <c r="G23" s="35"/>
      <c r="I23" s="35"/>
      <c r="K23" s="35"/>
      <c r="M23" s="35"/>
      <c r="O23" s="35"/>
      <c r="Q23" s="35"/>
      <c r="R23">
        <f t="shared" si="0"/>
        <v>0</v>
      </c>
      <c r="S23" s="30"/>
      <c r="T23" s="14"/>
      <c r="U23">
        <f t="shared" si="6"/>
        <v>0</v>
      </c>
      <c r="V23" s="15"/>
      <c r="W23" s="37">
        <f t="shared" si="7"/>
        <v>0</v>
      </c>
      <c r="X23" s="37">
        <f t="shared" si="8"/>
        <v>0</v>
      </c>
      <c r="AA23" s="37">
        <f t="shared" si="1"/>
        <v>0</v>
      </c>
      <c r="AD23">
        <f t="shared" si="2"/>
        <v>0</v>
      </c>
      <c r="AG23" t="e">
        <f>#REF!*100/10</f>
        <v>#REF!</v>
      </c>
      <c r="AH23" s="37">
        <f t="shared" si="3"/>
        <v>0</v>
      </c>
      <c r="AI23">
        <f t="shared" si="4"/>
        <v>0</v>
      </c>
      <c r="AJ23" s="37">
        <f t="shared" si="5"/>
        <v>0</v>
      </c>
    </row>
    <row r="24" spans="1:36" hidden="1" x14ac:dyDescent="0.25">
      <c r="A24" s="35" t="str">
        <f>Main!D27</f>
        <v>კლიმიაშვილი გიორგი</v>
      </c>
      <c r="B24" s="35" t="str">
        <f>Main!E27</f>
        <v>gklim15@freeuni.edu.ge</v>
      </c>
      <c r="C24" s="4">
        <f>Main!G27</f>
        <v>2</v>
      </c>
      <c r="E24" s="3"/>
      <c r="G24" s="35"/>
      <c r="I24" s="35"/>
      <c r="K24" s="35"/>
      <c r="M24" s="35"/>
      <c r="O24" s="35"/>
      <c r="Q24" s="35"/>
      <c r="R24">
        <f t="shared" si="0"/>
        <v>0</v>
      </c>
      <c r="S24" s="30"/>
      <c r="T24" s="14"/>
      <c r="U24">
        <f t="shared" si="6"/>
        <v>0</v>
      </c>
      <c r="V24" s="15"/>
      <c r="W24" s="37">
        <f t="shared" si="7"/>
        <v>0</v>
      </c>
      <c r="X24" s="37">
        <f t="shared" si="8"/>
        <v>0</v>
      </c>
      <c r="AA24" s="37">
        <f t="shared" si="1"/>
        <v>0</v>
      </c>
      <c r="AD24">
        <f t="shared" si="2"/>
        <v>0</v>
      </c>
      <c r="AG24" t="e">
        <f>#REF!*100/10</f>
        <v>#REF!</v>
      </c>
      <c r="AH24" s="37">
        <f t="shared" si="3"/>
        <v>0</v>
      </c>
      <c r="AI24">
        <f t="shared" si="4"/>
        <v>0</v>
      </c>
      <c r="AJ24" s="37">
        <f t="shared" si="5"/>
        <v>0</v>
      </c>
    </row>
    <row r="25" spans="1:36" hidden="1" x14ac:dyDescent="0.25">
      <c r="A25" s="35" t="str">
        <f>Main!D28</f>
        <v>კობახიძე შოთა</v>
      </c>
      <c r="B25" s="35" t="str">
        <f>Main!E28</f>
        <v>skoba15@freeuni.edu.ge</v>
      </c>
      <c r="C25" s="4">
        <f>Main!G28</f>
        <v>3</v>
      </c>
      <c r="E25" s="3"/>
      <c r="G25" s="35"/>
      <c r="I25" s="35"/>
      <c r="K25" s="35"/>
      <c r="M25" s="35"/>
      <c r="O25" s="35"/>
      <c r="Q25" s="35"/>
      <c r="R25">
        <f t="shared" si="0"/>
        <v>0</v>
      </c>
      <c r="S25" s="30"/>
      <c r="T25" s="14"/>
      <c r="U25">
        <f t="shared" si="6"/>
        <v>0</v>
      </c>
      <c r="V25" s="15"/>
      <c r="W25" s="37">
        <f t="shared" si="7"/>
        <v>0</v>
      </c>
      <c r="X25" s="37">
        <f t="shared" si="8"/>
        <v>0</v>
      </c>
      <c r="AA25" s="37">
        <f t="shared" si="1"/>
        <v>0</v>
      </c>
      <c r="AD25">
        <f t="shared" si="2"/>
        <v>0</v>
      </c>
      <c r="AG25" t="e">
        <f>#REF!*100/10</f>
        <v>#REF!</v>
      </c>
      <c r="AH25" s="37">
        <f t="shared" si="3"/>
        <v>0</v>
      </c>
      <c r="AI25">
        <f t="shared" si="4"/>
        <v>0</v>
      </c>
      <c r="AJ25" s="37">
        <f t="shared" si="5"/>
        <v>0</v>
      </c>
    </row>
    <row r="26" spans="1:36" hidden="1" x14ac:dyDescent="0.25">
      <c r="A26" s="35" t="str">
        <f>Main!D29</f>
        <v>მაღალთაძე დავით</v>
      </c>
      <c r="B26" s="35" t="str">
        <f>Main!E29</f>
        <v>dmagh15@freeuni.edu.ge</v>
      </c>
      <c r="C26" s="4">
        <f>Main!G29</f>
        <v>3</v>
      </c>
      <c r="E26" s="3"/>
      <c r="G26" s="35"/>
      <c r="I26" s="35"/>
      <c r="K26" s="35"/>
      <c r="M26" s="35"/>
      <c r="O26" s="35"/>
      <c r="Q26" s="35"/>
      <c r="R26">
        <f t="shared" si="0"/>
        <v>0</v>
      </c>
      <c r="S26" s="30"/>
      <c r="T26" s="14"/>
      <c r="U26">
        <f t="shared" si="6"/>
        <v>0</v>
      </c>
      <c r="V26" s="15"/>
      <c r="W26" s="37">
        <f t="shared" si="7"/>
        <v>0</v>
      </c>
      <c r="X26" s="37">
        <f t="shared" si="8"/>
        <v>0</v>
      </c>
      <c r="AA26" s="37">
        <f t="shared" si="1"/>
        <v>0</v>
      </c>
      <c r="AD26">
        <f t="shared" si="2"/>
        <v>0</v>
      </c>
      <c r="AG26" t="e">
        <f>#REF!*100/10</f>
        <v>#REF!</v>
      </c>
      <c r="AH26" s="37">
        <f t="shared" si="3"/>
        <v>0</v>
      </c>
      <c r="AI26">
        <f t="shared" si="4"/>
        <v>0</v>
      </c>
      <c r="AJ26" s="37">
        <f t="shared" si="5"/>
        <v>0</v>
      </c>
    </row>
    <row r="27" spans="1:36" hidden="1" x14ac:dyDescent="0.25">
      <c r="A27" s="35" t="str">
        <f>Main!D30</f>
        <v>მეშველიანი ზაური</v>
      </c>
      <c r="B27" s="35" t="str">
        <f>Main!E30</f>
        <v>zmesh15@freeuni.edu.ge</v>
      </c>
      <c r="C27" s="4">
        <f>Main!G30</f>
        <v>3</v>
      </c>
      <c r="E27" s="3"/>
      <c r="G27" s="35"/>
      <c r="I27" s="35"/>
      <c r="K27" s="35"/>
      <c r="M27" s="35"/>
      <c r="O27" s="35"/>
      <c r="Q27" s="35"/>
      <c r="R27">
        <f t="shared" si="0"/>
        <v>0</v>
      </c>
      <c r="S27" s="30"/>
      <c r="T27" s="14"/>
      <c r="U27">
        <f t="shared" si="6"/>
        <v>0</v>
      </c>
      <c r="V27" s="15"/>
      <c r="W27" s="37">
        <f t="shared" si="7"/>
        <v>0</v>
      </c>
      <c r="X27" s="37">
        <f t="shared" si="8"/>
        <v>0</v>
      </c>
      <c r="AA27" s="37">
        <f t="shared" si="1"/>
        <v>0</v>
      </c>
      <c r="AD27">
        <f t="shared" si="2"/>
        <v>0</v>
      </c>
      <c r="AG27" t="e">
        <f>#REF!*100/10</f>
        <v>#REF!</v>
      </c>
      <c r="AH27" s="37">
        <f t="shared" si="3"/>
        <v>0</v>
      </c>
      <c r="AI27">
        <f t="shared" si="4"/>
        <v>0</v>
      </c>
      <c r="AJ27" s="37">
        <f t="shared" si="5"/>
        <v>0</v>
      </c>
    </row>
    <row r="28" spans="1:36" hidden="1" x14ac:dyDescent="0.25">
      <c r="A28" s="35" t="str">
        <f>Main!D31</f>
        <v>ნანუაშვილი შოთა</v>
      </c>
      <c r="B28" s="35" t="str">
        <f>Main!E31</f>
        <v>snanu15@freeuni.edu.ge</v>
      </c>
      <c r="C28" s="4">
        <f>Main!G31</f>
        <v>3</v>
      </c>
      <c r="E28" s="3"/>
      <c r="G28" s="35"/>
      <c r="I28" s="35"/>
      <c r="K28" s="35"/>
      <c r="M28" s="35"/>
      <c r="O28" s="35"/>
      <c r="Q28" s="35"/>
      <c r="R28">
        <f t="shared" si="0"/>
        <v>0</v>
      </c>
      <c r="S28" s="30"/>
      <c r="T28" s="14"/>
      <c r="U28">
        <f t="shared" si="6"/>
        <v>0</v>
      </c>
      <c r="V28" s="15"/>
      <c r="W28" s="37">
        <f t="shared" si="7"/>
        <v>0</v>
      </c>
      <c r="X28" s="37">
        <f t="shared" si="8"/>
        <v>0</v>
      </c>
      <c r="AA28" s="37">
        <f t="shared" si="1"/>
        <v>0</v>
      </c>
      <c r="AD28">
        <f t="shared" si="2"/>
        <v>0</v>
      </c>
      <c r="AG28" t="e">
        <f>#REF!*100/10</f>
        <v>#REF!</v>
      </c>
      <c r="AH28" s="37">
        <f t="shared" si="3"/>
        <v>0</v>
      </c>
      <c r="AI28">
        <f t="shared" si="4"/>
        <v>0</v>
      </c>
      <c r="AJ28" s="37">
        <f t="shared" si="5"/>
        <v>0</v>
      </c>
    </row>
    <row r="29" spans="1:36" hidden="1" x14ac:dyDescent="0.25">
      <c r="A29" s="35" t="str">
        <f>Main!D32</f>
        <v>ნატროშვილი საბა</v>
      </c>
      <c r="B29" s="35" t="str">
        <f>Main!E32</f>
        <v>snatr15@freeuni.edu.ge</v>
      </c>
      <c r="C29" s="4">
        <f>Main!G32</f>
        <v>3</v>
      </c>
      <c r="E29" s="3"/>
      <c r="G29" s="35"/>
      <c r="I29" s="35"/>
      <c r="K29" s="35"/>
      <c r="M29" s="35"/>
      <c r="O29" s="35"/>
      <c r="Q29" s="35"/>
      <c r="R29">
        <f t="shared" si="0"/>
        <v>0</v>
      </c>
      <c r="S29" s="30"/>
      <c r="T29" s="14"/>
      <c r="U29">
        <f t="shared" si="6"/>
        <v>0</v>
      </c>
      <c r="V29" s="15"/>
      <c r="W29" s="37">
        <f t="shared" si="7"/>
        <v>0</v>
      </c>
      <c r="X29" s="37">
        <f t="shared" si="8"/>
        <v>0</v>
      </c>
      <c r="AA29" s="37">
        <f t="shared" si="1"/>
        <v>0</v>
      </c>
      <c r="AD29">
        <f t="shared" si="2"/>
        <v>0</v>
      </c>
      <c r="AG29" t="e">
        <f>#REF!*100/10</f>
        <v>#REF!</v>
      </c>
      <c r="AH29" s="37">
        <f t="shared" si="3"/>
        <v>0</v>
      </c>
      <c r="AI29">
        <f t="shared" si="4"/>
        <v>0</v>
      </c>
      <c r="AJ29" s="37">
        <f t="shared" si="5"/>
        <v>0</v>
      </c>
    </row>
    <row r="30" spans="1:36" hidden="1" x14ac:dyDescent="0.25">
      <c r="A30" s="35" t="str">
        <f>Main!D33</f>
        <v>რატიანი საბა</v>
      </c>
      <c r="B30" s="35" t="str">
        <f>Main!E33</f>
        <v>srati15@freeuni.edu.ge</v>
      </c>
      <c r="C30" s="4">
        <f>Main!G33</f>
        <v>3</v>
      </c>
      <c r="E30" s="3"/>
      <c r="G30" s="35"/>
      <c r="I30" s="35"/>
      <c r="K30" s="35"/>
      <c r="M30" s="35"/>
      <c r="O30" s="35"/>
      <c r="Q30" s="35"/>
      <c r="R30">
        <f t="shared" si="0"/>
        <v>0</v>
      </c>
      <c r="S30" s="30"/>
      <c r="T30" s="14"/>
      <c r="U30">
        <f t="shared" si="6"/>
        <v>0</v>
      </c>
      <c r="V30" s="15"/>
      <c r="W30" s="37">
        <f t="shared" si="7"/>
        <v>0</v>
      </c>
      <c r="X30" s="37">
        <f t="shared" si="8"/>
        <v>0</v>
      </c>
      <c r="AA30" s="37">
        <f t="shared" si="1"/>
        <v>0</v>
      </c>
      <c r="AD30">
        <f t="shared" si="2"/>
        <v>0</v>
      </c>
      <c r="AG30" t="e">
        <f>#REF!*100/10</f>
        <v>#REF!</v>
      </c>
      <c r="AH30" s="37">
        <f t="shared" si="3"/>
        <v>0</v>
      </c>
      <c r="AI30">
        <f t="shared" si="4"/>
        <v>0</v>
      </c>
      <c r="AJ30" s="37">
        <f t="shared" si="5"/>
        <v>0</v>
      </c>
    </row>
    <row r="31" spans="1:36" hidden="1" x14ac:dyDescent="0.25">
      <c r="A31" s="35" t="str">
        <f>Main!D34</f>
        <v>სანაია ნოდარ</v>
      </c>
      <c r="B31" s="35" t="str">
        <f>Main!E34</f>
        <v>nsana15@freeuni.edu.ge</v>
      </c>
      <c r="C31" s="4">
        <f>Main!G34</f>
        <v>3</v>
      </c>
      <c r="E31" s="3"/>
      <c r="G31" s="35"/>
      <c r="I31" s="35"/>
      <c r="K31" s="35"/>
      <c r="M31" s="35"/>
      <c r="O31" s="35"/>
      <c r="Q31" s="35"/>
      <c r="R31">
        <f t="shared" si="0"/>
        <v>0</v>
      </c>
      <c r="S31" s="30"/>
      <c r="T31" s="14"/>
      <c r="U31">
        <f t="shared" si="6"/>
        <v>0</v>
      </c>
      <c r="V31" s="15"/>
      <c r="W31" s="37">
        <f t="shared" si="7"/>
        <v>0</v>
      </c>
      <c r="X31" s="37">
        <f t="shared" si="8"/>
        <v>0</v>
      </c>
      <c r="AA31" s="37">
        <f t="shared" si="1"/>
        <v>0</v>
      </c>
      <c r="AD31">
        <f t="shared" si="2"/>
        <v>0</v>
      </c>
      <c r="AG31" t="e">
        <f>#REF!*100/10</f>
        <v>#REF!</v>
      </c>
      <c r="AH31" s="37">
        <f t="shared" si="3"/>
        <v>0</v>
      </c>
      <c r="AI31">
        <f t="shared" si="4"/>
        <v>0</v>
      </c>
      <c r="AJ31" s="37">
        <f t="shared" si="5"/>
        <v>0</v>
      </c>
    </row>
    <row r="32" spans="1:36" hidden="1" x14ac:dyDescent="0.25">
      <c r="A32" s="35" t="str">
        <f>Main!D35</f>
        <v>სარჩიმელია ლევან</v>
      </c>
      <c r="B32" s="35" t="str">
        <f>Main!E35</f>
        <v>lsarc15@freeuni.edu.ge</v>
      </c>
      <c r="C32" s="4">
        <f>Main!G35</f>
        <v>3</v>
      </c>
      <c r="D32" s="37"/>
      <c r="E32" s="35"/>
      <c r="G32" s="35"/>
      <c r="I32" s="35"/>
      <c r="K32" s="35"/>
      <c r="M32" s="35"/>
      <c r="O32" s="35"/>
      <c r="Q32" s="35"/>
      <c r="R32">
        <f t="shared" si="0"/>
        <v>0</v>
      </c>
      <c r="S32" s="30"/>
      <c r="T32" s="14"/>
      <c r="U32">
        <f t="shared" si="6"/>
        <v>0</v>
      </c>
      <c r="V32" s="15"/>
      <c r="W32" s="37">
        <f t="shared" si="7"/>
        <v>0</v>
      </c>
      <c r="X32" s="37">
        <f t="shared" si="8"/>
        <v>0</v>
      </c>
      <c r="AA32" s="37">
        <f t="shared" si="1"/>
        <v>0</v>
      </c>
      <c r="AD32">
        <f t="shared" si="2"/>
        <v>0</v>
      </c>
      <c r="AG32" t="e">
        <f>#REF!*100/10</f>
        <v>#REF!</v>
      </c>
      <c r="AH32" s="37">
        <f t="shared" si="3"/>
        <v>0</v>
      </c>
      <c r="AI32">
        <f t="shared" si="4"/>
        <v>0</v>
      </c>
      <c r="AJ32" s="37">
        <f t="shared" si="5"/>
        <v>0</v>
      </c>
    </row>
    <row r="33" spans="1:36" hidden="1" x14ac:dyDescent="0.25">
      <c r="A33" s="35" t="str">
        <f>Main!D36</f>
        <v>სულამანიძე გიორგი</v>
      </c>
      <c r="B33" s="35" t="str">
        <f>Main!E36</f>
        <v>gsula15@freeuni.edu.ge</v>
      </c>
      <c r="C33" s="4">
        <f>Main!G36</f>
        <v>3</v>
      </c>
      <c r="D33" s="37"/>
      <c r="E33" s="35"/>
      <c r="G33" s="35"/>
      <c r="I33" s="35"/>
      <c r="K33" s="35"/>
      <c r="M33" s="35"/>
      <c r="O33" s="35"/>
      <c r="Q33" s="35"/>
      <c r="R33">
        <f t="shared" si="0"/>
        <v>0</v>
      </c>
      <c r="S33" s="30"/>
      <c r="T33" s="14"/>
      <c r="U33">
        <f t="shared" si="6"/>
        <v>0</v>
      </c>
      <c r="V33" s="15"/>
      <c r="W33" s="37">
        <f t="shared" si="7"/>
        <v>0</v>
      </c>
      <c r="X33" s="37">
        <f t="shared" si="8"/>
        <v>0</v>
      </c>
      <c r="AA33" s="37">
        <f t="shared" si="1"/>
        <v>0</v>
      </c>
      <c r="AD33">
        <f t="shared" si="2"/>
        <v>0</v>
      </c>
      <c r="AG33" t="e">
        <f>#REF!*100/10</f>
        <v>#REF!</v>
      </c>
      <c r="AH33" s="37">
        <f t="shared" si="3"/>
        <v>0</v>
      </c>
      <c r="AI33">
        <f t="shared" si="4"/>
        <v>0</v>
      </c>
      <c r="AJ33" s="37">
        <f t="shared" si="5"/>
        <v>0</v>
      </c>
    </row>
    <row r="34" spans="1:36" hidden="1" x14ac:dyDescent="0.25">
      <c r="A34" s="35" t="str">
        <f>Main!D37</f>
        <v>ფოფხაძე ირაკლი</v>
      </c>
      <c r="B34" s="35" t="str">
        <f>Main!E37</f>
        <v>ipopk15@freeuni.edu.ge</v>
      </c>
      <c r="C34" s="4">
        <f>Main!G37</f>
        <v>3</v>
      </c>
      <c r="D34" s="37"/>
      <c r="E34" s="35"/>
      <c r="G34" s="35"/>
      <c r="I34" s="35"/>
      <c r="K34" s="35"/>
      <c r="M34" s="35"/>
      <c r="O34" s="35"/>
      <c r="Q34" s="35"/>
      <c r="R34">
        <f t="shared" si="0"/>
        <v>0</v>
      </c>
      <c r="S34" s="30"/>
      <c r="T34" s="14"/>
      <c r="U34">
        <f t="shared" si="6"/>
        <v>0</v>
      </c>
      <c r="V34" s="15"/>
      <c r="W34" s="37">
        <f t="shared" si="7"/>
        <v>0</v>
      </c>
      <c r="X34" s="37">
        <f t="shared" si="8"/>
        <v>0</v>
      </c>
      <c r="AA34" s="37">
        <f t="shared" si="1"/>
        <v>0</v>
      </c>
      <c r="AD34">
        <f t="shared" si="2"/>
        <v>0</v>
      </c>
      <c r="AG34" t="e">
        <f>#REF!*100/10</f>
        <v>#REF!</v>
      </c>
      <c r="AH34" s="37">
        <f t="shared" si="3"/>
        <v>0</v>
      </c>
      <c r="AI34">
        <f t="shared" si="4"/>
        <v>0</v>
      </c>
      <c r="AJ34" s="37">
        <f t="shared" si="5"/>
        <v>0</v>
      </c>
    </row>
    <row r="35" spans="1:36" hidden="1" x14ac:dyDescent="0.25">
      <c r="A35" s="35" t="str">
        <f>Main!D38</f>
        <v xml:space="preserve">ქანთარია ირაკლი </v>
      </c>
      <c r="B35" s="35" t="str">
        <f>Main!E38</f>
        <v>ikant14@freeuni.edu.ge</v>
      </c>
      <c r="C35" s="4">
        <f>Main!G38</f>
        <v>4</v>
      </c>
      <c r="D35" s="37"/>
      <c r="E35" s="35"/>
      <c r="G35" s="35"/>
      <c r="I35" s="35"/>
      <c r="K35" s="35"/>
      <c r="M35" s="35"/>
      <c r="O35" s="35"/>
      <c r="Q35" s="35"/>
      <c r="R35">
        <f t="shared" si="0"/>
        <v>0</v>
      </c>
      <c r="S35" s="30"/>
      <c r="T35" s="14"/>
      <c r="U35">
        <f t="shared" si="6"/>
        <v>0</v>
      </c>
      <c r="V35" s="15"/>
      <c r="W35" s="37">
        <f t="shared" si="7"/>
        <v>0</v>
      </c>
      <c r="X35" s="37">
        <f t="shared" si="8"/>
        <v>0</v>
      </c>
      <c r="AA35" s="37">
        <f t="shared" si="1"/>
        <v>0</v>
      </c>
      <c r="AD35">
        <f t="shared" si="2"/>
        <v>0</v>
      </c>
      <c r="AG35" t="e">
        <f>#REF!*100/10</f>
        <v>#REF!</v>
      </c>
      <c r="AH35" s="37">
        <f t="shared" si="3"/>
        <v>0</v>
      </c>
      <c r="AI35">
        <f t="shared" si="4"/>
        <v>0</v>
      </c>
      <c r="AJ35" s="37">
        <f t="shared" si="5"/>
        <v>0</v>
      </c>
    </row>
    <row r="36" spans="1:36" ht="15" hidden="1" customHeight="1" x14ac:dyDescent="0.25">
      <c r="A36" s="35" t="str">
        <f>Main!D39</f>
        <v>ქვარცხავა დავით</v>
      </c>
      <c r="B36" s="35" t="str">
        <f>Main!E39</f>
        <v>dkvar15@freeuni.edu.ge</v>
      </c>
      <c r="C36" s="4">
        <f>Main!G39</f>
        <v>4</v>
      </c>
      <c r="D36" s="37"/>
      <c r="E36" s="35"/>
      <c r="G36" s="35"/>
      <c r="I36" s="35"/>
      <c r="K36" s="35"/>
      <c r="M36" s="35"/>
      <c r="O36" s="35"/>
      <c r="Q36" s="35"/>
      <c r="R36">
        <f t="shared" si="0"/>
        <v>0</v>
      </c>
      <c r="S36" s="30"/>
      <c r="T36" s="14"/>
      <c r="U36">
        <f t="shared" si="6"/>
        <v>0</v>
      </c>
      <c r="V36" s="15"/>
      <c r="W36" s="37">
        <f t="shared" si="7"/>
        <v>0</v>
      </c>
      <c r="X36" s="37">
        <f t="shared" si="8"/>
        <v>0</v>
      </c>
      <c r="AA36" s="37">
        <f t="shared" si="1"/>
        <v>0</v>
      </c>
      <c r="AD36">
        <f t="shared" si="2"/>
        <v>0</v>
      </c>
      <c r="AG36" t="e">
        <f>#REF!*100/10</f>
        <v>#REF!</v>
      </c>
      <c r="AH36" s="37">
        <f t="shared" si="3"/>
        <v>0</v>
      </c>
      <c r="AI36">
        <f t="shared" si="4"/>
        <v>0</v>
      </c>
      <c r="AJ36" s="37">
        <f t="shared" si="5"/>
        <v>0</v>
      </c>
    </row>
    <row r="37" spans="1:36" hidden="1" x14ac:dyDescent="0.25">
      <c r="A37" s="35" t="str">
        <f>Main!D40</f>
        <v xml:space="preserve">ქვრივიშვილი სოსო </v>
      </c>
      <c r="B37" s="35" t="str">
        <f>Main!E40</f>
        <v>skvri15@freeuni.edu.ge</v>
      </c>
      <c r="C37" s="4">
        <f>Main!G40</f>
        <v>4</v>
      </c>
      <c r="D37" s="37"/>
      <c r="E37" s="35"/>
      <c r="G37" s="35"/>
      <c r="I37" s="35"/>
      <c r="K37" s="35"/>
      <c r="M37" s="35"/>
      <c r="O37" s="35"/>
      <c r="Q37" s="35"/>
      <c r="R37">
        <f t="shared" ref="R37:R68" si="9">INDEX($E$169:$E$176, MATCH(E37, $D$169:$D$176, 0))*E$1 + INDEX($E$169:$E$176, MATCH(G37, $D$169:$D$176, 0))*G$1 + INDEX($E$169:$E$176, MATCH(I37, $D$169:$D$176, 0))*I$1 + INDEX($E$169:$E$176, MATCH(K37, $D$169:$D$176, 0))*K$1 + INDEX($E$169:$E$176, MATCH(M37, $D$169:$D$176, 0))*M$1 + INDEX($E$169:$E$176, MATCH(O37, $D$169:$D$176, 0))*O$1 + INDEX($E$169:$E$176, MATCH(Q37, $D$169:$D$176, 0))*Q$1</f>
        <v>0</v>
      </c>
      <c r="S37" s="30"/>
      <c r="T37" s="14"/>
      <c r="U37">
        <f t="shared" si="6"/>
        <v>0</v>
      </c>
      <c r="V37" s="15"/>
      <c r="W37" s="37">
        <f t="shared" si="7"/>
        <v>0</v>
      </c>
      <c r="X37" s="37">
        <f t="shared" si="8"/>
        <v>0</v>
      </c>
      <c r="AA37" s="37">
        <f t="shared" ref="AA37:AA68" si="10">ROUNDUP(R37+U37 +X37, 1)</f>
        <v>0</v>
      </c>
      <c r="AD37">
        <f t="shared" ref="AD37:AD68" si="11">MIN(R37, 45)</f>
        <v>0</v>
      </c>
      <c r="AG37" t="e">
        <f>#REF!*100/10</f>
        <v>#REF!</v>
      </c>
      <c r="AH37" s="37">
        <f t="shared" ref="AH37:AH68" si="12">ROUNDUP(T37*100/120, 1)</f>
        <v>0</v>
      </c>
      <c r="AI37">
        <f t="shared" ref="AI37:AI68" si="13">V37*100/180</f>
        <v>0</v>
      </c>
      <c r="AJ37" s="37">
        <f t="shared" ref="AJ37:AJ68" si="14">U37</f>
        <v>0</v>
      </c>
    </row>
    <row r="38" spans="1:36" hidden="1" x14ac:dyDescent="0.25">
      <c r="A38" s="35" t="str">
        <f>Main!D41</f>
        <v>ქირია ლუკა</v>
      </c>
      <c r="B38" s="35" t="str">
        <f>Main!E41</f>
        <v>lkiri15@freeuni.edu.ge</v>
      </c>
      <c r="C38" s="4">
        <f>Main!G41</f>
        <v>4</v>
      </c>
      <c r="D38" s="37"/>
      <c r="E38" s="35"/>
      <c r="G38" s="35"/>
      <c r="I38" s="35"/>
      <c r="K38" s="35"/>
      <c r="M38" s="35"/>
      <c r="O38" s="35"/>
      <c r="Q38" s="35"/>
      <c r="R38">
        <f t="shared" si="9"/>
        <v>0</v>
      </c>
      <c r="S38" s="30"/>
      <c r="T38" s="14"/>
      <c r="U38">
        <f t="shared" si="6"/>
        <v>0</v>
      </c>
      <c r="V38" s="15"/>
      <c r="W38" s="37">
        <f t="shared" si="7"/>
        <v>0</v>
      </c>
      <c r="X38" s="37">
        <f t="shared" si="8"/>
        <v>0</v>
      </c>
      <c r="AA38" s="37">
        <f t="shared" si="10"/>
        <v>0</v>
      </c>
      <c r="AD38">
        <f t="shared" si="11"/>
        <v>0</v>
      </c>
      <c r="AG38" t="e">
        <f>#REF!*100/10</f>
        <v>#REF!</v>
      </c>
      <c r="AH38" s="37">
        <f t="shared" si="12"/>
        <v>0</v>
      </c>
      <c r="AI38">
        <f t="shared" si="13"/>
        <v>0</v>
      </c>
      <c r="AJ38" s="37">
        <f t="shared" si="14"/>
        <v>0</v>
      </c>
    </row>
    <row r="39" spans="1:36" s="27" customFormat="1" hidden="1" x14ac:dyDescent="0.25">
      <c r="A39" s="35" t="str">
        <f>Main!D42</f>
        <v>ღუდუშაური მარიამ</v>
      </c>
      <c r="B39" s="35" t="str">
        <f>Main!E42</f>
        <v>mghud15@freeuni.edu.ge</v>
      </c>
      <c r="C39" s="4">
        <f>Main!G42</f>
        <v>4</v>
      </c>
      <c r="D39" s="38"/>
      <c r="E39" s="35"/>
      <c r="F39"/>
      <c r="G39" s="35"/>
      <c r="H39"/>
      <c r="I39" s="35"/>
      <c r="J39"/>
      <c r="K39" s="35"/>
      <c r="L39"/>
      <c r="M39" s="35"/>
      <c r="N39"/>
      <c r="O39" s="35"/>
      <c r="P39"/>
      <c r="Q39" s="35"/>
      <c r="R39">
        <f t="shared" si="9"/>
        <v>0</v>
      </c>
      <c r="S39" s="30"/>
      <c r="T39" s="14"/>
      <c r="U39">
        <f t="shared" si="6"/>
        <v>0</v>
      </c>
      <c r="V39" s="15"/>
      <c r="W39" s="37">
        <f t="shared" si="7"/>
        <v>0</v>
      </c>
      <c r="X39" s="37">
        <f t="shared" si="8"/>
        <v>0</v>
      </c>
      <c r="Y39"/>
      <c r="Z39"/>
      <c r="AA39" s="37">
        <f t="shared" si="10"/>
        <v>0</v>
      </c>
      <c r="AB39"/>
      <c r="AC39"/>
      <c r="AD39">
        <f t="shared" si="11"/>
        <v>0</v>
      </c>
      <c r="AE39"/>
      <c r="AF39"/>
      <c r="AG39" t="e">
        <f>#REF!*100/10</f>
        <v>#REF!</v>
      </c>
      <c r="AH39" s="37">
        <f t="shared" si="12"/>
        <v>0</v>
      </c>
      <c r="AI39">
        <f t="shared" si="13"/>
        <v>0</v>
      </c>
      <c r="AJ39" s="37">
        <f t="shared" si="14"/>
        <v>0</v>
      </c>
    </row>
    <row r="40" spans="1:36" hidden="1" x14ac:dyDescent="0.25">
      <c r="A40" s="35" t="str">
        <f>Main!D43</f>
        <v>შავიძე იაგო</v>
      </c>
      <c r="B40" s="35" t="str">
        <f>Main!E43</f>
        <v>ishav15@freeuni.edu.ge</v>
      </c>
      <c r="C40" s="4">
        <f>Main!G43</f>
        <v>4</v>
      </c>
      <c r="D40" s="37"/>
      <c r="E40" s="35"/>
      <c r="G40" s="35"/>
      <c r="I40" s="35"/>
      <c r="K40" s="35"/>
      <c r="M40" s="35"/>
      <c r="O40" s="35"/>
      <c r="Q40" s="35"/>
      <c r="R40">
        <f t="shared" si="9"/>
        <v>0</v>
      </c>
      <c r="S40" s="30"/>
      <c r="T40" s="14"/>
      <c r="U40">
        <f t="shared" si="6"/>
        <v>0</v>
      </c>
      <c r="V40" s="15"/>
      <c r="W40" s="37">
        <f t="shared" si="7"/>
        <v>0</v>
      </c>
      <c r="X40" s="37">
        <f t="shared" si="8"/>
        <v>0</v>
      </c>
      <c r="AA40" s="37">
        <f t="shared" si="10"/>
        <v>0</v>
      </c>
      <c r="AD40">
        <f t="shared" si="11"/>
        <v>0</v>
      </c>
      <c r="AG40" t="e">
        <f>#REF!*100/10</f>
        <v>#REF!</v>
      </c>
      <c r="AH40" s="37">
        <f t="shared" si="12"/>
        <v>0</v>
      </c>
      <c r="AI40">
        <f t="shared" si="13"/>
        <v>0</v>
      </c>
      <c r="AJ40" s="37">
        <f t="shared" si="14"/>
        <v>0</v>
      </c>
    </row>
    <row r="41" spans="1:36" hidden="1" x14ac:dyDescent="0.25">
      <c r="A41" s="35" t="str">
        <f>Main!D44</f>
        <v>შარია გიორგი</v>
      </c>
      <c r="B41" s="35" t="str">
        <f>Main!E44</f>
        <v>gshar15@freeuni.edu.ge</v>
      </c>
      <c r="C41" s="4">
        <f>Main!G44</f>
        <v>4</v>
      </c>
      <c r="D41" s="37"/>
      <c r="E41" s="35"/>
      <c r="G41" s="35"/>
      <c r="I41" s="35"/>
      <c r="K41" s="35"/>
      <c r="M41" s="35"/>
      <c r="O41" s="35"/>
      <c r="Q41" s="35"/>
      <c r="R41">
        <f t="shared" si="9"/>
        <v>0</v>
      </c>
      <c r="S41" s="30"/>
      <c r="T41" s="14"/>
      <c r="U41">
        <f t="shared" si="6"/>
        <v>0</v>
      </c>
      <c r="V41" s="15"/>
      <c r="W41" s="37">
        <f t="shared" si="7"/>
        <v>0</v>
      </c>
      <c r="X41" s="37">
        <f t="shared" si="8"/>
        <v>0</v>
      </c>
      <c r="AA41" s="37">
        <f t="shared" si="10"/>
        <v>0</v>
      </c>
      <c r="AD41">
        <f t="shared" si="11"/>
        <v>0</v>
      </c>
      <c r="AG41" t="e">
        <f>#REF!*100/10</f>
        <v>#REF!</v>
      </c>
      <c r="AH41" s="37">
        <f t="shared" si="12"/>
        <v>0</v>
      </c>
      <c r="AI41">
        <f t="shared" si="13"/>
        <v>0</v>
      </c>
      <c r="AJ41" s="37">
        <f t="shared" si="14"/>
        <v>0</v>
      </c>
    </row>
    <row r="42" spans="1:36" hidden="1" x14ac:dyDescent="0.25">
      <c r="A42" s="35" t="str">
        <f>Main!D45</f>
        <v>ცერცვაძე გიორგი</v>
      </c>
      <c r="B42" s="35" t="str">
        <f>Main!E45</f>
        <v>gitser15@freeuni.edu.ge</v>
      </c>
      <c r="C42" s="4">
        <f>Main!G45</f>
        <v>4</v>
      </c>
      <c r="D42" s="37"/>
      <c r="E42" s="35"/>
      <c r="G42" s="35"/>
      <c r="I42" s="35"/>
      <c r="K42" s="35"/>
      <c r="M42" s="35"/>
      <c r="O42" s="35"/>
      <c r="Q42" s="35"/>
      <c r="R42">
        <f t="shared" si="9"/>
        <v>0</v>
      </c>
      <c r="S42" s="30"/>
      <c r="T42" s="14"/>
      <c r="U42">
        <f t="shared" si="6"/>
        <v>0</v>
      </c>
      <c r="V42" s="15"/>
      <c r="W42" s="37">
        <f t="shared" si="7"/>
        <v>0</v>
      </c>
      <c r="X42" s="37">
        <f t="shared" si="8"/>
        <v>0</v>
      </c>
      <c r="AA42" s="37">
        <f t="shared" si="10"/>
        <v>0</v>
      </c>
      <c r="AD42">
        <f t="shared" si="11"/>
        <v>0</v>
      </c>
      <c r="AG42" t="e">
        <f>#REF!*100/10</f>
        <v>#REF!</v>
      </c>
      <c r="AH42" s="37">
        <f t="shared" si="12"/>
        <v>0</v>
      </c>
      <c r="AI42">
        <f t="shared" si="13"/>
        <v>0</v>
      </c>
      <c r="AJ42" s="37">
        <f t="shared" si="14"/>
        <v>0</v>
      </c>
    </row>
    <row r="43" spans="1:36" hidden="1" x14ac:dyDescent="0.25">
      <c r="A43" s="35" t="str">
        <f>Main!D46</f>
        <v>ცერცვაძე მარიამი</v>
      </c>
      <c r="B43" s="35" t="str">
        <f>Main!E46</f>
        <v>mtser15@freeuni.edu.ge</v>
      </c>
      <c r="C43" s="4">
        <f>Main!G46</f>
        <v>4</v>
      </c>
      <c r="D43" s="37"/>
      <c r="E43" s="35"/>
      <c r="G43" s="35"/>
      <c r="I43" s="35"/>
      <c r="K43" s="35"/>
      <c r="M43" s="35"/>
      <c r="O43" s="35"/>
      <c r="Q43" s="35"/>
      <c r="R43">
        <f t="shared" si="9"/>
        <v>0</v>
      </c>
      <c r="S43" s="30"/>
      <c r="T43" s="14"/>
      <c r="U43">
        <f t="shared" si="6"/>
        <v>0</v>
      </c>
      <c r="V43" s="15"/>
      <c r="W43" s="37">
        <f t="shared" si="7"/>
        <v>0</v>
      </c>
      <c r="X43" s="37">
        <f t="shared" si="8"/>
        <v>0</v>
      </c>
      <c r="AA43" s="37">
        <f t="shared" si="10"/>
        <v>0</v>
      </c>
      <c r="AD43">
        <f t="shared" si="11"/>
        <v>0</v>
      </c>
      <c r="AG43" t="e">
        <f>#REF!*100/10</f>
        <v>#REF!</v>
      </c>
      <c r="AH43" s="37">
        <f t="shared" si="12"/>
        <v>0</v>
      </c>
      <c r="AI43">
        <f t="shared" si="13"/>
        <v>0</v>
      </c>
      <c r="AJ43" s="37">
        <f t="shared" si="14"/>
        <v>0</v>
      </c>
    </row>
    <row r="44" spans="1:36" hidden="1" x14ac:dyDescent="0.25">
      <c r="A44" s="35" t="str">
        <f>Main!D47</f>
        <v xml:space="preserve">ცისკაძე სანდრო </v>
      </c>
      <c r="B44" s="35" t="str">
        <f>Main!E47</f>
        <v>stsis15@freeuni.edu.ge</v>
      </c>
      <c r="C44" s="4">
        <f>Main!G47</f>
        <v>4</v>
      </c>
      <c r="D44" s="37"/>
      <c r="E44" s="35"/>
      <c r="G44" s="35"/>
      <c r="I44" s="35"/>
      <c r="K44" s="35"/>
      <c r="M44" s="35"/>
      <c r="O44" s="35"/>
      <c r="Q44" s="35"/>
      <c r="R44">
        <f t="shared" si="9"/>
        <v>0</v>
      </c>
      <c r="S44" s="30"/>
      <c r="T44" s="14"/>
      <c r="U44">
        <f t="shared" si="6"/>
        <v>0</v>
      </c>
      <c r="V44" s="15"/>
      <c r="W44" s="37">
        <f t="shared" si="7"/>
        <v>0</v>
      </c>
      <c r="X44" s="37">
        <f t="shared" si="8"/>
        <v>0</v>
      </c>
      <c r="AA44" s="37">
        <f t="shared" si="10"/>
        <v>0</v>
      </c>
      <c r="AD44">
        <f t="shared" si="11"/>
        <v>0</v>
      </c>
      <c r="AG44" t="e">
        <f>#REF!*100/10</f>
        <v>#REF!</v>
      </c>
      <c r="AH44" s="37">
        <f t="shared" si="12"/>
        <v>0</v>
      </c>
      <c r="AI44">
        <f t="shared" si="13"/>
        <v>0</v>
      </c>
      <c r="AJ44" s="37">
        <f t="shared" si="14"/>
        <v>0</v>
      </c>
    </row>
    <row r="45" spans="1:36" ht="409.5" x14ac:dyDescent="0.25">
      <c r="A45" s="35" t="str">
        <f>Main!D48</f>
        <v>ცხოვრებოვი ალექსანდრე</v>
      </c>
      <c r="B45" s="35" t="str">
        <f>Main!E48</f>
        <v>atskh15@freeuni.edu.ge</v>
      </c>
      <c r="C45" s="4">
        <f>Main!G48</f>
        <v>5</v>
      </c>
      <c r="D45" s="37"/>
      <c r="E45" s="35" t="s">
        <v>10</v>
      </c>
      <c r="F45" s="41" t="s">
        <v>287</v>
      </c>
      <c r="G45" s="35" t="s">
        <v>9</v>
      </c>
      <c r="H45" s="41" t="s">
        <v>297</v>
      </c>
      <c r="I45" s="35"/>
      <c r="J45" s="41" t="s">
        <v>306</v>
      </c>
      <c r="K45" s="35"/>
      <c r="M45" s="35"/>
      <c r="O45" s="35"/>
      <c r="Q45" s="35"/>
      <c r="R45">
        <f t="shared" si="9"/>
        <v>11.1</v>
      </c>
      <c r="S45" s="30"/>
      <c r="T45" s="14"/>
      <c r="U45">
        <f t="shared" si="6"/>
        <v>0</v>
      </c>
      <c r="V45" s="15"/>
      <c r="W45" s="37">
        <f t="shared" si="7"/>
        <v>0</v>
      </c>
      <c r="X45" s="37">
        <f t="shared" si="8"/>
        <v>0</v>
      </c>
      <c r="AA45" s="37">
        <f t="shared" si="10"/>
        <v>11.1</v>
      </c>
      <c r="AD45">
        <f t="shared" si="11"/>
        <v>11.1</v>
      </c>
      <c r="AG45" t="e">
        <f>#REF!*100/10</f>
        <v>#REF!</v>
      </c>
      <c r="AH45" s="37">
        <f t="shared" si="12"/>
        <v>0</v>
      </c>
      <c r="AI45">
        <f t="shared" si="13"/>
        <v>0</v>
      </c>
      <c r="AJ45" s="37">
        <f t="shared" si="14"/>
        <v>0</v>
      </c>
    </row>
    <row r="46" spans="1:36" ht="409.5" x14ac:dyDescent="0.25">
      <c r="A46" s="35" t="str">
        <f>Main!D49</f>
        <v>ხადური ნინო</v>
      </c>
      <c r="B46" s="35" t="str">
        <f>Main!E49</f>
        <v>nkhad15@freeuni.edu.ge</v>
      </c>
      <c r="C46" s="4">
        <f>Main!G49</f>
        <v>5</v>
      </c>
      <c r="D46" s="37"/>
      <c r="E46" s="35" t="s">
        <v>9</v>
      </c>
      <c r="F46" s="41" t="s">
        <v>292</v>
      </c>
      <c r="G46" s="35" t="s">
        <v>9</v>
      </c>
      <c r="H46" s="41" t="s">
        <v>298</v>
      </c>
      <c r="I46" s="35" t="s">
        <v>9</v>
      </c>
      <c r="J46" s="41" t="s">
        <v>307</v>
      </c>
      <c r="K46" s="35"/>
      <c r="M46" s="35"/>
      <c r="O46" s="35"/>
      <c r="Q46" s="35"/>
      <c r="R46">
        <f t="shared" si="9"/>
        <v>18</v>
      </c>
      <c r="S46" s="30"/>
      <c r="T46" s="14"/>
      <c r="U46">
        <f t="shared" si="6"/>
        <v>0</v>
      </c>
      <c r="V46" s="15"/>
      <c r="W46" s="37">
        <f t="shared" si="7"/>
        <v>0</v>
      </c>
      <c r="X46" s="37">
        <f t="shared" si="8"/>
        <v>0</v>
      </c>
      <c r="AA46" s="37">
        <f t="shared" si="10"/>
        <v>18</v>
      </c>
      <c r="AD46">
        <f t="shared" si="11"/>
        <v>18</v>
      </c>
      <c r="AG46" t="e">
        <f>#REF!*100/10</f>
        <v>#REF!</v>
      </c>
      <c r="AH46" s="37">
        <f t="shared" si="12"/>
        <v>0</v>
      </c>
      <c r="AI46">
        <f t="shared" si="13"/>
        <v>0</v>
      </c>
      <c r="AJ46" s="37">
        <f t="shared" si="14"/>
        <v>0</v>
      </c>
    </row>
    <row r="47" spans="1:36" ht="409.5" x14ac:dyDescent="0.25">
      <c r="A47" s="35" t="str">
        <f>Main!D50</f>
        <v xml:space="preserve">ხარშილაძე ლაშა </v>
      </c>
      <c r="B47" s="35" t="str">
        <f>Main!E50</f>
        <v>lkhar15@freeuni.edu.ge</v>
      </c>
      <c r="C47" s="4">
        <f>Main!G50</f>
        <v>5</v>
      </c>
      <c r="D47" s="37"/>
      <c r="E47" s="35" t="s">
        <v>10</v>
      </c>
      <c r="F47" s="41" t="s">
        <v>290</v>
      </c>
      <c r="G47" s="35" t="s">
        <v>10</v>
      </c>
      <c r="H47" s="41" t="s">
        <v>299</v>
      </c>
      <c r="I47" s="35" t="s">
        <v>10</v>
      </c>
      <c r="J47" s="41" t="s">
        <v>308</v>
      </c>
      <c r="K47" s="35"/>
      <c r="M47" s="35"/>
      <c r="O47" s="35"/>
      <c r="Q47" s="35"/>
      <c r="R47">
        <f t="shared" si="9"/>
        <v>15.299999999999999</v>
      </c>
      <c r="S47" s="30"/>
      <c r="T47" s="14"/>
      <c r="U47">
        <f t="shared" si="6"/>
        <v>0</v>
      </c>
      <c r="V47" s="15"/>
      <c r="W47" s="37">
        <f t="shared" si="7"/>
        <v>0</v>
      </c>
      <c r="X47" s="37">
        <f t="shared" si="8"/>
        <v>0</v>
      </c>
      <c r="AA47" s="37">
        <f t="shared" si="10"/>
        <v>15.3</v>
      </c>
      <c r="AD47">
        <f t="shared" si="11"/>
        <v>15.299999999999999</v>
      </c>
      <c r="AG47" t="e">
        <f>#REF!*100/10</f>
        <v>#REF!</v>
      </c>
      <c r="AH47" s="37">
        <f t="shared" si="12"/>
        <v>0</v>
      </c>
      <c r="AI47">
        <f t="shared" si="13"/>
        <v>0</v>
      </c>
      <c r="AJ47" s="37">
        <f t="shared" si="14"/>
        <v>0</v>
      </c>
    </row>
    <row r="48" spans="1:36" ht="409.5" x14ac:dyDescent="0.25">
      <c r="A48" s="35" t="str">
        <f>Main!D51</f>
        <v xml:space="preserve">ხაჩიძე თორნიკე </v>
      </c>
      <c r="B48" s="35" t="str">
        <f>Main!E51</f>
        <v>tkhac14@freeuni.edu.ge</v>
      </c>
      <c r="C48" s="4">
        <f>Main!G51</f>
        <v>5</v>
      </c>
      <c r="D48" s="37"/>
      <c r="E48" s="35" t="s">
        <v>9</v>
      </c>
      <c r="F48" s="41" t="s">
        <v>296</v>
      </c>
      <c r="G48" s="35"/>
      <c r="H48" s="41" t="s">
        <v>300</v>
      </c>
      <c r="I48" s="35" t="s">
        <v>10</v>
      </c>
      <c r="J48" s="41" t="s">
        <v>309</v>
      </c>
      <c r="K48" s="35"/>
      <c r="M48" s="35"/>
      <c r="O48" s="35"/>
      <c r="Q48" s="35"/>
      <c r="R48">
        <f t="shared" si="9"/>
        <v>11.1</v>
      </c>
      <c r="S48" s="30"/>
      <c r="T48" s="14"/>
      <c r="U48">
        <f t="shared" si="6"/>
        <v>0</v>
      </c>
      <c r="V48" s="15"/>
      <c r="W48" s="37">
        <f t="shared" si="7"/>
        <v>0</v>
      </c>
      <c r="X48" s="37">
        <f t="shared" si="8"/>
        <v>0</v>
      </c>
      <c r="AA48" s="37">
        <f t="shared" si="10"/>
        <v>11.1</v>
      </c>
      <c r="AD48">
        <f t="shared" si="11"/>
        <v>11.1</v>
      </c>
      <c r="AG48" t="e">
        <f>#REF!*100/10</f>
        <v>#REF!</v>
      </c>
      <c r="AH48" s="37">
        <f t="shared" si="12"/>
        <v>0</v>
      </c>
      <c r="AI48">
        <f t="shared" si="13"/>
        <v>0</v>
      </c>
      <c r="AJ48" s="37">
        <f t="shared" si="14"/>
        <v>0</v>
      </c>
    </row>
    <row r="49" spans="1:36" ht="409.5" customHeight="1" x14ac:dyDescent="0.25">
      <c r="A49" s="35" t="str">
        <f>Main!D52</f>
        <v>ხოსროშვილი გიორგი</v>
      </c>
      <c r="B49" s="35" t="str">
        <f>Main!E52</f>
        <v>gkhos15@freeuni.edu.ge</v>
      </c>
      <c r="C49" s="4">
        <f>Main!G52</f>
        <v>5</v>
      </c>
      <c r="D49" s="37"/>
      <c r="E49" s="35" t="s">
        <v>9</v>
      </c>
      <c r="F49" s="41" t="s">
        <v>289</v>
      </c>
      <c r="G49" s="35"/>
      <c r="H49" s="41" t="s">
        <v>301</v>
      </c>
      <c r="I49" s="35"/>
      <c r="J49" s="41" t="s">
        <v>310</v>
      </c>
      <c r="K49" s="35"/>
      <c r="M49" s="35"/>
      <c r="O49" s="35"/>
      <c r="Q49" s="35"/>
      <c r="R49">
        <f t="shared" si="9"/>
        <v>6</v>
      </c>
      <c r="S49" s="30"/>
      <c r="T49" s="14"/>
      <c r="U49">
        <f t="shared" si="6"/>
        <v>0</v>
      </c>
      <c r="V49" s="15"/>
      <c r="W49" s="37">
        <f t="shared" si="7"/>
        <v>0</v>
      </c>
      <c r="X49" s="37">
        <f t="shared" si="8"/>
        <v>0</v>
      </c>
      <c r="AA49" s="37">
        <f t="shared" si="10"/>
        <v>6</v>
      </c>
      <c r="AD49">
        <f t="shared" si="11"/>
        <v>6</v>
      </c>
      <c r="AG49" t="e">
        <f>#REF!*100/10</f>
        <v>#REF!</v>
      </c>
      <c r="AH49" s="37">
        <f t="shared" si="12"/>
        <v>0</v>
      </c>
      <c r="AI49">
        <f t="shared" si="13"/>
        <v>0</v>
      </c>
      <c r="AJ49" s="37">
        <f t="shared" si="14"/>
        <v>0</v>
      </c>
    </row>
    <row r="50" spans="1:36" ht="409.5" customHeight="1" x14ac:dyDescent="0.25">
      <c r="A50" s="35" t="str">
        <f>Main!D53</f>
        <v>ჯიქია სანდრო</v>
      </c>
      <c r="B50" s="35" t="str">
        <f>Main!E53</f>
        <v>sjiki15@freeuni.edu.ge</v>
      </c>
      <c r="C50" s="4">
        <f>Main!G53</f>
        <v>5</v>
      </c>
      <c r="D50" s="37"/>
      <c r="E50" s="35" t="s">
        <v>9</v>
      </c>
      <c r="F50" s="41" t="s">
        <v>293</v>
      </c>
      <c r="G50" s="35" t="s">
        <v>10</v>
      </c>
      <c r="H50" s="41" t="s">
        <v>302</v>
      </c>
      <c r="I50" s="35"/>
      <c r="J50" s="41" t="s">
        <v>311</v>
      </c>
      <c r="K50" s="35"/>
      <c r="M50" s="35"/>
      <c r="O50" s="35"/>
      <c r="Q50" s="35"/>
      <c r="R50">
        <f t="shared" si="9"/>
        <v>11.1</v>
      </c>
      <c r="S50" s="30"/>
      <c r="T50" s="14"/>
      <c r="U50">
        <f t="shared" si="6"/>
        <v>0</v>
      </c>
      <c r="V50" s="15"/>
      <c r="W50" s="37">
        <f t="shared" si="7"/>
        <v>0</v>
      </c>
      <c r="X50" s="37">
        <f t="shared" si="8"/>
        <v>0</v>
      </c>
      <c r="AA50" s="37">
        <f t="shared" si="10"/>
        <v>11.1</v>
      </c>
      <c r="AD50">
        <f t="shared" si="11"/>
        <v>11.1</v>
      </c>
      <c r="AG50" t="e">
        <f>#REF!*100/10</f>
        <v>#REF!</v>
      </c>
      <c r="AH50" s="37">
        <f t="shared" si="12"/>
        <v>0</v>
      </c>
      <c r="AI50">
        <f t="shared" si="13"/>
        <v>0</v>
      </c>
      <c r="AJ50" s="37">
        <f t="shared" si="14"/>
        <v>0</v>
      </c>
    </row>
    <row r="51" spans="1:36" ht="15" hidden="1" customHeight="1" x14ac:dyDescent="0.25">
      <c r="A51" s="35">
        <f>Main!D54</f>
        <v>0</v>
      </c>
      <c r="B51" s="35">
        <f>Main!E54</f>
        <v>0</v>
      </c>
      <c r="C51" s="4">
        <f>Main!G54</f>
        <v>0</v>
      </c>
      <c r="D51" s="37"/>
      <c r="E51" s="36"/>
      <c r="F51" s="37"/>
      <c r="G51" s="35"/>
      <c r="I51" s="35"/>
      <c r="K51" s="35"/>
      <c r="M51" s="35"/>
      <c r="O51" s="35"/>
      <c r="Q51" s="35"/>
      <c r="R51">
        <f t="shared" si="9"/>
        <v>0</v>
      </c>
      <c r="S51" s="30"/>
      <c r="T51" s="14"/>
      <c r="U51">
        <f t="shared" si="6"/>
        <v>0</v>
      </c>
      <c r="V51" s="15"/>
      <c r="W51" s="37">
        <f t="shared" si="7"/>
        <v>0</v>
      </c>
      <c r="X51" s="37">
        <f t="shared" si="8"/>
        <v>0</v>
      </c>
      <c r="AA51" s="37">
        <f t="shared" si="10"/>
        <v>0</v>
      </c>
      <c r="AD51">
        <f t="shared" si="11"/>
        <v>0</v>
      </c>
      <c r="AG51" t="e">
        <f>#REF!*100/10</f>
        <v>#REF!</v>
      </c>
      <c r="AH51" s="37">
        <f t="shared" si="12"/>
        <v>0</v>
      </c>
      <c r="AI51">
        <f t="shared" si="13"/>
        <v>0</v>
      </c>
      <c r="AJ51" s="37">
        <f t="shared" si="14"/>
        <v>0</v>
      </c>
    </row>
    <row r="52" spans="1:36" ht="409.5" customHeight="1" x14ac:dyDescent="0.25">
      <c r="A52" s="35" t="str">
        <f>Main!D55</f>
        <v>ბარათაშვილი თინათინ</v>
      </c>
      <c r="B52" s="35" t="str">
        <f>Main!E55</f>
        <v>tbara14@freeuni.edu.ge</v>
      </c>
      <c r="C52" s="4">
        <f>Main!G55</f>
        <v>5</v>
      </c>
      <c r="D52" s="37"/>
      <c r="E52" s="35" t="s">
        <v>11</v>
      </c>
      <c r="F52" s="41" t="s">
        <v>294</v>
      </c>
      <c r="G52" s="35" t="s">
        <v>13</v>
      </c>
      <c r="H52" s="41" t="s">
        <v>303</v>
      </c>
      <c r="I52" s="35"/>
      <c r="K52" s="35"/>
      <c r="M52" s="35"/>
      <c r="O52" s="35"/>
      <c r="Q52" s="35"/>
      <c r="R52">
        <f t="shared" si="9"/>
        <v>4.7999999999999989</v>
      </c>
      <c r="S52" s="30"/>
      <c r="T52" s="14"/>
      <c r="U52">
        <f t="shared" si="6"/>
        <v>0</v>
      </c>
      <c r="V52" s="15"/>
      <c r="W52" s="37">
        <f t="shared" si="7"/>
        <v>0</v>
      </c>
      <c r="X52" s="37">
        <f t="shared" si="8"/>
        <v>0</v>
      </c>
      <c r="AA52" s="37">
        <f t="shared" si="10"/>
        <v>4.8</v>
      </c>
      <c r="AD52">
        <f t="shared" si="11"/>
        <v>4.7999999999999989</v>
      </c>
      <c r="AG52" t="e">
        <f>#REF!*100/10</f>
        <v>#REF!</v>
      </c>
      <c r="AH52" s="37">
        <f t="shared" si="12"/>
        <v>0</v>
      </c>
      <c r="AI52">
        <f t="shared" si="13"/>
        <v>0</v>
      </c>
      <c r="AJ52" s="37">
        <f t="shared" si="14"/>
        <v>0</v>
      </c>
    </row>
    <row r="53" spans="1:36" ht="409.5" x14ac:dyDescent="0.25">
      <c r="A53" s="35" t="str">
        <f>Main!D56</f>
        <v>თევდორაშვილი ბექა</v>
      </c>
      <c r="B53" s="35" t="str">
        <f>Main!E56</f>
        <v>btevd14@freeuni.edu.ge</v>
      </c>
      <c r="C53" s="4">
        <f>Main!G56</f>
        <v>5</v>
      </c>
      <c r="D53" s="37"/>
      <c r="E53" s="35" t="s">
        <v>13</v>
      </c>
      <c r="F53" s="41" t="s">
        <v>288</v>
      </c>
      <c r="G53" s="35"/>
      <c r="I53" s="35"/>
      <c r="J53" s="41" t="s">
        <v>312</v>
      </c>
      <c r="K53" s="35"/>
      <c r="M53" s="35"/>
      <c r="O53" s="35"/>
      <c r="Q53" s="35"/>
      <c r="R53">
        <f t="shared" si="9"/>
        <v>0.60000000000000009</v>
      </c>
      <c r="S53" s="30"/>
      <c r="T53" s="14"/>
      <c r="U53">
        <f t="shared" si="6"/>
        <v>0</v>
      </c>
      <c r="V53" s="15"/>
      <c r="W53" s="37">
        <f t="shared" si="7"/>
        <v>0</v>
      </c>
      <c r="X53" s="37">
        <f t="shared" si="8"/>
        <v>0</v>
      </c>
      <c r="AA53" s="37">
        <f t="shared" si="10"/>
        <v>0.6</v>
      </c>
      <c r="AD53">
        <f t="shared" si="11"/>
        <v>0.60000000000000009</v>
      </c>
      <c r="AG53" t="e">
        <f>#REF!*100/10</f>
        <v>#REF!</v>
      </c>
      <c r="AH53" s="37">
        <f t="shared" si="12"/>
        <v>0</v>
      </c>
      <c r="AI53">
        <f t="shared" si="13"/>
        <v>0</v>
      </c>
      <c r="AJ53" s="37">
        <f t="shared" si="14"/>
        <v>0</v>
      </c>
    </row>
    <row r="54" spans="1:36" ht="409.5" x14ac:dyDescent="0.25">
      <c r="A54" s="35" t="str">
        <f>Main!D57</f>
        <v>რაზმაძე ლადო</v>
      </c>
      <c r="B54" s="35" t="str">
        <f>Main!E57</f>
        <v>lrazm14@freeuni.edu.ge</v>
      </c>
      <c r="C54" s="4">
        <f>Main!G57</f>
        <v>5</v>
      </c>
      <c r="D54" s="37"/>
      <c r="E54" s="35" t="s">
        <v>10</v>
      </c>
      <c r="F54" s="41" t="s">
        <v>291</v>
      </c>
      <c r="G54" s="35" t="s">
        <v>9</v>
      </c>
      <c r="H54" s="41" t="s">
        <v>305</v>
      </c>
      <c r="I54" s="35" t="s">
        <v>9</v>
      </c>
      <c r="J54" s="41" t="s">
        <v>313</v>
      </c>
      <c r="K54" s="35"/>
      <c r="M54" s="35"/>
      <c r="O54" s="35"/>
      <c r="Q54" s="35"/>
      <c r="R54">
        <f t="shared" si="9"/>
        <v>17.100000000000001</v>
      </c>
      <c r="S54" s="30"/>
      <c r="T54" s="14"/>
      <c r="U54">
        <f t="shared" si="6"/>
        <v>0</v>
      </c>
      <c r="V54" s="15"/>
      <c r="W54" s="37">
        <f t="shared" si="7"/>
        <v>0</v>
      </c>
      <c r="X54" s="37">
        <f t="shared" si="8"/>
        <v>0</v>
      </c>
      <c r="AA54" s="37">
        <f t="shared" si="10"/>
        <v>17.100000000000001</v>
      </c>
      <c r="AD54">
        <f t="shared" si="11"/>
        <v>17.100000000000001</v>
      </c>
      <c r="AG54" t="e">
        <f>#REF!*100/10</f>
        <v>#REF!</v>
      </c>
      <c r="AH54" s="37">
        <f t="shared" si="12"/>
        <v>0</v>
      </c>
      <c r="AI54">
        <f t="shared" si="13"/>
        <v>0</v>
      </c>
      <c r="AJ54" s="37">
        <f t="shared" si="14"/>
        <v>0</v>
      </c>
    </row>
    <row r="55" spans="1:36" hidden="1" x14ac:dyDescent="0.25">
      <c r="A55" s="35">
        <f>Main!D58</f>
        <v>0</v>
      </c>
      <c r="B55" s="35">
        <f>Main!E58</f>
        <v>0</v>
      </c>
      <c r="C55" s="4">
        <f>Main!G58</f>
        <v>0</v>
      </c>
      <c r="D55" s="37"/>
      <c r="E55" s="35"/>
      <c r="G55" s="35"/>
      <c r="I55" s="35"/>
      <c r="K55" s="35"/>
      <c r="M55" s="35"/>
      <c r="O55" s="35"/>
      <c r="Q55" s="35"/>
      <c r="R55">
        <f t="shared" si="9"/>
        <v>0</v>
      </c>
      <c r="S55" s="30"/>
      <c r="T55" s="14"/>
      <c r="U55">
        <f t="shared" si="6"/>
        <v>0</v>
      </c>
      <c r="V55" s="15"/>
      <c r="W55" s="37">
        <f t="shared" si="7"/>
        <v>0</v>
      </c>
      <c r="X55" s="37">
        <f t="shared" si="8"/>
        <v>0</v>
      </c>
      <c r="AA55" s="37">
        <f t="shared" si="10"/>
        <v>0</v>
      </c>
      <c r="AD55">
        <f t="shared" si="11"/>
        <v>0</v>
      </c>
      <c r="AG55" t="e">
        <f>#REF!*100/10</f>
        <v>#REF!</v>
      </c>
      <c r="AH55" s="37">
        <f t="shared" si="12"/>
        <v>0</v>
      </c>
      <c r="AI55">
        <f t="shared" si="13"/>
        <v>0</v>
      </c>
      <c r="AJ55" s="37">
        <f t="shared" si="14"/>
        <v>0</v>
      </c>
    </row>
    <row r="56" spans="1:36" ht="409.5" x14ac:dyDescent="0.25">
      <c r="A56" s="35" t="str">
        <f>Main!D59</f>
        <v>გურგენიძე თორნიკე</v>
      </c>
      <c r="B56" s="35" t="str">
        <f>Main!E59</f>
        <v>togurg14@freeuni.edu.ge</v>
      </c>
      <c r="C56" s="4">
        <f>Main!G59</f>
        <v>5</v>
      </c>
      <c r="D56" s="37"/>
      <c r="E56" s="35" t="s">
        <v>10</v>
      </c>
      <c r="F56" s="41" t="s">
        <v>295</v>
      </c>
      <c r="G56" s="35" t="s">
        <v>9</v>
      </c>
      <c r="H56" s="41" t="s">
        <v>304</v>
      </c>
      <c r="I56" s="35"/>
      <c r="J56" s="41" t="s">
        <v>314</v>
      </c>
      <c r="K56" s="35"/>
      <c r="M56" s="35"/>
      <c r="O56" s="35"/>
      <c r="Q56" s="35"/>
      <c r="R56">
        <f t="shared" si="9"/>
        <v>11.1</v>
      </c>
      <c r="S56" s="30"/>
      <c r="T56" s="14"/>
      <c r="U56">
        <f t="shared" si="6"/>
        <v>0</v>
      </c>
      <c r="V56" s="15"/>
      <c r="W56" s="37">
        <f t="shared" si="7"/>
        <v>0</v>
      </c>
      <c r="X56" s="37">
        <f t="shared" si="8"/>
        <v>0</v>
      </c>
      <c r="AA56" s="37">
        <f t="shared" si="10"/>
        <v>11.1</v>
      </c>
      <c r="AD56">
        <f t="shared" si="11"/>
        <v>11.1</v>
      </c>
      <c r="AG56" t="e">
        <f>#REF!*100/10</f>
        <v>#REF!</v>
      </c>
      <c r="AH56" s="37">
        <f t="shared" si="12"/>
        <v>0</v>
      </c>
      <c r="AI56">
        <f t="shared" si="13"/>
        <v>0</v>
      </c>
      <c r="AJ56" s="37">
        <f t="shared" si="14"/>
        <v>0</v>
      </c>
    </row>
    <row r="57" spans="1:36" ht="15" hidden="1" customHeight="1" x14ac:dyDescent="0.25">
      <c r="A57" s="35" t="str">
        <f>Main!D60</f>
        <v>დვალიშვილი ოთარი</v>
      </c>
      <c r="B57" s="35" t="str">
        <f>Main!E60</f>
        <v>odval14@freeuni.edu.ge</v>
      </c>
      <c r="C57" s="4">
        <f>Main!G60</f>
        <v>6</v>
      </c>
      <c r="D57" s="37"/>
      <c r="E57" s="35"/>
      <c r="G57" s="35"/>
      <c r="I57" s="35"/>
      <c r="K57" s="35"/>
      <c r="M57" s="35"/>
      <c r="O57" s="35"/>
      <c r="Q57" s="35"/>
      <c r="R57">
        <f t="shared" si="9"/>
        <v>0</v>
      </c>
      <c r="S57" s="30"/>
      <c r="T57" s="14"/>
      <c r="U57">
        <f t="shared" si="6"/>
        <v>0</v>
      </c>
      <c r="V57" s="15"/>
      <c r="W57" s="37">
        <f t="shared" si="7"/>
        <v>0</v>
      </c>
      <c r="X57" s="37">
        <f t="shared" si="8"/>
        <v>0</v>
      </c>
      <c r="AA57" s="37">
        <f t="shared" si="10"/>
        <v>0</v>
      </c>
      <c r="AD57">
        <f t="shared" si="11"/>
        <v>0</v>
      </c>
      <c r="AG57" t="e">
        <f>#REF!*100/10</f>
        <v>#REF!</v>
      </c>
      <c r="AH57" s="37">
        <f t="shared" si="12"/>
        <v>0</v>
      </c>
      <c r="AI57">
        <f t="shared" si="13"/>
        <v>0</v>
      </c>
      <c r="AJ57" s="37">
        <f t="shared" si="14"/>
        <v>0</v>
      </c>
    </row>
    <row r="58" spans="1:36" hidden="1" x14ac:dyDescent="0.25">
      <c r="A58" s="35" t="str">
        <f>Main!D61</f>
        <v>კუპრაშვილი თორნიკე</v>
      </c>
      <c r="B58" s="35" t="str">
        <f>Main!E61</f>
        <v>tkupr14@freeuni.edu.ge</v>
      </c>
      <c r="C58" s="4">
        <f>Main!G61</f>
        <v>6</v>
      </c>
      <c r="E58" s="3"/>
      <c r="G58" s="35"/>
      <c r="I58" s="35"/>
      <c r="K58" s="35"/>
      <c r="M58" s="35"/>
      <c r="O58" s="35"/>
      <c r="Q58" s="35"/>
      <c r="R58">
        <f t="shared" si="9"/>
        <v>0</v>
      </c>
      <c r="S58" s="30"/>
      <c r="T58" s="14"/>
      <c r="U58">
        <f t="shared" si="6"/>
        <v>0</v>
      </c>
      <c r="V58" s="15"/>
      <c r="W58" s="37">
        <f t="shared" si="7"/>
        <v>0</v>
      </c>
      <c r="X58" s="37">
        <f t="shared" si="8"/>
        <v>0</v>
      </c>
      <c r="AA58" s="37">
        <f t="shared" si="10"/>
        <v>0</v>
      </c>
      <c r="AD58">
        <f t="shared" si="11"/>
        <v>0</v>
      </c>
      <c r="AG58" t="e">
        <f>#REF!*100/10</f>
        <v>#REF!</v>
      </c>
      <c r="AH58" s="37">
        <f t="shared" si="12"/>
        <v>0</v>
      </c>
      <c r="AI58">
        <f t="shared" si="13"/>
        <v>0</v>
      </c>
      <c r="AJ58" s="37">
        <f t="shared" si="14"/>
        <v>0</v>
      </c>
    </row>
    <row r="59" spans="1:36" hidden="1" x14ac:dyDescent="0.25">
      <c r="A59" s="35" t="str">
        <f>Main!D62</f>
        <v>მექერიშვილი ლევან</v>
      </c>
      <c r="B59" s="35" t="str">
        <f>Main!E62</f>
        <v>lmeke14@freeuni.edu.ge</v>
      </c>
      <c r="C59" s="4">
        <f>Main!G62</f>
        <v>6</v>
      </c>
      <c r="E59" s="3"/>
      <c r="G59" s="35"/>
      <c r="I59" s="35"/>
      <c r="K59" s="35"/>
      <c r="M59" s="35"/>
      <c r="O59" s="35"/>
      <c r="Q59" s="35"/>
      <c r="R59">
        <f t="shared" si="9"/>
        <v>0</v>
      </c>
      <c r="S59" s="30"/>
      <c r="T59" s="14"/>
      <c r="U59">
        <f t="shared" si="6"/>
        <v>0</v>
      </c>
      <c r="V59" s="15"/>
      <c r="W59" s="37">
        <f t="shared" si="7"/>
        <v>0</v>
      </c>
      <c r="X59" s="37">
        <f t="shared" si="8"/>
        <v>0</v>
      </c>
      <c r="AA59" s="37">
        <f t="shared" si="10"/>
        <v>0</v>
      </c>
      <c r="AD59">
        <f t="shared" si="11"/>
        <v>0</v>
      </c>
      <c r="AG59" t="e">
        <f>#REF!*100/10</f>
        <v>#REF!</v>
      </c>
      <c r="AH59" s="37">
        <f t="shared" si="12"/>
        <v>0</v>
      </c>
      <c r="AI59">
        <f t="shared" si="13"/>
        <v>0</v>
      </c>
      <c r="AJ59" s="37">
        <f t="shared" si="14"/>
        <v>0</v>
      </c>
    </row>
    <row r="60" spans="1:36" hidden="1" x14ac:dyDescent="0.25">
      <c r="A60" s="35">
        <f>Main!D63</f>
        <v>0</v>
      </c>
      <c r="B60" s="35">
        <f>Main!E63</f>
        <v>0</v>
      </c>
      <c r="C60" s="4">
        <f>Main!G63</f>
        <v>0</v>
      </c>
      <c r="E60" s="3"/>
      <c r="G60" s="35"/>
      <c r="I60" s="35"/>
      <c r="K60" s="35"/>
      <c r="M60" s="35"/>
      <c r="O60" s="35"/>
      <c r="Q60" s="35"/>
      <c r="R60">
        <f t="shared" si="9"/>
        <v>0</v>
      </c>
      <c r="S60" s="30"/>
      <c r="T60" s="14"/>
      <c r="U60">
        <f t="shared" si="6"/>
        <v>0</v>
      </c>
      <c r="V60" s="15"/>
      <c r="W60" s="37">
        <f t="shared" si="7"/>
        <v>0</v>
      </c>
      <c r="X60" s="37">
        <f t="shared" si="8"/>
        <v>0</v>
      </c>
      <c r="AA60" s="37">
        <f t="shared" si="10"/>
        <v>0</v>
      </c>
      <c r="AD60">
        <f t="shared" si="11"/>
        <v>0</v>
      </c>
      <c r="AG60" t="e">
        <f>#REF!*100/10</f>
        <v>#REF!</v>
      </c>
      <c r="AH60" s="37">
        <f t="shared" si="12"/>
        <v>0</v>
      </c>
      <c r="AI60">
        <f t="shared" si="13"/>
        <v>0</v>
      </c>
      <c r="AJ60" s="37">
        <f t="shared" si="14"/>
        <v>0</v>
      </c>
    </row>
    <row r="61" spans="1:36" hidden="1" x14ac:dyDescent="0.25">
      <c r="A61" s="35" t="str">
        <f>Main!D64</f>
        <v>აკოფიანი არკადი</v>
      </c>
      <c r="B61" s="35" t="str">
        <f>Main!E64</f>
        <v>aakop14@freeuni.edu.ge</v>
      </c>
      <c r="C61" s="4">
        <f>Main!G64</f>
        <v>6</v>
      </c>
      <c r="E61" s="3"/>
      <c r="G61" s="35"/>
      <c r="I61" s="35"/>
      <c r="K61" s="35"/>
      <c r="M61" s="35"/>
      <c r="O61" s="35"/>
      <c r="Q61" s="35"/>
      <c r="R61">
        <f t="shared" si="9"/>
        <v>0</v>
      </c>
      <c r="S61" s="30"/>
      <c r="T61" s="14"/>
      <c r="U61">
        <f t="shared" si="6"/>
        <v>0</v>
      </c>
      <c r="V61" s="15"/>
      <c r="W61" s="37">
        <f t="shared" si="7"/>
        <v>0</v>
      </c>
      <c r="X61" s="37">
        <f t="shared" si="8"/>
        <v>0</v>
      </c>
      <c r="AA61" s="37">
        <f t="shared" si="10"/>
        <v>0</v>
      </c>
      <c r="AD61">
        <f t="shared" si="11"/>
        <v>0</v>
      </c>
      <c r="AG61" t="e">
        <f>#REF!*100/10</f>
        <v>#REF!</v>
      </c>
      <c r="AH61" s="37">
        <f t="shared" si="12"/>
        <v>0</v>
      </c>
      <c r="AI61">
        <f t="shared" si="13"/>
        <v>0</v>
      </c>
      <c r="AJ61" s="37">
        <f t="shared" si="14"/>
        <v>0</v>
      </c>
    </row>
    <row r="62" spans="1:36" hidden="1" x14ac:dyDescent="0.25">
      <c r="A62" s="35" t="str">
        <f>Main!D65</f>
        <v>ბურდული გუგა</v>
      </c>
      <c r="B62" s="35" t="str">
        <f>Main!E65</f>
        <v>gburd14@freeuni.edu.ge</v>
      </c>
      <c r="C62" s="4">
        <f>Main!G65</f>
        <v>6</v>
      </c>
      <c r="E62" s="3"/>
      <c r="G62" s="35"/>
      <c r="I62" s="35"/>
      <c r="K62" s="35"/>
      <c r="M62" s="35"/>
      <c r="O62" s="35"/>
      <c r="Q62" s="35"/>
      <c r="R62">
        <f t="shared" si="9"/>
        <v>0</v>
      </c>
      <c r="S62" s="30"/>
      <c r="T62" s="14"/>
      <c r="U62">
        <f t="shared" si="6"/>
        <v>0</v>
      </c>
      <c r="V62" s="15"/>
      <c r="W62" s="37">
        <f t="shared" si="7"/>
        <v>0</v>
      </c>
      <c r="X62" s="37">
        <f t="shared" si="8"/>
        <v>0</v>
      </c>
      <c r="AA62" s="37">
        <f t="shared" si="10"/>
        <v>0</v>
      </c>
      <c r="AD62">
        <f t="shared" si="11"/>
        <v>0</v>
      </c>
      <c r="AG62" t="e">
        <f>#REF!*100/10</f>
        <v>#REF!</v>
      </c>
      <c r="AH62" s="37">
        <f t="shared" si="12"/>
        <v>0</v>
      </c>
      <c r="AI62">
        <f t="shared" si="13"/>
        <v>0</v>
      </c>
      <c r="AJ62" s="37">
        <f t="shared" si="14"/>
        <v>0</v>
      </c>
    </row>
    <row r="63" spans="1:36" hidden="1" x14ac:dyDescent="0.25">
      <c r="A63" s="35" t="str">
        <f>Main!D66</f>
        <v>გორჯოლაძე ზურაბი</v>
      </c>
      <c r="B63" s="35" t="str">
        <f>Main!E66</f>
        <v>zgorj14@freeuni.edu.ge</v>
      </c>
      <c r="C63" s="4">
        <f>Main!G66</f>
        <v>6</v>
      </c>
      <c r="E63" s="3"/>
      <c r="G63" s="35"/>
      <c r="I63" s="35"/>
      <c r="K63" s="35"/>
      <c r="M63" s="35"/>
      <c r="O63" s="35"/>
      <c r="Q63" s="35"/>
      <c r="R63">
        <f t="shared" si="9"/>
        <v>0</v>
      </c>
      <c r="S63" s="30"/>
      <c r="T63" s="14"/>
      <c r="U63">
        <f t="shared" si="6"/>
        <v>0</v>
      </c>
      <c r="V63" s="15"/>
      <c r="W63" s="37">
        <f t="shared" si="7"/>
        <v>0</v>
      </c>
      <c r="X63" s="37">
        <f t="shared" si="8"/>
        <v>0</v>
      </c>
      <c r="AA63" s="37">
        <f t="shared" si="10"/>
        <v>0</v>
      </c>
      <c r="AD63">
        <f t="shared" si="11"/>
        <v>0</v>
      </c>
      <c r="AG63" t="e">
        <f>#REF!*100/10</f>
        <v>#REF!</v>
      </c>
      <c r="AH63" s="37">
        <f t="shared" si="12"/>
        <v>0</v>
      </c>
      <c r="AI63">
        <f t="shared" si="13"/>
        <v>0</v>
      </c>
      <c r="AJ63" s="37">
        <f t="shared" si="14"/>
        <v>0</v>
      </c>
    </row>
    <row r="64" spans="1:36" hidden="1" x14ac:dyDescent="0.25">
      <c r="A64" s="35" t="str">
        <f>Main!D67</f>
        <v>დანელია გიორგი</v>
      </c>
      <c r="B64" s="35" t="str">
        <f>Main!E67</f>
        <v>gdane14@freeuni.edu.ge</v>
      </c>
      <c r="C64" s="4">
        <f>Main!G67</f>
        <v>6</v>
      </c>
      <c r="E64" s="3"/>
      <c r="G64" s="35"/>
      <c r="I64" s="35"/>
      <c r="K64" s="35"/>
      <c r="M64" s="35"/>
      <c r="O64" s="35"/>
      <c r="Q64" s="35"/>
      <c r="R64">
        <f t="shared" si="9"/>
        <v>0</v>
      </c>
      <c r="S64" s="30"/>
      <c r="T64" s="14"/>
      <c r="U64">
        <f t="shared" si="6"/>
        <v>0</v>
      </c>
      <c r="V64" s="15"/>
      <c r="W64" s="37">
        <f t="shared" si="7"/>
        <v>0</v>
      </c>
      <c r="X64" s="37">
        <f t="shared" si="8"/>
        <v>0</v>
      </c>
      <c r="AA64" s="37">
        <f t="shared" si="10"/>
        <v>0</v>
      </c>
      <c r="AD64">
        <f t="shared" si="11"/>
        <v>0</v>
      </c>
      <c r="AG64" t="e">
        <f>#REF!*100/10</f>
        <v>#REF!</v>
      </c>
      <c r="AH64" s="37">
        <f t="shared" si="12"/>
        <v>0</v>
      </c>
      <c r="AI64">
        <f t="shared" si="13"/>
        <v>0</v>
      </c>
      <c r="AJ64" s="37">
        <f t="shared" si="14"/>
        <v>0</v>
      </c>
    </row>
    <row r="65" spans="1:36" hidden="1" x14ac:dyDescent="0.25">
      <c r="A65" s="35" t="str">
        <f>Main!D68</f>
        <v>თათანაშვილი საბა</v>
      </c>
      <c r="B65" s="35" t="str">
        <f>Main!E68</f>
        <v>stata14@freeuni.edu.ge</v>
      </c>
      <c r="C65" s="4">
        <f>Main!G68</f>
        <v>6</v>
      </c>
      <c r="E65" s="3"/>
      <c r="G65" s="35"/>
      <c r="I65" s="35"/>
      <c r="K65" s="35"/>
      <c r="M65" s="35"/>
      <c r="O65" s="35"/>
      <c r="Q65" s="35"/>
      <c r="R65">
        <f t="shared" si="9"/>
        <v>0</v>
      </c>
      <c r="S65" s="30"/>
      <c r="T65" s="14"/>
      <c r="U65">
        <f t="shared" si="6"/>
        <v>0</v>
      </c>
      <c r="V65" s="15"/>
      <c r="W65" s="37">
        <f t="shared" si="7"/>
        <v>0</v>
      </c>
      <c r="X65" s="37">
        <f t="shared" si="8"/>
        <v>0</v>
      </c>
      <c r="AA65" s="37">
        <f t="shared" si="10"/>
        <v>0</v>
      </c>
      <c r="AD65">
        <f t="shared" si="11"/>
        <v>0</v>
      </c>
      <c r="AG65" t="e">
        <f>#REF!*100/10</f>
        <v>#REF!</v>
      </c>
      <c r="AH65" s="37">
        <f t="shared" si="12"/>
        <v>0</v>
      </c>
      <c r="AI65">
        <f t="shared" si="13"/>
        <v>0</v>
      </c>
      <c r="AJ65" s="37">
        <f t="shared" si="14"/>
        <v>0</v>
      </c>
    </row>
    <row r="66" spans="1:36" hidden="1" x14ac:dyDescent="0.25">
      <c r="A66" s="35" t="str">
        <f>Main!D69</f>
        <v>თორია ანდრია</v>
      </c>
      <c r="B66" s="35" t="str">
        <f>Main!E69</f>
        <v>atori14@freeuni.edu.ge</v>
      </c>
      <c r="C66" s="4">
        <f>Main!G69</f>
        <v>6</v>
      </c>
      <c r="E66" s="3"/>
      <c r="G66" s="35"/>
      <c r="I66" s="35"/>
      <c r="K66" s="35"/>
      <c r="M66" s="35"/>
      <c r="O66" s="35"/>
      <c r="Q66" s="35"/>
      <c r="R66">
        <f t="shared" si="9"/>
        <v>0</v>
      </c>
      <c r="S66" s="30"/>
      <c r="T66" s="14"/>
      <c r="U66">
        <f t="shared" si="6"/>
        <v>0</v>
      </c>
      <c r="V66" s="15"/>
      <c r="W66" s="37">
        <f t="shared" si="7"/>
        <v>0</v>
      </c>
      <c r="X66" s="37">
        <f t="shared" si="8"/>
        <v>0</v>
      </c>
      <c r="AA66" s="37">
        <f t="shared" si="10"/>
        <v>0</v>
      </c>
      <c r="AD66">
        <f t="shared" si="11"/>
        <v>0</v>
      </c>
      <c r="AG66" t="e">
        <f>#REF!*100/10</f>
        <v>#REF!</v>
      </c>
      <c r="AH66" s="37">
        <f t="shared" si="12"/>
        <v>0</v>
      </c>
      <c r="AI66">
        <f t="shared" si="13"/>
        <v>0</v>
      </c>
      <c r="AJ66" s="37">
        <f t="shared" si="14"/>
        <v>0</v>
      </c>
    </row>
    <row r="67" spans="1:36" hidden="1" x14ac:dyDescent="0.25">
      <c r="A67" s="35" t="str">
        <f>Main!D70</f>
        <v>ლაღიძე გიორგი</v>
      </c>
      <c r="B67" s="35" t="str">
        <f>Main!E70</f>
        <v>glagh14@freeuni.edu.ge</v>
      </c>
      <c r="C67" s="4">
        <f>Main!G70</f>
        <v>6</v>
      </c>
      <c r="E67" s="3"/>
      <c r="G67" s="35"/>
      <c r="I67" s="35"/>
      <c r="K67" s="35"/>
      <c r="M67" s="35"/>
      <c r="O67" s="35"/>
      <c r="Q67" s="35"/>
      <c r="R67">
        <f t="shared" si="9"/>
        <v>0</v>
      </c>
      <c r="S67" s="30"/>
      <c r="T67" s="14"/>
      <c r="U67">
        <f t="shared" si="6"/>
        <v>0</v>
      </c>
      <c r="V67" s="15"/>
      <c r="W67" s="37">
        <f t="shared" si="7"/>
        <v>0</v>
      </c>
      <c r="X67" s="37">
        <f t="shared" si="8"/>
        <v>0</v>
      </c>
      <c r="AA67" s="37">
        <f t="shared" si="10"/>
        <v>0</v>
      </c>
      <c r="AD67">
        <f t="shared" si="11"/>
        <v>0</v>
      </c>
      <c r="AG67" t="e">
        <f>#REF!*100/10</f>
        <v>#REF!</v>
      </c>
      <c r="AH67" s="37">
        <f t="shared" si="12"/>
        <v>0</v>
      </c>
      <c r="AI67">
        <f t="shared" si="13"/>
        <v>0</v>
      </c>
      <c r="AJ67" s="37">
        <f t="shared" si="14"/>
        <v>0</v>
      </c>
    </row>
    <row r="68" spans="1:36" hidden="1" x14ac:dyDescent="0.25">
      <c r="A68" s="35" t="str">
        <f>Main!D71</f>
        <v>რობიტაშვილი გიორგი</v>
      </c>
      <c r="B68" s="35" t="str">
        <f>Main!E71</f>
        <v>grobi14@freeuni.edu.ge</v>
      </c>
      <c r="C68" s="4">
        <f>Main!G71</f>
        <v>7</v>
      </c>
      <c r="E68" s="3"/>
      <c r="G68" s="35"/>
      <c r="I68" s="35"/>
      <c r="K68" s="35"/>
      <c r="M68" s="35"/>
      <c r="O68" s="35"/>
      <c r="Q68" s="35"/>
      <c r="R68">
        <f t="shared" si="9"/>
        <v>0</v>
      </c>
      <c r="S68" s="30"/>
      <c r="T68" s="14"/>
      <c r="U68">
        <f t="shared" si="6"/>
        <v>0</v>
      </c>
      <c r="V68" s="15"/>
      <c r="W68" s="37">
        <f t="shared" si="7"/>
        <v>0</v>
      </c>
      <c r="X68" s="37">
        <f t="shared" si="8"/>
        <v>0</v>
      </c>
      <c r="AA68" s="37">
        <f t="shared" si="10"/>
        <v>0</v>
      </c>
      <c r="AD68">
        <f t="shared" si="11"/>
        <v>0</v>
      </c>
      <c r="AG68" t="e">
        <f>#REF!*100/10</f>
        <v>#REF!</v>
      </c>
      <c r="AH68" s="37">
        <f t="shared" si="12"/>
        <v>0</v>
      </c>
      <c r="AI68">
        <f t="shared" si="13"/>
        <v>0</v>
      </c>
      <c r="AJ68" s="37">
        <f t="shared" si="14"/>
        <v>0</v>
      </c>
    </row>
    <row r="69" spans="1:36" hidden="1" x14ac:dyDescent="0.25">
      <c r="A69" s="35" t="str">
        <f>Main!D72</f>
        <v>ურუშაძე ალექსანდრა</v>
      </c>
      <c r="B69" s="35" t="str">
        <f>Main!E72</f>
        <v>aurus14@freeuni.edu.ge</v>
      </c>
      <c r="C69" s="4">
        <f>Main!G72</f>
        <v>7</v>
      </c>
      <c r="E69" s="3"/>
      <c r="G69" s="35"/>
      <c r="I69" s="35"/>
      <c r="K69" s="35"/>
      <c r="M69" s="35"/>
      <c r="O69" s="35"/>
      <c r="Q69" s="35"/>
      <c r="R69">
        <f t="shared" ref="R69:R100" si="15">INDEX($E$169:$E$176, MATCH(E69, $D$169:$D$176, 0))*E$1 + INDEX($E$169:$E$176, MATCH(G69, $D$169:$D$176, 0))*G$1 + INDEX($E$169:$E$176, MATCH(I69, $D$169:$D$176, 0))*I$1 + INDEX($E$169:$E$176, MATCH(K69, $D$169:$D$176, 0))*K$1 + INDEX($E$169:$E$176, MATCH(M69, $D$169:$D$176, 0))*M$1 + INDEX($E$169:$E$176, MATCH(O69, $D$169:$D$176, 0))*O$1 + INDEX($E$169:$E$176, MATCH(Q69, $D$169:$D$176, 0))*Q$1</f>
        <v>0</v>
      </c>
      <c r="S69" s="30"/>
      <c r="T69" s="14"/>
      <c r="U69">
        <f t="shared" si="6"/>
        <v>0</v>
      </c>
      <c r="V69" s="15"/>
      <c r="W69" s="37">
        <f t="shared" si="7"/>
        <v>0</v>
      </c>
      <c r="X69" s="37">
        <f t="shared" si="8"/>
        <v>0</v>
      </c>
      <c r="AA69" s="37">
        <f t="shared" ref="AA69:AA100" si="16">ROUNDUP(R69+U69 +X69, 1)</f>
        <v>0</v>
      </c>
      <c r="AD69">
        <f t="shared" ref="AD69:AD100" si="17">MIN(R69, 45)</f>
        <v>0</v>
      </c>
      <c r="AG69" t="e">
        <f>#REF!*100/10</f>
        <v>#REF!</v>
      </c>
      <c r="AH69" s="37">
        <f t="shared" ref="AH69:AH100" si="18">ROUNDUP(T69*100/120, 1)</f>
        <v>0</v>
      </c>
      <c r="AI69">
        <f t="shared" ref="AI69:AI100" si="19">V69*100/180</f>
        <v>0</v>
      </c>
      <c r="AJ69" s="37">
        <f t="shared" ref="AJ69:AJ100" si="20">U69</f>
        <v>0</v>
      </c>
    </row>
    <row r="70" spans="1:36" hidden="1" x14ac:dyDescent="0.25">
      <c r="A70" s="35" t="str">
        <f>Main!D73</f>
        <v>ყურაშვილი ნიკოლოზ</v>
      </c>
      <c r="B70" s="35" t="str">
        <f>Main!E73</f>
        <v>nkura14@freeuni.edu.ge</v>
      </c>
      <c r="C70" s="4">
        <f>Main!G73</f>
        <v>7</v>
      </c>
      <c r="E70" s="3"/>
      <c r="G70" s="35"/>
      <c r="I70" s="35"/>
      <c r="K70" s="35"/>
      <c r="M70" s="35"/>
      <c r="O70" s="35"/>
      <c r="Q70" s="35"/>
      <c r="R70">
        <f t="shared" si="15"/>
        <v>0</v>
      </c>
      <c r="S70" s="30"/>
      <c r="T70" s="14"/>
      <c r="U70">
        <f t="shared" ref="U70:U133" si="21">T70*100*$T$1/120/100</f>
        <v>0</v>
      </c>
      <c r="V70" s="15"/>
      <c r="W70" s="37">
        <f t="shared" ref="W70:W133" si="22">ROUNDUP(V70*100/180, 1)</f>
        <v>0</v>
      </c>
      <c r="X70" s="37">
        <f t="shared" ref="X70:X133" si="23">ROUNDUP(V70*100*$V$1/180/100, 1)</f>
        <v>0</v>
      </c>
      <c r="AA70" s="37">
        <f t="shared" si="16"/>
        <v>0</v>
      </c>
      <c r="AD70">
        <f t="shared" si="17"/>
        <v>0</v>
      </c>
      <c r="AG70" t="e">
        <f>#REF!*100/10</f>
        <v>#REF!</v>
      </c>
      <c r="AH70" s="37">
        <f t="shared" si="18"/>
        <v>0</v>
      </c>
      <c r="AI70">
        <f t="shared" si="19"/>
        <v>0</v>
      </c>
      <c r="AJ70" s="37">
        <f t="shared" si="20"/>
        <v>0</v>
      </c>
    </row>
    <row r="71" spans="1:36" hidden="1" x14ac:dyDescent="0.25">
      <c r="A71" s="35" t="str">
        <f>Main!D74</f>
        <v>შეყრილაძე ომარი</v>
      </c>
      <c r="B71" s="35" t="str">
        <f>Main!E74</f>
        <v>oshek14@freeuni.edu.ge</v>
      </c>
      <c r="C71" s="4">
        <f>Main!G74</f>
        <v>7</v>
      </c>
      <c r="E71" s="3"/>
      <c r="G71" s="35"/>
      <c r="I71" s="35"/>
      <c r="K71" s="35"/>
      <c r="M71" s="35"/>
      <c r="O71" s="35"/>
      <c r="Q71" s="35"/>
      <c r="R71">
        <f t="shared" si="15"/>
        <v>0</v>
      </c>
      <c r="S71" s="30"/>
      <c r="T71" s="14"/>
      <c r="U71">
        <f t="shared" si="21"/>
        <v>0</v>
      </c>
      <c r="V71" s="15"/>
      <c r="W71" s="37">
        <f t="shared" si="22"/>
        <v>0</v>
      </c>
      <c r="X71" s="37">
        <f t="shared" si="23"/>
        <v>0</v>
      </c>
      <c r="AA71" s="37">
        <f t="shared" si="16"/>
        <v>0</v>
      </c>
      <c r="AD71">
        <f t="shared" si="17"/>
        <v>0</v>
      </c>
      <c r="AG71" t="e">
        <f>#REF!*100/10</f>
        <v>#REF!</v>
      </c>
      <c r="AH71" s="37">
        <f t="shared" si="18"/>
        <v>0</v>
      </c>
      <c r="AI71">
        <f t="shared" si="19"/>
        <v>0</v>
      </c>
      <c r="AJ71" s="37">
        <f t="shared" si="20"/>
        <v>0</v>
      </c>
    </row>
    <row r="72" spans="1:36" hidden="1" x14ac:dyDescent="0.25">
      <c r="A72" s="35" t="str">
        <f>Main!D75</f>
        <v>წერედიანი ლაშა</v>
      </c>
      <c r="B72" s="35" t="str">
        <f>Main!E75</f>
        <v>ltser14@freeuni.edu.ge</v>
      </c>
      <c r="C72" s="4">
        <f>Main!G75</f>
        <v>7</v>
      </c>
      <c r="E72" s="3"/>
      <c r="G72" s="35"/>
      <c r="I72" s="35"/>
      <c r="K72" s="35"/>
      <c r="M72" s="35"/>
      <c r="O72" s="35"/>
      <c r="Q72" s="35"/>
      <c r="R72">
        <f t="shared" si="15"/>
        <v>0</v>
      </c>
      <c r="S72" s="30"/>
      <c r="T72" s="14"/>
      <c r="U72">
        <f t="shared" si="21"/>
        <v>0</v>
      </c>
      <c r="V72" s="15"/>
      <c r="W72" s="37">
        <f t="shared" si="22"/>
        <v>0</v>
      </c>
      <c r="X72" s="37">
        <f t="shared" si="23"/>
        <v>0</v>
      </c>
      <c r="AA72" s="37">
        <f t="shared" si="16"/>
        <v>0</v>
      </c>
      <c r="AD72">
        <f t="shared" si="17"/>
        <v>0</v>
      </c>
      <c r="AG72" t="e">
        <f>#REF!*100/10</f>
        <v>#REF!</v>
      </c>
      <c r="AH72" s="37">
        <f t="shared" si="18"/>
        <v>0</v>
      </c>
      <c r="AI72">
        <f t="shared" si="19"/>
        <v>0</v>
      </c>
      <c r="AJ72" s="37">
        <f t="shared" si="20"/>
        <v>0</v>
      </c>
    </row>
    <row r="73" spans="1:36" hidden="1" x14ac:dyDescent="0.25">
      <c r="A73" s="35">
        <f>Main!D76</f>
        <v>0</v>
      </c>
      <c r="B73" s="35">
        <f>Main!E76</f>
        <v>0</v>
      </c>
      <c r="C73" s="4">
        <f>Main!G76</f>
        <v>0</v>
      </c>
      <c r="E73" s="3"/>
      <c r="G73" s="35"/>
      <c r="I73" s="35"/>
      <c r="K73" s="35"/>
      <c r="M73" s="35"/>
      <c r="O73" s="35"/>
      <c r="Q73" s="35"/>
      <c r="R73">
        <f t="shared" si="15"/>
        <v>0</v>
      </c>
      <c r="S73" s="30"/>
      <c r="T73" s="14"/>
      <c r="U73">
        <f t="shared" si="21"/>
        <v>0</v>
      </c>
      <c r="V73" s="15"/>
      <c r="W73" s="37">
        <f t="shared" si="22"/>
        <v>0</v>
      </c>
      <c r="X73" s="37">
        <f t="shared" si="23"/>
        <v>0</v>
      </c>
      <c r="AA73" s="37">
        <f t="shared" si="16"/>
        <v>0</v>
      </c>
      <c r="AD73">
        <f t="shared" si="17"/>
        <v>0</v>
      </c>
      <c r="AG73" t="e">
        <f>#REF!*100/10</f>
        <v>#REF!</v>
      </c>
      <c r="AH73" s="37">
        <f t="shared" si="18"/>
        <v>0</v>
      </c>
      <c r="AI73">
        <f t="shared" si="19"/>
        <v>0</v>
      </c>
      <c r="AJ73" s="37">
        <f t="shared" si="20"/>
        <v>0</v>
      </c>
    </row>
    <row r="74" spans="1:36" hidden="1" x14ac:dyDescent="0.25">
      <c r="A74" s="35" t="str">
        <f>Main!D77</f>
        <v>კაპანაძე შალვა</v>
      </c>
      <c r="B74" s="35" t="str">
        <f>Main!E77</f>
        <v>skapa12@freeuni.edu.ge</v>
      </c>
      <c r="C74" s="4">
        <f>Main!G77</f>
        <v>7</v>
      </c>
      <c r="E74" s="3"/>
      <c r="G74" s="35"/>
      <c r="I74" s="35"/>
      <c r="K74" s="35"/>
      <c r="M74" s="35"/>
      <c r="O74" s="35"/>
      <c r="Q74" s="35"/>
      <c r="R74">
        <f t="shared" si="15"/>
        <v>0</v>
      </c>
      <c r="S74" s="30"/>
      <c r="T74" s="14"/>
      <c r="U74">
        <f t="shared" si="21"/>
        <v>0</v>
      </c>
      <c r="V74" s="15"/>
      <c r="W74" s="37">
        <f t="shared" si="22"/>
        <v>0</v>
      </c>
      <c r="X74" s="37">
        <f t="shared" si="23"/>
        <v>0</v>
      </c>
      <c r="AA74" s="37">
        <f t="shared" si="16"/>
        <v>0</v>
      </c>
      <c r="AD74">
        <f t="shared" si="17"/>
        <v>0</v>
      </c>
      <c r="AG74" t="e">
        <f>#REF!*100/10</f>
        <v>#REF!</v>
      </c>
      <c r="AH74" s="37">
        <f t="shared" si="18"/>
        <v>0</v>
      </c>
      <c r="AI74">
        <f t="shared" si="19"/>
        <v>0</v>
      </c>
      <c r="AJ74" s="37">
        <f t="shared" si="20"/>
        <v>0</v>
      </c>
    </row>
    <row r="75" spans="1:36" hidden="1" x14ac:dyDescent="0.25">
      <c r="A75" s="35" t="str">
        <f>Main!D78</f>
        <v>ოქროპირიძე დაჩი</v>
      </c>
      <c r="B75" s="35" t="str">
        <f>Main!E78</f>
        <v>dokro12@freeuni.edu.ge</v>
      </c>
      <c r="C75" s="4">
        <f>Main!G78</f>
        <v>7</v>
      </c>
      <c r="E75" s="3"/>
      <c r="G75" s="35"/>
      <c r="I75" s="35"/>
      <c r="K75" s="35"/>
      <c r="M75" s="35"/>
      <c r="O75" s="35"/>
      <c r="Q75" s="35"/>
      <c r="R75">
        <f t="shared" si="15"/>
        <v>0</v>
      </c>
      <c r="S75" s="30"/>
      <c r="T75" s="14"/>
      <c r="U75">
        <f t="shared" si="21"/>
        <v>0</v>
      </c>
      <c r="V75" s="15"/>
      <c r="W75" s="37">
        <f t="shared" si="22"/>
        <v>0</v>
      </c>
      <c r="X75" s="37">
        <f t="shared" si="23"/>
        <v>0</v>
      </c>
      <c r="AA75" s="37">
        <f t="shared" si="16"/>
        <v>0</v>
      </c>
      <c r="AD75">
        <f t="shared" si="17"/>
        <v>0</v>
      </c>
      <c r="AG75" t="e">
        <f>#REF!*100/10</f>
        <v>#REF!</v>
      </c>
      <c r="AH75" s="37">
        <f t="shared" si="18"/>
        <v>0</v>
      </c>
      <c r="AI75">
        <f t="shared" si="19"/>
        <v>0</v>
      </c>
      <c r="AJ75" s="37">
        <f t="shared" si="20"/>
        <v>0</v>
      </c>
    </row>
    <row r="76" spans="1:36" hidden="1" x14ac:dyDescent="0.25">
      <c r="A76" s="35" t="str">
        <f>Main!D79</f>
        <v>ჯანჯალია დავითი</v>
      </c>
      <c r="B76" s="35" t="str">
        <f>Main!E79</f>
        <v>djanj13@freeuni.edu.ge</v>
      </c>
      <c r="C76" s="4">
        <f>Main!G79</f>
        <v>7</v>
      </c>
      <c r="E76" s="3"/>
      <c r="G76" s="35"/>
      <c r="I76" s="35"/>
      <c r="K76" s="35"/>
      <c r="M76" s="35"/>
      <c r="O76" s="35"/>
      <c r="Q76" s="35"/>
      <c r="R76">
        <f t="shared" si="15"/>
        <v>0</v>
      </c>
      <c r="S76" s="30"/>
      <c r="T76" s="14"/>
      <c r="U76">
        <f t="shared" si="21"/>
        <v>0</v>
      </c>
      <c r="V76" s="15"/>
      <c r="W76" s="37">
        <f t="shared" si="22"/>
        <v>0</v>
      </c>
      <c r="X76" s="37">
        <f t="shared" si="23"/>
        <v>0</v>
      </c>
      <c r="AA76" s="37">
        <f t="shared" si="16"/>
        <v>0</v>
      </c>
      <c r="AD76">
        <f t="shared" si="17"/>
        <v>0</v>
      </c>
      <c r="AG76" t="e">
        <f>#REF!*100/10</f>
        <v>#REF!</v>
      </c>
      <c r="AH76" s="37">
        <f t="shared" si="18"/>
        <v>0</v>
      </c>
      <c r="AI76">
        <f t="shared" si="19"/>
        <v>0</v>
      </c>
      <c r="AJ76" s="37">
        <f t="shared" si="20"/>
        <v>0</v>
      </c>
    </row>
    <row r="77" spans="1:36" hidden="1" x14ac:dyDescent="0.25">
      <c r="A77" s="35" t="str">
        <f>Main!D80</f>
        <v>საყევარაშვილი არჩილ</v>
      </c>
      <c r="B77" s="35" t="str">
        <f>Main!E80</f>
        <v>asake13@freeuni.edu.ge</v>
      </c>
      <c r="C77" s="4">
        <f>Main!G80</f>
        <v>7</v>
      </c>
      <c r="E77" s="3"/>
      <c r="G77" s="35"/>
      <c r="I77" s="35"/>
      <c r="K77" s="35"/>
      <c r="M77" s="35"/>
      <c r="O77" s="35"/>
      <c r="Q77" s="35"/>
      <c r="R77">
        <f t="shared" si="15"/>
        <v>0</v>
      </c>
      <c r="S77" s="30"/>
      <c r="T77" s="14"/>
      <c r="U77">
        <f t="shared" si="21"/>
        <v>0</v>
      </c>
      <c r="V77" s="15"/>
      <c r="W77" s="37">
        <f t="shared" si="22"/>
        <v>0</v>
      </c>
      <c r="X77" s="37">
        <f t="shared" si="23"/>
        <v>0</v>
      </c>
      <c r="AA77" s="37">
        <f t="shared" si="16"/>
        <v>0</v>
      </c>
      <c r="AD77">
        <f t="shared" si="17"/>
        <v>0</v>
      </c>
      <c r="AG77" t="e">
        <f>#REF!*100/10</f>
        <v>#REF!</v>
      </c>
      <c r="AH77" s="37">
        <f t="shared" si="18"/>
        <v>0</v>
      </c>
      <c r="AI77">
        <f t="shared" si="19"/>
        <v>0</v>
      </c>
      <c r="AJ77" s="37">
        <f t="shared" si="20"/>
        <v>0</v>
      </c>
    </row>
    <row r="78" spans="1:36" hidden="1" x14ac:dyDescent="0.25">
      <c r="A78" s="35">
        <f>Main!D81</f>
        <v>0</v>
      </c>
      <c r="B78" s="35">
        <f>Main!E81</f>
        <v>0</v>
      </c>
      <c r="C78" s="4">
        <f>Main!G81</f>
        <v>0</v>
      </c>
      <c r="E78" s="3"/>
      <c r="G78" s="35"/>
      <c r="I78" s="35"/>
      <c r="K78" s="35"/>
      <c r="M78" s="35"/>
      <c r="O78" s="35"/>
      <c r="Q78" s="35"/>
      <c r="R78">
        <f t="shared" si="15"/>
        <v>0</v>
      </c>
      <c r="S78" s="30"/>
      <c r="T78" s="14"/>
      <c r="U78">
        <f t="shared" si="21"/>
        <v>0</v>
      </c>
      <c r="V78" s="15"/>
      <c r="W78" s="37">
        <f t="shared" si="22"/>
        <v>0</v>
      </c>
      <c r="X78" s="37">
        <f t="shared" si="23"/>
        <v>0</v>
      </c>
      <c r="AA78" s="37">
        <f t="shared" si="16"/>
        <v>0</v>
      </c>
      <c r="AD78">
        <f t="shared" si="17"/>
        <v>0</v>
      </c>
      <c r="AG78" t="e">
        <f>#REF!*100/10</f>
        <v>#REF!</v>
      </c>
      <c r="AH78" s="37">
        <f t="shared" si="18"/>
        <v>0</v>
      </c>
      <c r="AI78">
        <f t="shared" si="19"/>
        <v>0</v>
      </c>
      <c r="AJ78" s="37">
        <f t="shared" si="20"/>
        <v>0</v>
      </c>
    </row>
    <row r="79" spans="1:36" hidden="1" x14ac:dyDescent="0.25">
      <c r="A79" s="35" t="str">
        <f>Main!D82</f>
        <v>კოპალიანი სოფიო</v>
      </c>
      <c r="B79" s="35" t="str">
        <f>Main!E82</f>
        <v>skopa12@freeuni.edu.ge</v>
      </c>
      <c r="C79" s="4">
        <f>Main!G82</f>
        <v>7</v>
      </c>
      <c r="E79" s="3"/>
      <c r="G79" s="35"/>
      <c r="I79" s="35"/>
      <c r="K79" s="35"/>
      <c r="M79" s="35"/>
      <c r="O79" s="35"/>
      <c r="Q79" s="35"/>
      <c r="R79">
        <f t="shared" si="15"/>
        <v>0</v>
      </c>
      <c r="S79" s="30"/>
      <c r="T79" s="14"/>
      <c r="U79">
        <f t="shared" si="21"/>
        <v>0</v>
      </c>
      <c r="V79" s="15"/>
      <c r="W79" s="37">
        <f t="shared" si="22"/>
        <v>0</v>
      </c>
      <c r="X79" s="37">
        <f t="shared" si="23"/>
        <v>0</v>
      </c>
      <c r="AA79" s="37">
        <f t="shared" si="16"/>
        <v>0</v>
      </c>
      <c r="AD79">
        <f t="shared" si="17"/>
        <v>0</v>
      </c>
      <c r="AG79" t="e">
        <f>#REF!*100/10</f>
        <v>#REF!</v>
      </c>
      <c r="AH79" s="37">
        <f t="shared" si="18"/>
        <v>0</v>
      </c>
      <c r="AI79">
        <f t="shared" si="19"/>
        <v>0</v>
      </c>
      <c r="AJ79" s="37">
        <f t="shared" si="20"/>
        <v>0</v>
      </c>
    </row>
    <row r="80" spans="1:36" hidden="1" x14ac:dyDescent="0.25">
      <c r="A80" s="35" t="str">
        <f>Main!D83</f>
        <v>კუჭაშვილი ნინო</v>
      </c>
      <c r="B80" s="35" t="str">
        <f>Main!E83</f>
        <v>nkuch12@freeuni.edu.ge</v>
      </c>
      <c r="C80" s="4">
        <f>Main!G83</f>
        <v>7</v>
      </c>
      <c r="E80" s="3"/>
      <c r="G80" s="35"/>
      <c r="I80" s="35"/>
      <c r="K80" s="35"/>
      <c r="M80" s="35"/>
      <c r="O80" s="35"/>
      <c r="Q80" s="35"/>
      <c r="R80">
        <f t="shared" si="15"/>
        <v>0</v>
      </c>
      <c r="S80" s="30"/>
      <c r="T80" s="14"/>
      <c r="U80">
        <f t="shared" si="21"/>
        <v>0</v>
      </c>
      <c r="V80" s="15"/>
      <c r="W80" s="37">
        <f t="shared" si="22"/>
        <v>0</v>
      </c>
      <c r="X80" s="37">
        <f t="shared" si="23"/>
        <v>0</v>
      </c>
      <c r="AA80" s="37">
        <f t="shared" si="16"/>
        <v>0</v>
      </c>
      <c r="AD80">
        <f t="shared" si="17"/>
        <v>0</v>
      </c>
      <c r="AG80" t="e">
        <f>#REF!*100/10</f>
        <v>#REF!</v>
      </c>
      <c r="AH80" s="37">
        <f t="shared" si="18"/>
        <v>0</v>
      </c>
      <c r="AI80">
        <f t="shared" si="19"/>
        <v>0</v>
      </c>
      <c r="AJ80" s="37">
        <f t="shared" si="20"/>
        <v>0</v>
      </c>
    </row>
    <row r="81" spans="1:36" hidden="1" x14ac:dyDescent="0.25">
      <c r="A81" s="35" t="str">
        <f>Main!D84</f>
        <v>მოდებაძე გიორგი</v>
      </c>
      <c r="B81" s="35" t="str">
        <f>Main!E84</f>
        <v>gmode12@freeuni.edu.ge</v>
      </c>
      <c r="C81" s="4">
        <f>Main!G84</f>
        <v>8</v>
      </c>
      <c r="E81" s="3"/>
      <c r="G81" s="3"/>
      <c r="I81" s="35"/>
      <c r="K81" s="35"/>
      <c r="M81" s="35"/>
      <c r="O81" s="35"/>
      <c r="Q81" s="35"/>
      <c r="R81">
        <f t="shared" si="15"/>
        <v>0</v>
      </c>
      <c r="S81" s="30"/>
      <c r="T81" s="14"/>
      <c r="U81">
        <f t="shared" si="21"/>
        <v>0</v>
      </c>
      <c r="V81" s="15"/>
      <c r="W81" s="37">
        <f t="shared" si="22"/>
        <v>0</v>
      </c>
      <c r="X81" s="37">
        <f t="shared" si="23"/>
        <v>0</v>
      </c>
      <c r="AA81" s="37">
        <f t="shared" si="16"/>
        <v>0</v>
      </c>
      <c r="AD81">
        <f t="shared" si="17"/>
        <v>0</v>
      </c>
      <c r="AG81" t="e">
        <f>#REF!*100/10</f>
        <v>#REF!</v>
      </c>
      <c r="AH81" s="37">
        <f t="shared" si="18"/>
        <v>0</v>
      </c>
      <c r="AI81">
        <f t="shared" si="19"/>
        <v>0</v>
      </c>
      <c r="AJ81" s="37">
        <f t="shared" si="20"/>
        <v>0</v>
      </c>
    </row>
    <row r="82" spans="1:36" hidden="1" x14ac:dyDescent="0.25">
      <c r="A82" s="35" t="str">
        <f>Main!D85</f>
        <v>სალია ანანო</v>
      </c>
      <c r="B82" s="35" t="str">
        <f>Main!E85</f>
        <v>asali12@freeuni.edu.ge</v>
      </c>
      <c r="C82" s="4">
        <f>Main!G85</f>
        <v>8</v>
      </c>
      <c r="E82" s="3"/>
      <c r="G82" s="35"/>
      <c r="I82" s="35"/>
      <c r="K82" s="35"/>
      <c r="M82" s="35"/>
      <c r="O82" s="35"/>
      <c r="Q82" s="35"/>
      <c r="R82">
        <f t="shared" si="15"/>
        <v>0</v>
      </c>
      <c r="S82" s="30"/>
      <c r="T82" s="14"/>
      <c r="U82">
        <f t="shared" si="21"/>
        <v>0</v>
      </c>
      <c r="V82" s="15"/>
      <c r="W82" s="37">
        <f t="shared" si="22"/>
        <v>0</v>
      </c>
      <c r="X82" s="37">
        <f t="shared" si="23"/>
        <v>0</v>
      </c>
      <c r="AA82" s="37">
        <f t="shared" si="16"/>
        <v>0</v>
      </c>
      <c r="AD82">
        <f t="shared" si="17"/>
        <v>0</v>
      </c>
      <c r="AG82" t="e">
        <f>#REF!*100/10</f>
        <v>#REF!</v>
      </c>
      <c r="AH82" s="37">
        <f t="shared" si="18"/>
        <v>0</v>
      </c>
      <c r="AI82">
        <f t="shared" si="19"/>
        <v>0</v>
      </c>
      <c r="AJ82" s="37">
        <f t="shared" si="20"/>
        <v>0</v>
      </c>
    </row>
    <row r="83" spans="1:36" hidden="1" x14ac:dyDescent="0.25">
      <c r="A83" s="35" t="str">
        <f>Main!D86</f>
        <v>ცერცვაძე დავით</v>
      </c>
      <c r="B83" s="35" t="str">
        <f>Main!E86</f>
        <v>dtser12@freeuni.edu.ge</v>
      </c>
      <c r="C83" s="4">
        <f>Main!G86</f>
        <v>8</v>
      </c>
      <c r="E83" s="3"/>
      <c r="G83" s="35"/>
      <c r="I83" s="35"/>
      <c r="K83" s="35"/>
      <c r="M83" s="35"/>
      <c r="O83" s="35"/>
      <c r="Q83" s="35"/>
      <c r="R83">
        <f t="shared" si="15"/>
        <v>0</v>
      </c>
      <c r="S83" s="30"/>
      <c r="T83" s="14"/>
      <c r="U83">
        <f t="shared" si="21"/>
        <v>0</v>
      </c>
      <c r="V83" s="15"/>
      <c r="W83" s="37">
        <f t="shared" si="22"/>
        <v>0</v>
      </c>
      <c r="X83" s="37">
        <f t="shared" si="23"/>
        <v>0</v>
      </c>
      <c r="AA83" s="37">
        <f t="shared" si="16"/>
        <v>0</v>
      </c>
      <c r="AD83">
        <f t="shared" si="17"/>
        <v>0</v>
      </c>
      <c r="AG83" t="e">
        <f>#REF!*100/10</f>
        <v>#REF!</v>
      </c>
      <c r="AH83" s="37">
        <f t="shared" si="18"/>
        <v>0</v>
      </c>
      <c r="AI83">
        <f t="shared" si="19"/>
        <v>0</v>
      </c>
      <c r="AJ83" s="37">
        <f t="shared" si="20"/>
        <v>0</v>
      </c>
    </row>
    <row r="84" spans="1:36" hidden="1" x14ac:dyDescent="0.25">
      <c r="A84" s="35" t="str">
        <f>Main!D87</f>
        <v>ჭეიშვილი ირაკლი</v>
      </c>
      <c r="B84" s="35" t="str">
        <f>Main!E87</f>
        <v>ichei11@freeuni.edu.ge</v>
      </c>
      <c r="C84" s="4">
        <f>Main!G87</f>
        <v>8</v>
      </c>
      <c r="E84" s="3"/>
      <c r="G84" s="35"/>
      <c r="I84" s="35"/>
      <c r="K84" s="35"/>
      <c r="M84" s="35"/>
      <c r="O84" s="35"/>
      <c r="Q84" s="35"/>
      <c r="R84">
        <f t="shared" si="15"/>
        <v>0</v>
      </c>
      <c r="S84" s="30"/>
      <c r="T84" s="14"/>
      <c r="U84">
        <f t="shared" si="21"/>
        <v>0</v>
      </c>
      <c r="V84" s="15"/>
      <c r="W84" s="37">
        <f t="shared" si="22"/>
        <v>0</v>
      </c>
      <c r="X84" s="37">
        <f t="shared" si="23"/>
        <v>0</v>
      </c>
      <c r="AA84" s="37">
        <f t="shared" si="16"/>
        <v>0</v>
      </c>
      <c r="AD84">
        <f t="shared" si="17"/>
        <v>0</v>
      </c>
      <c r="AG84" t="e">
        <f>#REF!*100/10</f>
        <v>#REF!</v>
      </c>
      <c r="AH84" s="37">
        <f t="shared" si="18"/>
        <v>0</v>
      </c>
      <c r="AI84">
        <f t="shared" si="19"/>
        <v>0</v>
      </c>
      <c r="AJ84" s="37">
        <f t="shared" si="20"/>
        <v>0</v>
      </c>
    </row>
    <row r="85" spans="1:36" hidden="1" x14ac:dyDescent="0.25">
      <c r="A85" s="35" t="str">
        <f>Main!D88</f>
        <v>ხარაიშვილი გიორგი</v>
      </c>
      <c r="B85" s="35" t="str">
        <f>Main!E88</f>
        <v>gkhar12@freeuni.edu.ge</v>
      </c>
      <c r="C85" s="4">
        <f>Main!G88</f>
        <v>8</v>
      </c>
      <c r="E85" s="3"/>
      <c r="G85" s="35"/>
      <c r="I85" s="35"/>
      <c r="K85" s="35"/>
      <c r="M85" s="35"/>
      <c r="O85" s="35"/>
      <c r="Q85" s="35"/>
      <c r="R85">
        <f t="shared" si="15"/>
        <v>0</v>
      </c>
      <c r="S85" s="30"/>
      <c r="T85" s="14"/>
      <c r="U85">
        <f t="shared" si="21"/>
        <v>0</v>
      </c>
      <c r="V85" s="15"/>
      <c r="W85" s="37">
        <f t="shared" si="22"/>
        <v>0</v>
      </c>
      <c r="X85" s="37">
        <f t="shared" si="23"/>
        <v>0</v>
      </c>
      <c r="AA85" s="37">
        <f t="shared" si="16"/>
        <v>0</v>
      </c>
      <c r="AD85">
        <f t="shared" si="17"/>
        <v>0</v>
      </c>
      <c r="AG85" t="e">
        <f>#REF!*100/10</f>
        <v>#REF!</v>
      </c>
      <c r="AH85" s="37">
        <f t="shared" si="18"/>
        <v>0</v>
      </c>
      <c r="AI85">
        <f t="shared" si="19"/>
        <v>0</v>
      </c>
      <c r="AJ85" s="37">
        <f t="shared" si="20"/>
        <v>0</v>
      </c>
    </row>
    <row r="86" spans="1:36" hidden="1" x14ac:dyDescent="0.25">
      <c r="A86" s="35">
        <f>Main!D89</f>
        <v>0</v>
      </c>
      <c r="B86" s="35">
        <f>Main!E89</f>
        <v>0</v>
      </c>
      <c r="C86" s="4">
        <f>Main!G89</f>
        <v>0</v>
      </c>
      <c r="E86" s="3"/>
      <c r="G86" s="35"/>
      <c r="I86" s="35"/>
      <c r="K86" s="35"/>
      <c r="M86" s="35"/>
      <c r="O86" s="35"/>
      <c r="Q86" s="35"/>
      <c r="R86">
        <f t="shared" si="15"/>
        <v>0</v>
      </c>
      <c r="S86" s="30"/>
      <c r="T86" s="14"/>
      <c r="U86">
        <f t="shared" si="21"/>
        <v>0</v>
      </c>
      <c r="V86" s="15"/>
      <c r="W86" s="37">
        <f t="shared" si="22"/>
        <v>0</v>
      </c>
      <c r="X86" s="37">
        <f t="shared" si="23"/>
        <v>0</v>
      </c>
      <c r="AA86" s="37">
        <f t="shared" si="16"/>
        <v>0</v>
      </c>
      <c r="AD86">
        <f t="shared" si="17"/>
        <v>0</v>
      </c>
      <c r="AG86" t="e">
        <f>#REF!*100/10</f>
        <v>#REF!</v>
      </c>
      <c r="AH86" s="37">
        <f t="shared" si="18"/>
        <v>0</v>
      </c>
      <c r="AI86">
        <f t="shared" si="19"/>
        <v>0</v>
      </c>
      <c r="AJ86" s="37">
        <f t="shared" si="20"/>
        <v>0</v>
      </c>
    </row>
    <row r="87" spans="1:36" hidden="1" x14ac:dyDescent="0.25">
      <c r="A87" s="35" t="str">
        <f>Main!D90</f>
        <v>ახალაძე კონსტანტინე</v>
      </c>
      <c r="B87" s="35" t="str">
        <f>Main!E90</f>
        <v>cakha13@freeuni.edu.ge</v>
      </c>
      <c r="C87" s="4">
        <f>Main!G90</f>
        <v>8</v>
      </c>
      <c r="E87" s="3"/>
      <c r="G87" s="35"/>
      <c r="I87" s="35"/>
      <c r="K87" s="35"/>
      <c r="M87" s="35"/>
      <c r="O87" s="35"/>
      <c r="Q87" s="35"/>
      <c r="R87">
        <f t="shared" si="15"/>
        <v>0</v>
      </c>
      <c r="S87" s="30"/>
      <c r="T87" s="14"/>
      <c r="U87">
        <f t="shared" si="21"/>
        <v>0</v>
      </c>
      <c r="V87" s="15"/>
      <c r="W87" s="37">
        <f t="shared" si="22"/>
        <v>0</v>
      </c>
      <c r="X87" s="37">
        <f t="shared" si="23"/>
        <v>0</v>
      </c>
      <c r="AA87" s="37">
        <f t="shared" si="16"/>
        <v>0</v>
      </c>
      <c r="AD87">
        <f t="shared" si="17"/>
        <v>0</v>
      </c>
      <c r="AG87" t="e">
        <f>#REF!*100/10</f>
        <v>#REF!</v>
      </c>
      <c r="AH87" s="37">
        <f t="shared" si="18"/>
        <v>0</v>
      </c>
      <c r="AI87">
        <f t="shared" si="19"/>
        <v>0</v>
      </c>
      <c r="AJ87" s="37">
        <f t="shared" si="20"/>
        <v>0</v>
      </c>
    </row>
    <row r="88" spans="1:36" hidden="1" x14ac:dyDescent="0.25">
      <c r="A88" s="35" t="str">
        <f>Main!D91</f>
        <v>ბაძგარაძე თამარ</v>
      </c>
      <c r="B88" s="35" t="str">
        <f>Main!E91</f>
        <v>tbadz14@freeuni.edu.ge</v>
      </c>
      <c r="C88" s="4">
        <f>Main!G91</f>
        <v>8</v>
      </c>
      <c r="E88" s="3"/>
      <c r="G88" s="35"/>
      <c r="I88" s="35"/>
      <c r="K88" s="35"/>
      <c r="M88" s="35"/>
      <c r="O88" s="35"/>
      <c r="Q88" s="35"/>
      <c r="R88">
        <f t="shared" si="15"/>
        <v>0</v>
      </c>
      <c r="S88" s="30"/>
      <c r="T88" s="14"/>
      <c r="U88">
        <f t="shared" si="21"/>
        <v>0</v>
      </c>
      <c r="V88" s="15"/>
      <c r="W88" s="37">
        <f t="shared" si="22"/>
        <v>0</v>
      </c>
      <c r="X88" s="37">
        <f t="shared" si="23"/>
        <v>0</v>
      </c>
      <c r="AA88" s="37">
        <f t="shared" si="16"/>
        <v>0</v>
      </c>
      <c r="AD88">
        <f t="shared" si="17"/>
        <v>0</v>
      </c>
      <c r="AG88" t="e">
        <f>#REF!*100/10</f>
        <v>#REF!</v>
      </c>
      <c r="AH88" s="37">
        <f t="shared" si="18"/>
        <v>0</v>
      </c>
      <c r="AI88">
        <f t="shared" si="19"/>
        <v>0</v>
      </c>
      <c r="AJ88" s="37">
        <f t="shared" si="20"/>
        <v>0</v>
      </c>
    </row>
    <row r="89" spans="1:36" hidden="1" x14ac:dyDescent="0.25">
      <c r="A89" s="35" t="str">
        <f>Main!D92</f>
        <v>ბუბუტეიშვილი თორნიკე</v>
      </c>
      <c r="B89" s="35" t="str">
        <f>Main!E92</f>
        <v>tbubu14@freeuni.edu.ge</v>
      </c>
      <c r="C89" s="4">
        <f>Main!G92</f>
        <v>8</v>
      </c>
      <c r="E89" s="3"/>
      <c r="G89" s="35"/>
      <c r="I89" s="35"/>
      <c r="K89" s="35"/>
      <c r="M89" s="35"/>
      <c r="O89" s="35"/>
      <c r="Q89" s="35"/>
      <c r="R89">
        <f t="shared" si="15"/>
        <v>0</v>
      </c>
      <c r="S89" s="30"/>
      <c r="T89" s="14"/>
      <c r="U89">
        <f t="shared" si="21"/>
        <v>0</v>
      </c>
      <c r="V89" s="15"/>
      <c r="W89" s="37">
        <f t="shared" si="22"/>
        <v>0</v>
      </c>
      <c r="X89" s="37">
        <f t="shared" si="23"/>
        <v>0</v>
      </c>
      <c r="AA89" s="37">
        <f t="shared" si="16"/>
        <v>0</v>
      </c>
      <c r="AD89">
        <f t="shared" si="17"/>
        <v>0</v>
      </c>
      <c r="AG89" t="e">
        <f>#REF!*100/10</f>
        <v>#REF!</v>
      </c>
      <c r="AH89" s="37">
        <f t="shared" si="18"/>
        <v>0</v>
      </c>
      <c r="AI89">
        <f t="shared" si="19"/>
        <v>0</v>
      </c>
      <c r="AJ89" s="37">
        <f t="shared" si="20"/>
        <v>0</v>
      </c>
    </row>
    <row r="90" spans="1:36" hidden="1" x14ac:dyDescent="0.25">
      <c r="A90" s="35" t="str">
        <f>Main!D93</f>
        <v>გელაძე იონა</v>
      </c>
      <c r="B90" s="35" t="str">
        <f>Main!E93</f>
        <v>igela14@freeuni.edu.ge</v>
      </c>
      <c r="C90" s="4">
        <f>Main!G93</f>
        <v>8</v>
      </c>
      <c r="E90" s="3"/>
      <c r="G90" s="35"/>
      <c r="I90" s="35"/>
      <c r="K90" s="35"/>
      <c r="M90" s="35"/>
      <c r="O90" s="35"/>
      <c r="Q90" s="35"/>
      <c r="R90">
        <f t="shared" si="15"/>
        <v>0</v>
      </c>
      <c r="S90" s="30"/>
      <c r="T90" s="14"/>
      <c r="U90">
        <f t="shared" si="21"/>
        <v>0</v>
      </c>
      <c r="V90" s="15"/>
      <c r="W90" s="37">
        <f t="shared" si="22"/>
        <v>0</v>
      </c>
      <c r="X90" s="37">
        <f t="shared" si="23"/>
        <v>0</v>
      </c>
      <c r="AA90" s="37">
        <f t="shared" si="16"/>
        <v>0</v>
      </c>
      <c r="AD90">
        <f t="shared" si="17"/>
        <v>0</v>
      </c>
      <c r="AG90" t="e">
        <f>#REF!*100/10</f>
        <v>#REF!</v>
      </c>
      <c r="AH90" s="37">
        <f t="shared" si="18"/>
        <v>0</v>
      </c>
      <c r="AI90">
        <f t="shared" si="19"/>
        <v>0</v>
      </c>
      <c r="AJ90" s="37">
        <f t="shared" si="20"/>
        <v>0</v>
      </c>
    </row>
    <row r="91" spans="1:36" hidden="1" x14ac:dyDescent="0.25">
      <c r="A91" s="35" t="str">
        <f>Main!D94</f>
        <v>გიუნაშვილი ლაზარე</v>
      </c>
      <c r="B91" s="35" t="str">
        <f>Main!E94</f>
        <v>lgiun14@freeuni.edu.ge</v>
      </c>
      <c r="C91" s="4">
        <f>Main!G94</f>
        <v>8</v>
      </c>
      <c r="E91" s="3"/>
      <c r="G91" s="35"/>
      <c r="I91" s="35"/>
      <c r="K91" s="35"/>
      <c r="M91" s="35"/>
      <c r="O91" s="35"/>
      <c r="Q91" s="35"/>
      <c r="R91">
        <f t="shared" si="15"/>
        <v>0</v>
      </c>
      <c r="S91" s="30"/>
      <c r="T91" s="14"/>
      <c r="U91">
        <f t="shared" si="21"/>
        <v>0</v>
      </c>
      <c r="V91" s="15"/>
      <c r="W91" s="37">
        <f t="shared" si="22"/>
        <v>0</v>
      </c>
      <c r="X91" s="37">
        <f t="shared" si="23"/>
        <v>0</v>
      </c>
      <c r="AA91" s="37">
        <f t="shared" si="16"/>
        <v>0</v>
      </c>
      <c r="AD91">
        <f t="shared" si="17"/>
        <v>0</v>
      </c>
      <c r="AG91" t="e">
        <f>#REF!*100/10</f>
        <v>#REF!</v>
      </c>
      <c r="AH91" s="37">
        <f t="shared" si="18"/>
        <v>0</v>
      </c>
      <c r="AI91">
        <f t="shared" si="19"/>
        <v>0</v>
      </c>
      <c r="AJ91" s="37">
        <f t="shared" si="20"/>
        <v>0</v>
      </c>
    </row>
    <row r="92" spans="1:36" hidden="1" x14ac:dyDescent="0.25">
      <c r="A92" s="35" t="str">
        <f>Main!D95</f>
        <v>დოხნაძე დემეტრე</v>
      </c>
      <c r="B92" s="35" t="str">
        <f>Main!E95</f>
        <v>ddokh14@freeuni.edu.ge</v>
      </c>
      <c r="C92" s="4">
        <f>Main!G95</f>
        <v>9</v>
      </c>
      <c r="E92" s="3"/>
      <c r="G92" s="35"/>
      <c r="I92" s="35"/>
      <c r="K92" s="35"/>
      <c r="M92" s="35"/>
      <c r="O92" s="35"/>
      <c r="Q92" s="35"/>
      <c r="R92">
        <f t="shared" si="15"/>
        <v>0</v>
      </c>
      <c r="S92" s="30"/>
      <c r="T92" s="14"/>
      <c r="U92">
        <f t="shared" si="21"/>
        <v>0</v>
      </c>
      <c r="V92" s="15"/>
      <c r="W92" s="37">
        <f t="shared" si="22"/>
        <v>0</v>
      </c>
      <c r="X92" s="37">
        <f t="shared" si="23"/>
        <v>0</v>
      </c>
      <c r="AA92" s="37">
        <f t="shared" si="16"/>
        <v>0</v>
      </c>
      <c r="AD92">
        <f t="shared" si="17"/>
        <v>0</v>
      </c>
      <c r="AG92" t="e">
        <f>#REF!*100/10</f>
        <v>#REF!</v>
      </c>
      <c r="AH92" s="37">
        <f t="shared" si="18"/>
        <v>0</v>
      </c>
      <c r="AI92">
        <f t="shared" si="19"/>
        <v>0</v>
      </c>
      <c r="AJ92" s="37">
        <f t="shared" si="20"/>
        <v>0</v>
      </c>
    </row>
    <row r="93" spans="1:36" ht="15" hidden="1" customHeight="1" x14ac:dyDescent="0.25">
      <c r="A93" s="35" t="str">
        <f>Main!D96</f>
        <v>კაციტაძე ოთარ</v>
      </c>
      <c r="B93" s="35" t="str">
        <f>Main!E96</f>
        <v>okats14@freeuni.edu.ge</v>
      </c>
      <c r="C93" s="4">
        <f>Main!G96</f>
        <v>9</v>
      </c>
      <c r="E93" s="3"/>
      <c r="G93" s="35"/>
      <c r="I93" s="35"/>
      <c r="K93" s="35"/>
      <c r="M93" s="35"/>
      <c r="O93" s="35"/>
      <c r="Q93" s="35"/>
      <c r="R93">
        <f t="shared" si="15"/>
        <v>0</v>
      </c>
      <c r="S93" s="30"/>
      <c r="T93" s="14"/>
      <c r="U93">
        <f t="shared" si="21"/>
        <v>0</v>
      </c>
      <c r="V93" s="15"/>
      <c r="W93" s="37">
        <f t="shared" si="22"/>
        <v>0</v>
      </c>
      <c r="X93" s="37">
        <f t="shared" si="23"/>
        <v>0</v>
      </c>
      <c r="AA93" s="37">
        <f t="shared" si="16"/>
        <v>0</v>
      </c>
      <c r="AD93">
        <f t="shared" si="17"/>
        <v>0</v>
      </c>
      <c r="AG93" t="e">
        <f>#REF!*100/10</f>
        <v>#REF!</v>
      </c>
      <c r="AH93" s="37">
        <f t="shared" si="18"/>
        <v>0</v>
      </c>
      <c r="AI93">
        <f t="shared" si="19"/>
        <v>0</v>
      </c>
      <c r="AJ93" s="37">
        <f t="shared" si="20"/>
        <v>0</v>
      </c>
    </row>
    <row r="94" spans="1:36" hidden="1" x14ac:dyDescent="0.25">
      <c r="A94" s="35" t="str">
        <f>Main!D97</f>
        <v>კევლიშვილი მარიამ</v>
      </c>
      <c r="B94" s="35" t="str">
        <f>Main!E97</f>
        <v>mkevl14@freeuni.edu.ge</v>
      </c>
      <c r="C94" s="4">
        <f>Main!G97</f>
        <v>9</v>
      </c>
      <c r="E94" s="3"/>
      <c r="G94" s="35"/>
      <c r="I94" s="35"/>
      <c r="K94" s="35"/>
      <c r="M94" s="35"/>
      <c r="O94" s="39"/>
      <c r="Q94" s="35"/>
      <c r="R94">
        <f t="shared" si="15"/>
        <v>0</v>
      </c>
      <c r="S94" s="30"/>
      <c r="T94" s="14"/>
      <c r="U94">
        <f t="shared" si="21"/>
        <v>0</v>
      </c>
      <c r="V94" s="15"/>
      <c r="W94" s="37">
        <f t="shared" si="22"/>
        <v>0</v>
      </c>
      <c r="X94" s="37">
        <f t="shared" si="23"/>
        <v>0</v>
      </c>
      <c r="AA94" s="37">
        <f t="shared" si="16"/>
        <v>0</v>
      </c>
      <c r="AD94">
        <f t="shared" si="17"/>
        <v>0</v>
      </c>
      <c r="AG94" t="e">
        <f>#REF!*100/10</f>
        <v>#REF!</v>
      </c>
      <c r="AH94" s="37">
        <f t="shared" si="18"/>
        <v>0</v>
      </c>
      <c r="AI94">
        <f t="shared" si="19"/>
        <v>0</v>
      </c>
      <c r="AJ94" s="37">
        <f t="shared" si="20"/>
        <v>0</v>
      </c>
    </row>
    <row r="95" spans="1:36" hidden="1" x14ac:dyDescent="0.25">
      <c r="A95" s="35" t="str">
        <f>Main!D98</f>
        <v>კლიმიაშვილი ერეკლე</v>
      </c>
      <c r="B95" s="35" t="str">
        <f>Main!E98</f>
        <v>eklim14@freeuni.edu.ge</v>
      </c>
      <c r="C95" s="4">
        <f>Main!G98</f>
        <v>9</v>
      </c>
      <c r="E95" s="3"/>
      <c r="G95" s="35"/>
      <c r="I95" s="35"/>
      <c r="K95" s="35"/>
      <c r="L95" s="40"/>
      <c r="M95" s="35"/>
      <c r="N95" s="40"/>
      <c r="O95" s="35"/>
      <c r="P95" s="40"/>
      <c r="Q95" s="35"/>
      <c r="R95">
        <f t="shared" si="15"/>
        <v>0</v>
      </c>
      <c r="S95" s="30"/>
      <c r="T95" s="14"/>
      <c r="U95">
        <f t="shared" si="21"/>
        <v>0</v>
      </c>
      <c r="V95" s="15"/>
      <c r="W95" s="37">
        <f t="shared" si="22"/>
        <v>0</v>
      </c>
      <c r="X95" s="37">
        <f t="shared" si="23"/>
        <v>0</v>
      </c>
      <c r="AA95" s="37">
        <f t="shared" si="16"/>
        <v>0</v>
      </c>
      <c r="AD95">
        <f t="shared" si="17"/>
        <v>0</v>
      </c>
      <c r="AG95" t="e">
        <f>#REF!*100/10</f>
        <v>#REF!</v>
      </c>
      <c r="AH95" s="37">
        <f t="shared" si="18"/>
        <v>0</v>
      </c>
      <c r="AI95">
        <f t="shared" si="19"/>
        <v>0</v>
      </c>
      <c r="AJ95" s="37">
        <f t="shared" si="20"/>
        <v>0</v>
      </c>
    </row>
    <row r="96" spans="1:36" ht="14.25" hidden="1" customHeight="1" x14ac:dyDescent="0.25">
      <c r="A96" s="35" t="str">
        <f>Main!D99</f>
        <v>კობალაძე ავთანდილ</v>
      </c>
      <c r="B96" s="35" t="str">
        <f>Main!E99</f>
        <v>akoba12@freeuni.edu.ge</v>
      </c>
      <c r="C96" s="4">
        <f>Main!G99</f>
        <v>9</v>
      </c>
      <c r="E96" s="3"/>
      <c r="G96" s="35"/>
      <c r="I96" s="35"/>
      <c r="K96" s="35"/>
      <c r="L96" s="40"/>
      <c r="M96" s="35"/>
      <c r="N96" s="40"/>
      <c r="O96" s="35"/>
      <c r="P96" s="41"/>
      <c r="Q96" s="35"/>
      <c r="R96">
        <f t="shared" si="15"/>
        <v>0</v>
      </c>
      <c r="S96" s="30"/>
      <c r="T96" s="14"/>
      <c r="U96">
        <f t="shared" si="21"/>
        <v>0</v>
      </c>
      <c r="V96" s="15"/>
      <c r="W96" s="37">
        <f t="shared" si="22"/>
        <v>0</v>
      </c>
      <c r="X96" s="37">
        <f t="shared" si="23"/>
        <v>0</v>
      </c>
      <c r="AA96" s="37">
        <f t="shared" si="16"/>
        <v>0</v>
      </c>
      <c r="AD96">
        <f t="shared" si="17"/>
        <v>0</v>
      </c>
      <c r="AG96" t="e">
        <f>#REF!*100/10</f>
        <v>#REF!</v>
      </c>
      <c r="AH96" s="37">
        <f t="shared" si="18"/>
        <v>0</v>
      </c>
      <c r="AI96">
        <f t="shared" si="19"/>
        <v>0</v>
      </c>
      <c r="AJ96" s="37">
        <f t="shared" si="20"/>
        <v>0</v>
      </c>
    </row>
    <row r="97" spans="1:36" hidden="1" x14ac:dyDescent="0.25">
      <c r="A97" s="35" t="str">
        <f>Main!D100</f>
        <v>კურცხალია ანდრო</v>
      </c>
      <c r="B97" s="35" t="str">
        <f>Main!E100</f>
        <v>akurt13@freeuni.edu.ge</v>
      </c>
      <c r="C97" s="4">
        <f>Main!G100</f>
        <v>9</v>
      </c>
      <c r="E97" s="3"/>
      <c r="G97" s="35"/>
      <c r="I97" s="35"/>
      <c r="K97" s="35"/>
      <c r="L97" s="40"/>
      <c r="M97" s="35"/>
      <c r="N97" s="37"/>
      <c r="O97" s="35"/>
      <c r="P97" s="42"/>
      <c r="Q97" s="35"/>
      <c r="R97">
        <f t="shared" si="15"/>
        <v>0</v>
      </c>
      <c r="S97" s="30"/>
      <c r="T97" s="14"/>
      <c r="U97">
        <f t="shared" si="21"/>
        <v>0</v>
      </c>
      <c r="V97" s="15"/>
      <c r="W97" s="37">
        <f t="shared" si="22"/>
        <v>0</v>
      </c>
      <c r="X97" s="37">
        <f t="shared" si="23"/>
        <v>0</v>
      </c>
      <c r="AA97" s="37">
        <f t="shared" si="16"/>
        <v>0</v>
      </c>
      <c r="AD97">
        <f t="shared" si="17"/>
        <v>0</v>
      </c>
      <c r="AG97" t="e">
        <f>#REF!*100/10</f>
        <v>#REF!</v>
      </c>
      <c r="AH97" s="37">
        <f t="shared" si="18"/>
        <v>0</v>
      </c>
      <c r="AI97">
        <f t="shared" si="19"/>
        <v>0</v>
      </c>
      <c r="AJ97" s="37">
        <f t="shared" si="20"/>
        <v>0</v>
      </c>
    </row>
    <row r="98" spans="1:36" hidden="1" x14ac:dyDescent="0.25">
      <c r="A98" s="35" t="str">
        <f>Main!D101</f>
        <v>ლომიძე ირაკლი</v>
      </c>
      <c r="B98" s="35" t="str">
        <f>Main!E101</f>
        <v>ilomi12@freeuni.edu.ge</v>
      </c>
      <c r="C98" s="4">
        <f>Main!G101</f>
        <v>9</v>
      </c>
      <c r="E98" s="3"/>
      <c r="G98" s="35"/>
      <c r="I98" s="35"/>
      <c r="K98" s="35"/>
      <c r="L98" s="40"/>
      <c r="M98" s="35"/>
      <c r="N98" s="37"/>
      <c r="O98" s="35"/>
      <c r="P98" s="40"/>
      <c r="Q98" s="35"/>
      <c r="R98">
        <f t="shared" si="15"/>
        <v>0</v>
      </c>
      <c r="S98" s="30"/>
      <c r="T98" s="14"/>
      <c r="U98">
        <f t="shared" si="21"/>
        <v>0</v>
      </c>
      <c r="V98" s="15"/>
      <c r="W98" s="37">
        <f t="shared" si="22"/>
        <v>0</v>
      </c>
      <c r="X98" s="37">
        <f t="shared" si="23"/>
        <v>0</v>
      </c>
      <c r="AA98" s="37">
        <f t="shared" si="16"/>
        <v>0</v>
      </c>
      <c r="AD98">
        <f t="shared" si="17"/>
        <v>0</v>
      </c>
      <c r="AG98" t="e">
        <f>#REF!*100/10</f>
        <v>#REF!</v>
      </c>
      <c r="AH98" s="37">
        <f t="shared" si="18"/>
        <v>0</v>
      </c>
      <c r="AI98">
        <f t="shared" si="19"/>
        <v>0</v>
      </c>
      <c r="AJ98" s="37">
        <f t="shared" si="20"/>
        <v>0</v>
      </c>
    </row>
    <row r="99" spans="1:36" hidden="1" x14ac:dyDescent="0.25">
      <c r="A99" s="35" t="str">
        <f>Main!D102</f>
        <v>მაჭავარიანი ანასტასია</v>
      </c>
      <c r="B99" s="35" t="str">
        <f>Main!E102</f>
        <v>anmach14@freeuni.edu.ge</v>
      </c>
      <c r="C99" s="4">
        <f>Main!G102</f>
        <v>9</v>
      </c>
      <c r="E99" s="3"/>
      <c r="G99" s="35"/>
      <c r="I99" s="35"/>
      <c r="K99" s="35"/>
      <c r="L99" s="40"/>
      <c r="M99" s="35"/>
      <c r="N99" s="37"/>
      <c r="O99" s="35"/>
      <c r="P99" s="40"/>
      <c r="Q99" s="35"/>
      <c r="R99">
        <f t="shared" si="15"/>
        <v>0</v>
      </c>
      <c r="S99" s="30"/>
      <c r="T99" s="14"/>
      <c r="U99">
        <f t="shared" si="21"/>
        <v>0</v>
      </c>
      <c r="V99" s="15"/>
      <c r="W99" s="37">
        <f t="shared" si="22"/>
        <v>0</v>
      </c>
      <c r="X99" s="37">
        <f t="shared" si="23"/>
        <v>0</v>
      </c>
      <c r="AA99" s="37">
        <f t="shared" si="16"/>
        <v>0</v>
      </c>
      <c r="AD99">
        <f t="shared" si="17"/>
        <v>0</v>
      </c>
      <c r="AG99" t="e">
        <f>#REF!*100/10</f>
        <v>#REF!</v>
      </c>
      <c r="AH99" s="37">
        <f t="shared" si="18"/>
        <v>0</v>
      </c>
      <c r="AI99">
        <f t="shared" si="19"/>
        <v>0</v>
      </c>
      <c r="AJ99" s="37">
        <f t="shared" si="20"/>
        <v>0</v>
      </c>
    </row>
    <row r="100" spans="1:36" hidden="1" x14ac:dyDescent="0.25">
      <c r="A100" s="35" t="str">
        <f>Main!D103</f>
        <v>მეშველიანი სანდრო</v>
      </c>
      <c r="B100" s="35" t="str">
        <f>Main!E103</f>
        <v>smesh14@freeuni.edu.ge</v>
      </c>
      <c r="C100" s="4">
        <f>Main!G103</f>
        <v>9</v>
      </c>
      <c r="E100" s="3"/>
      <c r="G100" s="35"/>
      <c r="I100" s="35"/>
      <c r="K100" s="35"/>
      <c r="M100" s="35"/>
      <c r="N100" s="35"/>
      <c r="O100" s="39"/>
      <c r="P100" s="40"/>
      <c r="Q100" s="35"/>
      <c r="R100">
        <f t="shared" si="15"/>
        <v>0</v>
      </c>
      <c r="S100" s="30"/>
      <c r="T100" s="14"/>
      <c r="U100">
        <f t="shared" si="21"/>
        <v>0</v>
      </c>
      <c r="V100" s="15"/>
      <c r="W100" s="37">
        <f t="shared" si="22"/>
        <v>0</v>
      </c>
      <c r="X100" s="37">
        <f t="shared" si="23"/>
        <v>0</v>
      </c>
      <c r="AA100" s="37">
        <f t="shared" si="16"/>
        <v>0</v>
      </c>
      <c r="AD100">
        <f t="shared" si="17"/>
        <v>0</v>
      </c>
      <c r="AG100" t="e">
        <f>#REF!*100/10</f>
        <v>#REF!</v>
      </c>
      <c r="AH100" s="37">
        <f t="shared" si="18"/>
        <v>0</v>
      </c>
      <c r="AI100">
        <f t="shared" si="19"/>
        <v>0</v>
      </c>
      <c r="AJ100" s="37">
        <f t="shared" si="20"/>
        <v>0</v>
      </c>
    </row>
    <row r="101" spans="1:36" hidden="1" x14ac:dyDescent="0.25">
      <c r="A101" s="35" t="str">
        <f>Main!D104</f>
        <v>მოდებაძე ბექა</v>
      </c>
      <c r="B101" s="35" t="str">
        <f>Main!E104</f>
        <v>bmode13@freeuni.edu.ge</v>
      </c>
      <c r="C101" s="4">
        <f>Main!G104</f>
        <v>9</v>
      </c>
      <c r="E101" s="3"/>
      <c r="G101" s="35"/>
      <c r="I101" s="35"/>
      <c r="K101" s="35"/>
      <c r="L101" s="40"/>
      <c r="M101" s="35"/>
      <c r="N101" s="40"/>
      <c r="O101" s="35"/>
      <c r="P101" s="42"/>
      <c r="Q101" s="35"/>
      <c r="R101">
        <f t="shared" ref="R101:R132" si="24">INDEX($E$169:$E$176, MATCH(E101, $D$169:$D$176, 0))*E$1 + INDEX($E$169:$E$176, MATCH(G101, $D$169:$D$176, 0))*G$1 + INDEX($E$169:$E$176, MATCH(I101, $D$169:$D$176, 0))*I$1 + INDEX($E$169:$E$176, MATCH(K101, $D$169:$D$176, 0))*K$1 + INDEX($E$169:$E$176, MATCH(M101, $D$169:$D$176, 0))*M$1 + INDEX($E$169:$E$176, MATCH(O101, $D$169:$D$176, 0))*O$1 + INDEX($E$169:$E$176, MATCH(Q101, $D$169:$D$176, 0))*Q$1</f>
        <v>0</v>
      </c>
      <c r="S101" s="30"/>
      <c r="T101" s="14"/>
      <c r="U101">
        <f t="shared" si="21"/>
        <v>0</v>
      </c>
      <c r="V101" s="15"/>
      <c r="W101" s="37">
        <f t="shared" si="22"/>
        <v>0</v>
      </c>
      <c r="X101" s="37">
        <f t="shared" si="23"/>
        <v>0</v>
      </c>
      <c r="AA101" s="37">
        <f t="shared" ref="AA101:AA132" si="25">ROUNDUP(R101+U101 +X101, 1)</f>
        <v>0</v>
      </c>
      <c r="AD101">
        <f t="shared" ref="AD101:AD132" si="26">MIN(R101, 45)</f>
        <v>0</v>
      </c>
      <c r="AG101" t="e">
        <f>#REF!*100/10</f>
        <v>#REF!</v>
      </c>
      <c r="AH101" s="37">
        <f t="shared" ref="AH101:AH133" si="27">ROUNDUP(T101*100/120, 1)</f>
        <v>0</v>
      </c>
      <c r="AI101">
        <f t="shared" ref="AI101:AI133" si="28">V101*100/180</f>
        <v>0</v>
      </c>
      <c r="AJ101" s="37">
        <f t="shared" ref="AJ101:AJ133" si="29">U101</f>
        <v>0</v>
      </c>
    </row>
    <row r="102" spans="1:36" hidden="1" x14ac:dyDescent="0.25">
      <c r="A102" s="35" t="str">
        <f>Main!D105</f>
        <v>ნადირაშვილი ბექა</v>
      </c>
      <c r="B102" s="35" t="str">
        <f>Main!E105</f>
        <v>bnadi13@freeuni.edu.ge</v>
      </c>
      <c r="C102" s="4">
        <f>Main!G105</f>
        <v>9</v>
      </c>
      <c r="E102" s="3"/>
      <c r="G102" s="35"/>
      <c r="I102" s="35"/>
      <c r="K102" s="35"/>
      <c r="L102" s="40"/>
      <c r="M102" s="35"/>
      <c r="N102" s="40"/>
      <c r="O102" s="35"/>
      <c r="P102" s="40"/>
      <c r="Q102" s="35"/>
      <c r="R102">
        <f t="shared" si="24"/>
        <v>0</v>
      </c>
      <c r="S102" s="30"/>
      <c r="T102" s="14"/>
      <c r="U102">
        <f t="shared" si="21"/>
        <v>0</v>
      </c>
      <c r="V102" s="15"/>
      <c r="W102" s="37">
        <f t="shared" si="22"/>
        <v>0</v>
      </c>
      <c r="X102" s="37">
        <f t="shared" si="23"/>
        <v>0</v>
      </c>
      <c r="AA102" s="37">
        <f t="shared" si="25"/>
        <v>0</v>
      </c>
      <c r="AD102">
        <f t="shared" si="26"/>
        <v>0</v>
      </c>
      <c r="AG102" t="e">
        <f>#REF!*100/10</f>
        <v>#REF!</v>
      </c>
      <c r="AH102" s="37">
        <f t="shared" si="27"/>
        <v>0</v>
      </c>
      <c r="AI102">
        <f t="shared" si="28"/>
        <v>0</v>
      </c>
      <c r="AJ102" s="37">
        <f t="shared" si="29"/>
        <v>0</v>
      </c>
    </row>
    <row r="103" spans="1:36" hidden="1" x14ac:dyDescent="0.25">
      <c r="A103" s="35" t="str">
        <f>Main!D106</f>
        <v>ნაკაიძე ალექსანდრე</v>
      </c>
      <c r="B103" s="35" t="str">
        <f>Main!E106</f>
        <v>anaka13@freeuni.edu.ge</v>
      </c>
      <c r="C103" s="4">
        <f>Main!G106</f>
        <v>10</v>
      </c>
      <c r="E103" s="3"/>
      <c r="G103" s="35"/>
      <c r="H103" s="40"/>
      <c r="I103" s="39"/>
      <c r="K103" s="35"/>
      <c r="M103" s="35"/>
      <c r="N103" s="37"/>
      <c r="O103" s="35"/>
      <c r="Q103" s="35"/>
      <c r="R103">
        <f t="shared" si="24"/>
        <v>0</v>
      </c>
      <c r="S103" s="30"/>
      <c r="T103" s="14"/>
      <c r="U103">
        <f t="shared" si="21"/>
        <v>0</v>
      </c>
      <c r="V103" s="15"/>
      <c r="W103" s="37">
        <f t="shared" si="22"/>
        <v>0</v>
      </c>
      <c r="X103" s="37">
        <f t="shared" si="23"/>
        <v>0</v>
      </c>
      <c r="AA103" s="37">
        <f t="shared" si="25"/>
        <v>0</v>
      </c>
      <c r="AD103">
        <f t="shared" si="26"/>
        <v>0</v>
      </c>
      <c r="AG103" t="e">
        <f>#REF!*100/10</f>
        <v>#REF!</v>
      </c>
      <c r="AH103" s="37">
        <f t="shared" si="27"/>
        <v>0</v>
      </c>
      <c r="AI103">
        <f t="shared" si="28"/>
        <v>0</v>
      </c>
      <c r="AJ103" s="37">
        <f t="shared" si="29"/>
        <v>0</v>
      </c>
    </row>
    <row r="104" spans="1:36" hidden="1" x14ac:dyDescent="0.25">
      <c r="A104" s="35" t="str">
        <f>Main!D107</f>
        <v>ოზაშვილი ლევანი</v>
      </c>
      <c r="B104" s="35" t="str">
        <f>Main!E107</f>
        <v>lozas13@freeuni.edu.ge</v>
      </c>
      <c r="C104" s="4">
        <f>Main!G107</f>
        <v>10</v>
      </c>
      <c r="E104" s="3"/>
      <c r="G104" s="35"/>
      <c r="I104" s="35"/>
      <c r="K104" s="35"/>
      <c r="M104" s="35"/>
      <c r="N104" s="37"/>
      <c r="O104" s="35"/>
      <c r="Q104" s="35"/>
      <c r="R104">
        <f t="shared" si="24"/>
        <v>0</v>
      </c>
      <c r="S104" s="30"/>
      <c r="T104" s="14"/>
      <c r="U104">
        <f t="shared" si="21"/>
        <v>0</v>
      </c>
      <c r="V104" s="15"/>
      <c r="W104" s="37">
        <f t="shared" si="22"/>
        <v>0</v>
      </c>
      <c r="X104" s="37">
        <f t="shared" si="23"/>
        <v>0</v>
      </c>
      <c r="AA104" s="37">
        <f t="shared" si="25"/>
        <v>0</v>
      </c>
      <c r="AD104">
        <f t="shared" si="26"/>
        <v>0</v>
      </c>
      <c r="AG104" t="e">
        <f>#REF!*100/10</f>
        <v>#REF!</v>
      </c>
      <c r="AH104" s="37">
        <f t="shared" si="27"/>
        <v>0</v>
      </c>
      <c r="AI104">
        <f t="shared" si="28"/>
        <v>0</v>
      </c>
      <c r="AJ104" s="37">
        <f t="shared" si="29"/>
        <v>0</v>
      </c>
    </row>
    <row r="105" spans="1:36" hidden="1" x14ac:dyDescent="0.25">
      <c r="A105" s="35" t="str">
        <f>Main!D108</f>
        <v>ჟვანია არჩილ</v>
      </c>
      <c r="B105" s="35" t="str">
        <f>Main!E108</f>
        <v>azhva13@freeuni.edu.ge</v>
      </c>
      <c r="C105" s="4">
        <f>Main!G108</f>
        <v>10</v>
      </c>
      <c r="E105" s="3"/>
      <c r="G105" s="35"/>
      <c r="I105" s="35"/>
      <c r="K105" s="35"/>
      <c r="M105" s="35"/>
      <c r="O105" s="35"/>
      <c r="Q105" s="35"/>
      <c r="R105">
        <f t="shared" si="24"/>
        <v>0</v>
      </c>
      <c r="S105" s="30"/>
      <c r="T105" s="14"/>
      <c r="U105">
        <f t="shared" si="21"/>
        <v>0</v>
      </c>
      <c r="V105" s="15"/>
      <c r="W105" s="37">
        <f t="shared" si="22"/>
        <v>0</v>
      </c>
      <c r="X105" s="37">
        <f t="shared" si="23"/>
        <v>0</v>
      </c>
      <c r="AA105" s="37">
        <f t="shared" si="25"/>
        <v>0</v>
      </c>
      <c r="AD105">
        <f t="shared" si="26"/>
        <v>0</v>
      </c>
      <c r="AG105" t="e">
        <f>#REF!*100/10</f>
        <v>#REF!</v>
      </c>
      <c r="AH105" s="37">
        <f t="shared" si="27"/>
        <v>0</v>
      </c>
      <c r="AI105">
        <f t="shared" si="28"/>
        <v>0</v>
      </c>
      <c r="AJ105" s="37">
        <f t="shared" si="29"/>
        <v>0</v>
      </c>
    </row>
    <row r="106" spans="1:36" hidden="1" x14ac:dyDescent="0.25">
      <c r="A106" s="35" t="str">
        <f>Main!D109</f>
        <v>ჟღენტი მიხეილ</v>
      </c>
      <c r="B106" s="35" t="str">
        <f>Main!E109</f>
        <v>mzhgh14@freeuni.edu.ge</v>
      </c>
      <c r="C106" s="4">
        <f>Main!G109</f>
        <v>10</v>
      </c>
      <c r="E106" s="3"/>
      <c r="G106" s="35"/>
      <c r="I106" s="35"/>
      <c r="K106" s="35"/>
      <c r="M106" s="35"/>
      <c r="O106" s="35"/>
      <c r="Q106" s="35"/>
      <c r="R106">
        <f t="shared" si="24"/>
        <v>0</v>
      </c>
      <c r="S106" s="30"/>
      <c r="T106" s="14"/>
      <c r="U106">
        <f t="shared" si="21"/>
        <v>0</v>
      </c>
      <c r="V106" s="15"/>
      <c r="W106" s="37">
        <f t="shared" si="22"/>
        <v>0</v>
      </c>
      <c r="X106" s="37">
        <f t="shared" si="23"/>
        <v>0</v>
      </c>
      <c r="AA106" s="37">
        <f t="shared" si="25"/>
        <v>0</v>
      </c>
      <c r="AD106">
        <f t="shared" si="26"/>
        <v>0</v>
      </c>
      <c r="AG106" t="e">
        <f>#REF!*100/10</f>
        <v>#REF!</v>
      </c>
      <c r="AH106" s="37">
        <f t="shared" si="27"/>
        <v>0</v>
      </c>
      <c r="AI106">
        <f t="shared" si="28"/>
        <v>0</v>
      </c>
      <c r="AJ106" s="37">
        <f t="shared" si="29"/>
        <v>0</v>
      </c>
    </row>
    <row r="107" spans="1:36" hidden="1" x14ac:dyDescent="0.25">
      <c r="A107" s="35" t="str">
        <f>Main!D110</f>
        <v>ტაბატაძე სოფიო</v>
      </c>
      <c r="B107" s="35" t="str">
        <f>Main!E110</f>
        <v>staba14@freeuni.edu.ge</v>
      </c>
      <c r="C107" s="4">
        <f>Main!G110</f>
        <v>10</v>
      </c>
      <c r="D107" s="35"/>
      <c r="E107" s="35"/>
      <c r="G107" s="35"/>
      <c r="I107" s="35"/>
      <c r="K107" s="35"/>
      <c r="M107" s="35"/>
      <c r="O107" s="35"/>
      <c r="Q107" s="35"/>
      <c r="R107">
        <f t="shared" ref="R107:R115" si="30">INDEX($E$169:$E$176, MATCH(E107, $D$169:$D$176, 0))*E$1 + INDEX($E$169:$E$176, MATCH(G107, $D$169:$D$176, 0))*G$1 + INDEX($E$169:$E$176, MATCH(I107, $D$169:$D$176, 0))*I$1 + INDEX($E$169:$E$176, MATCH(K107, $D$169:$D$176, 0))*K$1 + INDEX($E$169:$E$176, MATCH(M107, $D$169:$D$176, 0))*M$1 + INDEX($E$169:$E$176, MATCH(O107, $D$169:$D$176, 0))*O$1 + INDEX($E$169:$E$176, MATCH(Q107, $D$169:$D$176, 0))*Q$1</f>
        <v>0</v>
      </c>
      <c r="S107" s="30"/>
      <c r="T107" s="14"/>
      <c r="U107">
        <f t="shared" si="21"/>
        <v>0</v>
      </c>
      <c r="V107" s="15"/>
      <c r="W107" s="37">
        <f t="shared" si="22"/>
        <v>0</v>
      </c>
      <c r="X107" s="37">
        <f t="shared" si="23"/>
        <v>0</v>
      </c>
      <c r="AA107" s="37">
        <f t="shared" si="25"/>
        <v>0</v>
      </c>
      <c r="AD107">
        <f t="shared" si="26"/>
        <v>0</v>
      </c>
      <c r="AG107" t="e">
        <f>#REF!*100/10</f>
        <v>#REF!</v>
      </c>
      <c r="AH107" s="37">
        <f t="shared" si="27"/>
        <v>0</v>
      </c>
      <c r="AI107">
        <f t="shared" si="28"/>
        <v>0</v>
      </c>
      <c r="AJ107" s="37">
        <f t="shared" si="29"/>
        <v>0</v>
      </c>
    </row>
    <row r="108" spans="1:36" hidden="1" x14ac:dyDescent="0.25">
      <c r="A108" s="35" t="str">
        <f>Main!D111</f>
        <v>ტიბუნაშვილი თათია</v>
      </c>
      <c r="B108" s="35" t="str">
        <f>Main!E111</f>
        <v>ttibu13@freeuni.edu.ge</v>
      </c>
      <c r="C108" s="4">
        <f>Main!G111</f>
        <v>10</v>
      </c>
      <c r="E108" s="3"/>
      <c r="G108" s="35"/>
      <c r="I108" s="35"/>
      <c r="K108" s="35"/>
      <c r="M108" s="35"/>
      <c r="O108" s="35"/>
      <c r="Q108" s="35"/>
      <c r="R108">
        <f t="shared" si="30"/>
        <v>0</v>
      </c>
      <c r="S108" s="30"/>
      <c r="T108" s="14"/>
      <c r="U108">
        <f t="shared" si="21"/>
        <v>0</v>
      </c>
      <c r="V108" s="15"/>
      <c r="W108" s="37">
        <f t="shared" si="22"/>
        <v>0</v>
      </c>
      <c r="X108" s="37">
        <f t="shared" si="23"/>
        <v>0</v>
      </c>
      <c r="AA108" s="37">
        <f t="shared" si="25"/>
        <v>0</v>
      </c>
      <c r="AD108">
        <f t="shared" si="26"/>
        <v>0</v>
      </c>
      <c r="AG108" t="e">
        <f>#REF!*100/10</f>
        <v>#REF!</v>
      </c>
      <c r="AH108" s="37">
        <f t="shared" si="27"/>
        <v>0</v>
      </c>
      <c r="AI108">
        <f t="shared" si="28"/>
        <v>0</v>
      </c>
      <c r="AJ108" s="37">
        <f t="shared" si="29"/>
        <v>0</v>
      </c>
    </row>
    <row r="109" spans="1:36" hidden="1" x14ac:dyDescent="0.25">
      <c r="A109" s="35" t="str">
        <f>Main!D112</f>
        <v>ფორჩხიძე თორნიკე</v>
      </c>
      <c r="B109" s="35" t="str">
        <f>Main!E112</f>
        <v>tporc13@freeuni.edu.ge</v>
      </c>
      <c r="C109" s="4">
        <f>Main!G112</f>
        <v>10</v>
      </c>
      <c r="E109" s="3"/>
      <c r="G109" s="35"/>
      <c r="I109" s="35"/>
      <c r="K109" s="35"/>
      <c r="M109" s="35"/>
      <c r="O109" s="35"/>
      <c r="Q109" s="35"/>
      <c r="R109">
        <f t="shared" si="30"/>
        <v>0</v>
      </c>
      <c r="S109" s="30"/>
      <c r="T109" s="14"/>
      <c r="U109">
        <f t="shared" si="21"/>
        <v>0</v>
      </c>
      <c r="V109" s="15"/>
      <c r="W109" s="37">
        <f t="shared" si="22"/>
        <v>0</v>
      </c>
      <c r="X109" s="37">
        <f t="shared" si="23"/>
        <v>0</v>
      </c>
      <c r="AA109" s="37">
        <f t="shared" si="25"/>
        <v>0</v>
      </c>
      <c r="AD109">
        <f t="shared" si="26"/>
        <v>0</v>
      </c>
      <c r="AG109" t="e">
        <f>#REF!*100/10</f>
        <v>#REF!</v>
      </c>
      <c r="AH109" s="37">
        <f t="shared" si="27"/>
        <v>0</v>
      </c>
      <c r="AI109">
        <f t="shared" si="28"/>
        <v>0</v>
      </c>
      <c r="AJ109" s="37">
        <f t="shared" si="29"/>
        <v>0</v>
      </c>
    </row>
    <row r="110" spans="1:36" hidden="1" x14ac:dyDescent="0.25">
      <c r="A110" s="35" t="str">
        <f>Main!D113</f>
        <v>ქობულაძე გიორგი</v>
      </c>
      <c r="B110" s="35" t="str">
        <f>Main!E113</f>
        <v>gkobu14@freeuni.edu.ge</v>
      </c>
      <c r="C110" s="4">
        <f>Main!G113</f>
        <v>10</v>
      </c>
      <c r="E110" s="3"/>
      <c r="G110" s="35"/>
      <c r="I110" s="35"/>
      <c r="K110" s="35"/>
      <c r="M110" s="35"/>
      <c r="O110" s="39"/>
      <c r="Q110" s="35"/>
      <c r="R110">
        <f t="shared" si="30"/>
        <v>0</v>
      </c>
      <c r="S110" s="30"/>
      <c r="T110" s="14"/>
      <c r="U110">
        <f t="shared" si="21"/>
        <v>0</v>
      </c>
      <c r="V110" s="15"/>
      <c r="W110" s="37">
        <f t="shared" si="22"/>
        <v>0</v>
      </c>
      <c r="X110" s="37">
        <f t="shared" si="23"/>
        <v>0</v>
      </c>
      <c r="AA110" s="37">
        <f t="shared" si="25"/>
        <v>0</v>
      </c>
      <c r="AD110">
        <f t="shared" si="26"/>
        <v>0</v>
      </c>
      <c r="AG110" t="e">
        <f>#REF!*100/10</f>
        <v>#REF!</v>
      </c>
      <c r="AH110" s="37">
        <f t="shared" si="27"/>
        <v>0</v>
      </c>
      <c r="AI110">
        <f t="shared" si="28"/>
        <v>0</v>
      </c>
      <c r="AJ110" s="37">
        <f t="shared" si="29"/>
        <v>0</v>
      </c>
    </row>
    <row r="111" spans="1:36" hidden="1" x14ac:dyDescent="0.25">
      <c r="A111" s="35" t="str">
        <f>Main!D114</f>
        <v>ქუბრიაშვილი სალომე</v>
      </c>
      <c r="B111" s="35" t="str">
        <f>Main!E114</f>
        <v>skubr14@freeuni.edu.ge</v>
      </c>
      <c r="C111" s="4">
        <f>Main!G114</f>
        <v>10</v>
      </c>
      <c r="E111" s="3"/>
      <c r="G111" s="35"/>
      <c r="I111" s="39"/>
      <c r="K111" s="35"/>
      <c r="M111" s="35"/>
      <c r="O111" s="39"/>
      <c r="Q111" s="35"/>
      <c r="R111">
        <f t="shared" si="30"/>
        <v>0</v>
      </c>
      <c r="S111" s="30"/>
      <c r="T111" s="14"/>
      <c r="U111">
        <f t="shared" si="21"/>
        <v>0</v>
      </c>
      <c r="V111" s="15"/>
      <c r="W111" s="37">
        <f t="shared" si="22"/>
        <v>0</v>
      </c>
      <c r="X111" s="37">
        <f t="shared" si="23"/>
        <v>0</v>
      </c>
      <c r="AA111" s="37">
        <f t="shared" si="25"/>
        <v>0</v>
      </c>
      <c r="AD111">
        <f t="shared" si="26"/>
        <v>0</v>
      </c>
      <c r="AG111" t="e">
        <f>#REF!*100/10</f>
        <v>#REF!</v>
      </c>
      <c r="AH111" s="37">
        <f t="shared" si="27"/>
        <v>0</v>
      </c>
      <c r="AI111">
        <f t="shared" si="28"/>
        <v>0</v>
      </c>
      <c r="AJ111" s="37">
        <f t="shared" si="29"/>
        <v>0</v>
      </c>
    </row>
    <row r="112" spans="1:36" hidden="1" x14ac:dyDescent="0.25">
      <c r="A112" s="35" t="str">
        <f>Main!D115</f>
        <v>ქუმსიაშვილი მარიამ</v>
      </c>
      <c r="B112" s="35" t="str">
        <f>Main!E115</f>
        <v>mkums14@freeuni.edu.ge</v>
      </c>
      <c r="C112" s="4">
        <f>Main!G115</f>
        <v>10</v>
      </c>
      <c r="E112" s="3"/>
      <c r="G112" s="35"/>
      <c r="I112" s="35"/>
      <c r="K112" s="35"/>
      <c r="M112" s="35"/>
      <c r="O112" s="35"/>
      <c r="Q112" s="35"/>
      <c r="R112">
        <f t="shared" si="30"/>
        <v>0</v>
      </c>
      <c r="S112" s="30"/>
      <c r="T112" s="14"/>
      <c r="U112">
        <f t="shared" si="21"/>
        <v>0</v>
      </c>
      <c r="V112" s="15"/>
      <c r="W112" s="37">
        <f t="shared" si="22"/>
        <v>0</v>
      </c>
      <c r="X112" s="37">
        <f t="shared" si="23"/>
        <v>0</v>
      </c>
      <c r="AA112" s="37">
        <f t="shared" si="25"/>
        <v>0</v>
      </c>
      <c r="AD112">
        <f t="shared" si="26"/>
        <v>0</v>
      </c>
      <c r="AG112" t="e">
        <f>#REF!*100/10</f>
        <v>#REF!</v>
      </c>
      <c r="AH112" s="37">
        <f t="shared" si="27"/>
        <v>0</v>
      </c>
      <c r="AI112">
        <f t="shared" si="28"/>
        <v>0</v>
      </c>
      <c r="AJ112" s="37">
        <f t="shared" si="29"/>
        <v>0</v>
      </c>
    </row>
    <row r="113" spans="1:36" hidden="1" x14ac:dyDescent="0.25">
      <c r="A113" s="35" t="str">
        <f>Main!D116</f>
        <v>ქურიძე მარიამ</v>
      </c>
      <c r="B113" s="35" t="str">
        <f>Main!E116</f>
        <v>mkuri12@freeuni.edu.ge</v>
      </c>
      <c r="C113" s="4">
        <f>Main!G116</f>
        <v>10</v>
      </c>
      <c r="E113" s="3"/>
      <c r="G113" s="35"/>
      <c r="I113" s="35"/>
      <c r="K113" s="35"/>
      <c r="M113" s="35"/>
      <c r="O113" s="35"/>
      <c r="Q113" s="35"/>
      <c r="R113">
        <f t="shared" si="30"/>
        <v>0</v>
      </c>
      <c r="S113" s="30"/>
      <c r="T113" s="14"/>
      <c r="U113">
        <f t="shared" si="21"/>
        <v>0</v>
      </c>
      <c r="V113" s="15"/>
      <c r="W113" s="37">
        <f t="shared" si="22"/>
        <v>0</v>
      </c>
      <c r="X113" s="37">
        <f t="shared" si="23"/>
        <v>0</v>
      </c>
      <c r="AA113" s="37">
        <f t="shared" si="25"/>
        <v>0</v>
      </c>
      <c r="AD113">
        <f t="shared" si="26"/>
        <v>0</v>
      </c>
      <c r="AG113" t="e">
        <f>#REF!*100/10</f>
        <v>#REF!</v>
      </c>
      <c r="AH113" s="37">
        <f t="shared" si="27"/>
        <v>0</v>
      </c>
      <c r="AI113">
        <f t="shared" si="28"/>
        <v>0</v>
      </c>
      <c r="AJ113" s="37">
        <f t="shared" si="29"/>
        <v>0</v>
      </c>
    </row>
    <row r="114" spans="1:36" hidden="1" x14ac:dyDescent="0.25">
      <c r="A114" s="35" t="str">
        <f>Main!D117</f>
        <v>შავიძე საბა</v>
      </c>
      <c r="B114" s="35" t="str">
        <f>Main!E117</f>
        <v>sshav13@freeuni.edu.ge</v>
      </c>
      <c r="C114" s="4">
        <f>Main!G117</f>
        <v>11</v>
      </c>
      <c r="E114" s="3"/>
      <c r="G114" s="35"/>
      <c r="I114" s="35"/>
      <c r="K114" s="35"/>
      <c r="M114" s="35"/>
      <c r="O114" s="35"/>
      <c r="Q114" s="35"/>
      <c r="R114">
        <f t="shared" si="30"/>
        <v>0</v>
      </c>
      <c r="S114" s="30"/>
      <c r="T114" s="14"/>
      <c r="U114">
        <f t="shared" si="21"/>
        <v>0</v>
      </c>
      <c r="V114" s="15"/>
      <c r="W114" s="37">
        <f t="shared" si="22"/>
        <v>0</v>
      </c>
      <c r="X114" s="37">
        <f t="shared" si="23"/>
        <v>0</v>
      </c>
      <c r="AA114" s="37">
        <f t="shared" si="25"/>
        <v>0</v>
      </c>
      <c r="AD114">
        <f t="shared" si="26"/>
        <v>0</v>
      </c>
      <c r="AG114" t="e">
        <f>#REF!*100/10</f>
        <v>#REF!</v>
      </c>
      <c r="AH114" s="37">
        <f t="shared" si="27"/>
        <v>0</v>
      </c>
      <c r="AI114">
        <f t="shared" si="28"/>
        <v>0</v>
      </c>
      <c r="AJ114" s="37">
        <f t="shared" si="29"/>
        <v>0</v>
      </c>
    </row>
    <row r="115" spans="1:36" hidden="1" x14ac:dyDescent="0.25">
      <c r="A115" s="35" t="str">
        <f>Main!D118</f>
        <v>შენგელია გიგა</v>
      </c>
      <c r="B115" s="35" t="str">
        <f>Main!E118</f>
        <v>gshen14@freeuni.edu.ge</v>
      </c>
      <c r="C115" s="4">
        <f>Main!G118</f>
        <v>11</v>
      </c>
      <c r="E115" s="3"/>
      <c r="G115" s="35"/>
      <c r="I115" s="35"/>
      <c r="K115" s="35"/>
      <c r="M115" s="35"/>
      <c r="O115" s="35"/>
      <c r="Q115" s="35"/>
      <c r="R115">
        <f t="shared" si="30"/>
        <v>0</v>
      </c>
      <c r="S115" s="30"/>
      <c r="T115" s="14"/>
      <c r="U115">
        <f t="shared" si="21"/>
        <v>0</v>
      </c>
      <c r="V115" s="15"/>
      <c r="W115" s="37">
        <f t="shared" si="22"/>
        <v>0</v>
      </c>
      <c r="X115" s="37">
        <f t="shared" si="23"/>
        <v>0</v>
      </c>
      <c r="AA115" s="37">
        <f t="shared" si="25"/>
        <v>0</v>
      </c>
      <c r="AD115">
        <f t="shared" si="26"/>
        <v>0</v>
      </c>
      <c r="AG115" t="e">
        <f>#REF!*100/10</f>
        <v>#REF!</v>
      </c>
      <c r="AH115" s="37">
        <f t="shared" si="27"/>
        <v>0</v>
      </c>
      <c r="AI115">
        <f t="shared" si="28"/>
        <v>0</v>
      </c>
      <c r="AJ115" s="37">
        <f t="shared" si="29"/>
        <v>0</v>
      </c>
    </row>
    <row r="116" spans="1:36" hidden="1" x14ac:dyDescent="0.25">
      <c r="A116" s="35" t="str">
        <f>Main!D119</f>
        <v>შველიძე იური</v>
      </c>
      <c r="B116" s="35" t="str">
        <f>Main!E119</f>
        <v>ishve14@freeuni.edu.ge</v>
      </c>
      <c r="C116" s="4">
        <f>Main!G119</f>
        <v>11</v>
      </c>
      <c r="E116" s="3"/>
      <c r="G116" s="35"/>
      <c r="I116" s="35"/>
      <c r="K116" s="35"/>
      <c r="M116" s="35"/>
      <c r="O116" s="35"/>
      <c r="Q116" s="35"/>
      <c r="R116">
        <f t="shared" si="24"/>
        <v>0</v>
      </c>
      <c r="S116" s="30"/>
      <c r="T116" s="14"/>
      <c r="U116">
        <f t="shared" si="21"/>
        <v>0</v>
      </c>
      <c r="V116" s="15"/>
      <c r="W116" s="37">
        <f t="shared" si="22"/>
        <v>0</v>
      </c>
      <c r="X116" s="37">
        <f t="shared" si="23"/>
        <v>0</v>
      </c>
      <c r="AA116" s="37">
        <f t="shared" si="25"/>
        <v>0</v>
      </c>
      <c r="AD116">
        <f t="shared" si="26"/>
        <v>0</v>
      </c>
      <c r="AG116" t="e">
        <f>#REF!*100/10</f>
        <v>#REF!</v>
      </c>
      <c r="AH116" s="37">
        <f t="shared" si="27"/>
        <v>0</v>
      </c>
      <c r="AI116">
        <f t="shared" si="28"/>
        <v>0</v>
      </c>
      <c r="AJ116" s="37">
        <f t="shared" si="29"/>
        <v>0</v>
      </c>
    </row>
    <row r="117" spans="1:36" hidden="1" x14ac:dyDescent="0.25">
      <c r="A117" s="35" t="str">
        <f>Main!D120</f>
        <v>ჩადუნელი გიორგი</v>
      </c>
      <c r="B117" s="35" t="str">
        <f>Main!E120</f>
        <v>gchad13@freeuni.edu.ge</v>
      </c>
      <c r="C117" s="4">
        <f>Main!G120</f>
        <v>11</v>
      </c>
      <c r="E117" s="3"/>
      <c r="G117" s="35"/>
      <c r="I117" s="35"/>
      <c r="K117" s="35"/>
      <c r="M117" s="35"/>
      <c r="O117" s="35"/>
      <c r="Q117" s="35"/>
      <c r="R117">
        <f t="shared" si="24"/>
        <v>0</v>
      </c>
      <c r="S117" s="30"/>
      <c r="T117" s="14"/>
      <c r="U117">
        <f t="shared" si="21"/>
        <v>0</v>
      </c>
      <c r="V117" s="15"/>
      <c r="W117" s="37">
        <f t="shared" si="22"/>
        <v>0</v>
      </c>
      <c r="X117" s="37">
        <f t="shared" si="23"/>
        <v>0</v>
      </c>
      <c r="AA117" s="37">
        <f t="shared" si="25"/>
        <v>0</v>
      </c>
      <c r="AD117">
        <f t="shared" si="26"/>
        <v>0</v>
      </c>
      <c r="AG117" t="e">
        <f>#REF!*100/10</f>
        <v>#REF!</v>
      </c>
      <c r="AH117" s="37">
        <f t="shared" si="27"/>
        <v>0</v>
      </c>
      <c r="AI117">
        <f t="shared" si="28"/>
        <v>0</v>
      </c>
      <c r="AJ117" s="37">
        <f t="shared" si="29"/>
        <v>0</v>
      </c>
    </row>
    <row r="118" spans="1:36" hidden="1" x14ac:dyDescent="0.25">
      <c r="A118" s="35" t="str">
        <f>Main!D121</f>
        <v>ცქიფურიშვილი ნანო</v>
      </c>
      <c r="B118" s="35" t="str">
        <f>Main!E121</f>
        <v>ntski14@freeuni.edu.ge</v>
      </c>
      <c r="C118" s="4">
        <f>Main!G121</f>
        <v>11</v>
      </c>
      <c r="E118" s="3"/>
      <c r="G118" s="35"/>
      <c r="I118" s="35"/>
      <c r="K118" s="35"/>
      <c r="M118" s="35"/>
      <c r="O118" s="35"/>
      <c r="Q118" s="35"/>
      <c r="R118">
        <f t="shared" si="24"/>
        <v>0</v>
      </c>
      <c r="S118" s="30"/>
      <c r="T118" s="14"/>
      <c r="U118">
        <f t="shared" si="21"/>
        <v>0</v>
      </c>
      <c r="V118" s="15"/>
      <c r="W118" s="37">
        <f t="shared" si="22"/>
        <v>0</v>
      </c>
      <c r="X118" s="37">
        <f t="shared" si="23"/>
        <v>0</v>
      </c>
      <c r="AA118" s="37">
        <f t="shared" si="25"/>
        <v>0</v>
      </c>
      <c r="AD118">
        <f t="shared" si="26"/>
        <v>0</v>
      </c>
      <c r="AG118" t="e">
        <f>#REF!*100/10</f>
        <v>#REF!</v>
      </c>
      <c r="AH118" s="37">
        <f t="shared" si="27"/>
        <v>0</v>
      </c>
      <c r="AI118">
        <f t="shared" si="28"/>
        <v>0</v>
      </c>
      <c r="AJ118" s="37">
        <f t="shared" si="29"/>
        <v>0</v>
      </c>
    </row>
    <row r="119" spans="1:36" hidden="1" x14ac:dyDescent="0.25">
      <c r="A119" s="35" t="str">
        <f>Main!D122</f>
        <v>ჭკუასელი ირაკლი</v>
      </c>
      <c r="B119" s="35" t="str">
        <f>Main!E122</f>
        <v>ichku14@freeuni.edu.ge</v>
      </c>
      <c r="C119" s="4">
        <f>Main!G122</f>
        <v>11</v>
      </c>
      <c r="E119" s="3"/>
      <c r="G119" s="35"/>
      <c r="I119" s="35"/>
      <c r="K119" s="35"/>
      <c r="M119" s="35"/>
      <c r="O119" s="35"/>
      <c r="Q119" s="35"/>
      <c r="R119">
        <f t="shared" si="24"/>
        <v>0</v>
      </c>
      <c r="S119" s="30"/>
      <c r="T119" s="14"/>
      <c r="U119">
        <f t="shared" si="21"/>
        <v>0</v>
      </c>
      <c r="V119" s="15"/>
      <c r="W119" s="37">
        <f t="shared" si="22"/>
        <v>0</v>
      </c>
      <c r="X119" s="37">
        <f t="shared" si="23"/>
        <v>0</v>
      </c>
      <c r="AA119" s="37">
        <f t="shared" si="25"/>
        <v>0</v>
      </c>
      <c r="AD119">
        <f t="shared" si="26"/>
        <v>0</v>
      </c>
      <c r="AG119" t="e">
        <f>#REF!*100/10</f>
        <v>#REF!</v>
      </c>
      <c r="AH119" s="37">
        <f t="shared" si="27"/>
        <v>0</v>
      </c>
      <c r="AI119">
        <f t="shared" si="28"/>
        <v>0</v>
      </c>
      <c r="AJ119" s="37">
        <f t="shared" si="29"/>
        <v>0</v>
      </c>
    </row>
    <row r="120" spans="1:36" hidden="1" x14ac:dyDescent="0.25">
      <c r="A120" s="35" t="str">
        <f>Main!D123</f>
        <v>ხაჟომია სალომე</v>
      </c>
      <c r="B120" s="35" t="str">
        <f>Main!E123</f>
        <v>skhaz14@freeuni.edu.ge</v>
      </c>
      <c r="C120" s="4">
        <f>Main!G123</f>
        <v>11</v>
      </c>
      <c r="E120" s="3"/>
      <c r="G120" s="35"/>
      <c r="I120" s="35"/>
      <c r="K120" s="35"/>
      <c r="M120" s="35"/>
      <c r="O120" s="35"/>
      <c r="Q120" s="35"/>
      <c r="R120">
        <f t="shared" si="24"/>
        <v>0</v>
      </c>
      <c r="S120" s="30"/>
      <c r="T120" s="14"/>
      <c r="U120">
        <f t="shared" si="21"/>
        <v>0</v>
      </c>
      <c r="V120" s="15"/>
      <c r="W120" s="37">
        <f t="shared" si="22"/>
        <v>0</v>
      </c>
      <c r="X120" s="37">
        <f t="shared" si="23"/>
        <v>0</v>
      </c>
      <c r="AA120" s="37">
        <f t="shared" si="25"/>
        <v>0</v>
      </c>
      <c r="AD120">
        <f t="shared" si="26"/>
        <v>0</v>
      </c>
      <c r="AG120" t="e">
        <f>#REF!*100/10</f>
        <v>#REF!</v>
      </c>
      <c r="AH120" s="37">
        <f t="shared" si="27"/>
        <v>0</v>
      </c>
      <c r="AI120">
        <f t="shared" si="28"/>
        <v>0</v>
      </c>
      <c r="AJ120" s="37">
        <f t="shared" si="29"/>
        <v>0</v>
      </c>
    </row>
    <row r="121" spans="1:36" hidden="1" x14ac:dyDescent="0.25">
      <c r="A121" s="35" t="str">
        <f>Main!D124</f>
        <v>ხუციშვილი ანა</v>
      </c>
      <c r="B121" s="35" t="str">
        <f>Main!E124</f>
        <v>akhut13@freeuni.edu.ge</v>
      </c>
      <c r="C121" s="4">
        <f>Main!G124</f>
        <v>11</v>
      </c>
      <c r="E121" s="3"/>
      <c r="G121" s="35"/>
      <c r="I121" s="35"/>
      <c r="K121" s="35"/>
      <c r="M121" s="35"/>
      <c r="O121" s="35"/>
      <c r="Q121" s="35"/>
      <c r="R121">
        <f t="shared" si="24"/>
        <v>0</v>
      </c>
      <c r="S121" s="30"/>
      <c r="T121" s="14"/>
      <c r="U121">
        <f t="shared" si="21"/>
        <v>0</v>
      </c>
      <c r="V121" s="15"/>
      <c r="W121" s="37">
        <f t="shared" si="22"/>
        <v>0</v>
      </c>
      <c r="X121" s="37">
        <f t="shared" si="23"/>
        <v>0</v>
      </c>
      <c r="AA121" s="37">
        <f t="shared" si="25"/>
        <v>0</v>
      </c>
      <c r="AD121">
        <f t="shared" si="26"/>
        <v>0</v>
      </c>
      <c r="AG121" t="e">
        <f>#REF!*100/10</f>
        <v>#REF!</v>
      </c>
      <c r="AH121" s="37">
        <f t="shared" si="27"/>
        <v>0</v>
      </c>
      <c r="AI121">
        <f t="shared" si="28"/>
        <v>0</v>
      </c>
      <c r="AJ121" s="37">
        <f t="shared" si="29"/>
        <v>0</v>
      </c>
    </row>
    <row r="122" spans="1:36" hidden="1" x14ac:dyDescent="0.25">
      <c r="A122" s="35" t="str">
        <f>Main!D125</f>
        <v>ჯავახიშვილი ალექსანდრე</v>
      </c>
      <c r="B122" s="35" t="str">
        <f>Main!E125</f>
        <v>ajava14@freeuni.edu.ge</v>
      </c>
      <c r="C122" s="4">
        <f>Main!G125</f>
        <v>11</v>
      </c>
      <c r="E122" s="3"/>
      <c r="G122" s="35"/>
      <c r="I122" s="35"/>
      <c r="K122" s="35"/>
      <c r="M122" s="35"/>
      <c r="O122" s="35"/>
      <c r="Q122" s="35"/>
      <c r="R122">
        <f t="shared" si="24"/>
        <v>0</v>
      </c>
      <c r="S122" s="30"/>
      <c r="T122" s="14"/>
      <c r="U122">
        <f t="shared" si="21"/>
        <v>0</v>
      </c>
      <c r="V122" s="15"/>
      <c r="W122" s="37">
        <f t="shared" si="22"/>
        <v>0</v>
      </c>
      <c r="X122" s="37">
        <f t="shared" si="23"/>
        <v>0</v>
      </c>
      <c r="AA122" s="37">
        <f t="shared" si="25"/>
        <v>0</v>
      </c>
      <c r="AD122">
        <f t="shared" si="26"/>
        <v>0</v>
      </c>
      <c r="AG122" t="e">
        <f>#REF!*100/10</f>
        <v>#REF!</v>
      </c>
      <c r="AH122" s="37">
        <f t="shared" si="27"/>
        <v>0</v>
      </c>
      <c r="AI122">
        <f t="shared" si="28"/>
        <v>0</v>
      </c>
      <c r="AJ122" s="37">
        <f t="shared" si="29"/>
        <v>0</v>
      </c>
    </row>
    <row r="123" spans="1:36" hidden="1" x14ac:dyDescent="0.25">
      <c r="A123" s="35" t="str">
        <f>Main!D126</f>
        <v>ჯანხოთელი ოთარ</v>
      </c>
      <c r="B123" s="35" t="str">
        <f>Main!E126</f>
        <v>ojank14@freeuni.edu.ge</v>
      </c>
      <c r="C123" s="4">
        <f>Main!G126</f>
        <v>11</v>
      </c>
      <c r="E123" s="3"/>
      <c r="G123" s="35"/>
      <c r="I123" s="35"/>
      <c r="K123" s="35"/>
      <c r="M123" s="35"/>
      <c r="O123" s="35"/>
      <c r="Q123" s="35"/>
      <c r="R123">
        <f t="shared" si="24"/>
        <v>0</v>
      </c>
      <c r="S123" s="30"/>
      <c r="T123" s="14"/>
      <c r="U123">
        <f t="shared" si="21"/>
        <v>0</v>
      </c>
      <c r="V123" s="15"/>
      <c r="W123" s="37">
        <f t="shared" si="22"/>
        <v>0</v>
      </c>
      <c r="X123" s="37">
        <f t="shared" si="23"/>
        <v>0</v>
      </c>
      <c r="AA123" s="37">
        <f t="shared" si="25"/>
        <v>0</v>
      </c>
      <c r="AD123">
        <f t="shared" si="26"/>
        <v>0</v>
      </c>
      <c r="AG123" t="e">
        <f>#REF!*100/10</f>
        <v>#REF!</v>
      </c>
      <c r="AH123" s="37">
        <f t="shared" si="27"/>
        <v>0</v>
      </c>
      <c r="AI123">
        <f t="shared" si="28"/>
        <v>0</v>
      </c>
      <c r="AJ123" s="37">
        <f t="shared" si="29"/>
        <v>0</v>
      </c>
    </row>
    <row r="124" spans="1:36" hidden="1" x14ac:dyDescent="0.25">
      <c r="A124" s="35" t="str">
        <f>Main!D127</f>
        <v>ჯუღელი ირაკლი</v>
      </c>
      <c r="B124" s="35" t="str">
        <f>Main!E127</f>
        <v>ijugh13@freeuni.edu.ge</v>
      </c>
      <c r="C124" s="4">
        <f>Main!G127</f>
        <v>11</v>
      </c>
      <c r="E124" s="3"/>
      <c r="G124" s="35"/>
      <c r="I124" s="35"/>
      <c r="K124" s="35"/>
      <c r="M124" s="35"/>
      <c r="O124" s="35"/>
      <c r="Q124" s="35"/>
      <c r="R124">
        <f t="shared" si="24"/>
        <v>0</v>
      </c>
      <c r="S124" s="30"/>
      <c r="T124" s="14"/>
      <c r="U124">
        <f t="shared" si="21"/>
        <v>0</v>
      </c>
      <c r="V124" s="15"/>
      <c r="W124" s="37">
        <f t="shared" si="22"/>
        <v>0</v>
      </c>
      <c r="X124" s="37">
        <f t="shared" si="23"/>
        <v>0</v>
      </c>
      <c r="AA124" s="37">
        <f t="shared" si="25"/>
        <v>0</v>
      </c>
      <c r="AD124">
        <f t="shared" si="26"/>
        <v>0</v>
      </c>
      <c r="AG124" t="e">
        <f>#REF!*100/10</f>
        <v>#REF!</v>
      </c>
      <c r="AH124" s="37">
        <f t="shared" si="27"/>
        <v>0</v>
      </c>
      <c r="AI124">
        <f t="shared" si="28"/>
        <v>0</v>
      </c>
      <c r="AJ124" s="37">
        <f t="shared" si="29"/>
        <v>0</v>
      </c>
    </row>
    <row r="125" spans="1:36" hidden="1" x14ac:dyDescent="0.25">
      <c r="A125" s="35"/>
      <c r="B125" s="35">
        <f>Main!E128</f>
        <v>0</v>
      </c>
      <c r="C125" s="4">
        <f>Main!G128</f>
        <v>0</v>
      </c>
      <c r="D125" s="35"/>
      <c r="E125" s="35"/>
      <c r="G125" s="35"/>
      <c r="I125" s="35"/>
      <c r="K125" s="35"/>
      <c r="M125" s="35"/>
      <c r="O125" s="35"/>
      <c r="Q125" s="35"/>
      <c r="R125">
        <f t="shared" si="24"/>
        <v>0</v>
      </c>
      <c r="S125" s="30"/>
      <c r="T125" s="14"/>
      <c r="U125">
        <f t="shared" si="21"/>
        <v>0</v>
      </c>
      <c r="V125" s="15"/>
      <c r="W125" s="37">
        <f t="shared" si="22"/>
        <v>0</v>
      </c>
      <c r="X125" s="37">
        <f t="shared" si="23"/>
        <v>0</v>
      </c>
      <c r="AA125" s="37">
        <f t="shared" si="25"/>
        <v>0</v>
      </c>
      <c r="AD125">
        <f t="shared" si="26"/>
        <v>0</v>
      </c>
      <c r="AG125" t="e">
        <f>#REF!*100/10</f>
        <v>#REF!</v>
      </c>
      <c r="AH125" s="37">
        <f t="shared" si="27"/>
        <v>0</v>
      </c>
      <c r="AI125">
        <f t="shared" si="28"/>
        <v>0</v>
      </c>
      <c r="AJ125" s="37">
        <f t="shared" si="29"/>
        <v>0</v>
      </c>
    </row>
    <row r="126" spans="1:36" hidden="1" x14ac:dyDescent="0.25">
      <c r="A126" s="35"/>
      <c r="B126" s="35">
        <f>Main!E129</f>
        <v>0</v>
      </c>
      <c r="C126" s="4">
        <f>Main!G129</f>
        <v>0</v>
      </c>
      <c r="E126" s="3"/>
      <c r="G126" s="35"/>
      <c r="I126" s="35"/>
      <c r="K126" s="35"/>
      <c r="M126" s="35"/>
      <c r="O126" s="35"/>
      <c r="Q126" s="35"/>
      <c r="R126">
        <f t="shared" si="24"/>
        <v>0</v>
      </c>
      <c r="S126" s="30"/>
      <c r="T126" s="14"/>
      <c r="U126">
        <f t="shared" si="21"/>
        <v>0</v>
      </c>
      <c r="V126" s="15"/>
      <c r="W126" s="37">
        <f t="shared" si="22"/>
        <v>0</v>
      </c>
      <c r="X126" s="37">
        <f t="shared" si="23"/>
        <v>0</v>
      </c>
      <c r="AA126" s="37">
        <f t="shared" si="25"/>
        <v>0</v>
      </c>
      <c r="AD126">
        <f t="shared" si="26"/>
        <v>0</v>
      </c>
      <c r="AG126" t="e">
        <f>#REF!*100/10</f>
        <v>#REF!</v>
      </c>
      <c r="AH126" s="37">
        <f t="shared" si="27"/>
        <v>0</v>
      </c>
      <c r="AI126">
        <f t="shared" si="28"/>
        <v>0</v>
      </c>
      <c r="AJ126" s="37">
        <f t="shared" si="29"/>
        <v>0</v>
      </c>
    </row>
    <row r="127" spans="1:36" hidden="1" x14ac:dyDescent="0.25">
      <c r="A127" s="35"/>
      <c r="B127" s="35">
        <f>Main!E130</f>
        <v>0</v>
      </c>
      <c r="C127" s="4">
        <f>Main!G130</f>
        <v>0</v>
      </c>
      <c r="E127" s="3"/>
      <c r="G127" s="35"/>
      <c r="I127" s="35"/>
      <c r="K127" s="35"/>
      <c r="M127" s="35"/>
      <c r="O127" s="35"/>
      <c r="Q127" s="35"/>
      <c r="R127">
        <f t="shared" si="24"/>
        <v>0</v>
      </c>
      <c r="S127" s="30"/>
      <c r="T127" s="14"/>
      <c r="U127">
        <f t="shared" si="21"/>
        <v>0</v>
      </c>
      <c r="V127" s="15"/>
      <c r="W127" s="37">
        <f t="shared" si="22"/>
        <v>0</v>
      </c>
      <c r="X127" s="37">
        <f t="shared" si="23"/>
        <v>0</v>
      </c>
      <c r="AA127" s="37">
        <f t="shared" si="25"/>
        <v>0</v>
      </c>
      <c r="AD127">
        <f t="shared" si="26"/>
        <v>0</v>
      </c>
      <c r="AG127" t="e">
        <f>#REF!*100/10</f>
        <v>#REF!</v>
      </c>
      <c r="AH127" s="37">
        <f t="shared" si="27"/>
        <v>0</v>
      </c>
      <c r="AI127">
        <f t="shared" si="28"/>
        <v>0</v>
      </c>
      <c r="AJ127" s="37">
        <f t="shared" si="29"/>
        <v>0</v>
      </c>
    </row>
    <row r="128" spans="1:36" hidden="1" x14ac:dyDescent="0.25">
      <c r="A128" s="35"/>
      <c r="B128" s="35">
        <f>Main!E131</f>
        <v>0</v>
      </c>
      <c r="C128" s="4">
        <f>Main!G131</f>
        <v>0</v>
      </c>
      <c r="E128" s="3"/>
      <c r="G128" s="35"/>
      <c r="I128" s="35"/>
      <c r="K128" s="35"/>
      <c r="M128" s="35"/>
      <c r="O128" s="35"/>
      <c r="Q128" s="35"/>
      <c r="R128">
        <f t="shared" si="24"/>
        <v>0</v>
      </c>
      <c r="S128" s="30"/>
      <c r="T128" s="14"/>
      <c r="U128">
        <f t="shared" si="21"/>
        <v>0</v>
      </c>
      <c r="V128" s="15"/>
      <c r="W128" s="37">
        <f t="shared" si="22"/>
        <v>0</v>
      </c>
      <c r="X128" s="37">
        <f t="shared" si="23"/>
        <v>0</v>
      </c>
      <c r="AA128" s="37">
        <f t="shared" si="25"/>
        <v>0</v>
      </c>
      <c r="AD128">
        <f t="shared" si="26"/>
        <v>0</v>
      </c>
      <c r="AG128" t="e">
        <f>#REF!*100/10</f>
        <v>#REF!</v>
      </c>
      <c r="AH128" s="37">
        <f t="shared" si="27"/>
        <v>0</v>
      </c>
      <c r="AI128">
        <f t="shared" si="28"/>
        <v>0</v>
      </c>
      <c r="AJ128" s="37">
        <f t="shared" si="29"/>
        <v>0</v>
      </c>
    </row>
    <row r="129" spans="1:36" hidden="1" x14ac:dyDescent="0.25">
      <c r="A129" s="35"/>
      <c r="B129" s="35">
        <f>Main!E132</f>
        <v>0</v>
      </c>
      <c r="C129" s="4">
        <f>Main!G132</f>
        <v>0</v>
      </c>
      <c r="E129" s="3"/>
      <c r="G129" s="35"/>
      <c r="I129" s="35"/>
      <c r="K129" s="35"/>
      <c r="M129" s="35"/>
      <c r="O129" s="35"/>
      <c r="Q129" s="35"/>
      <c r="R129">
        <f t="shared" si="24"/>
        <v>0</v>
      </c>
      <c r="S129" s="30"/>
      <c r="T129" s="14"/>
      <c r="U129">
        <f t="shared" si="21"/>
        <v>0</v>
      </c>
      <c r="V129" s="15"/>
      <c r="W129" s="37">
        <f t="shared" si="22"/>
        <v>0</v>
      </c>
      <c r="X129" s="37">
        <f t="shared" si="23"/>
        <v>0</v>
      </c>
      <c r="AA129" s="37">
        <f t="shared" si="25"/>
        <v>0</v>
      </c>
      <c r="AD129">
        <f t="shared" si="26"/>
        <v>0</v>
      </c>
      <c r="AG129" t="e">
        <f>#REF!*100/10</f>
        <v>#REF!</v>
      </c>
      <c r="AH129" s="37">
        <f t="shared" si="27"/>
        <v>0</v>
      </c>
      <c r="AI129">
        <f t="shared" si="28"/>
        <v>0</v>
      </c>
      <c r="AJ129" s="37">
        <f t="shared" si="29"/>
        <v>0</v>
      </c>
    </row>
    <row r="130" spans="1:36" hidden="1" x14ac:dyDescent="0.25">
      <c r="A130" s="35"/>
      <c r="B130" s="35">
        <f>Main!E133</f>
        <v>0</v>
      </c>
      <c r="C130" s="4">
        <f>Main!G133</f>
        <v>0</v>
      </c>
      <c r="E130" s="3"/>
      <c r="G130" s="35"/>
      <c r="I130" s="35"/>
      <c r="K130" s="35"/>
      <c r="M130" s="35"/>
      <c r="O130" s="35"/>
      <c r="Q130" s="35"/>
      <c r="R130">
        <f t="shared" si="24"/>
        <v>0</v>
      </c>
      <c r="S130" s="30"/>
      <c r="T130" s="14"/>
      <c r="U130">
        <f t="shared" si="21"/>
        <v>0</v>
      </c>
      <c r="V130" s="15"/>
      <c r="W130" s="37">
        <f t="shared" si="22"/>
        <v>0</v>
      </c>
      <c r="X130" s="37">
        <f t="shared" si="23"/>
        <v>0</v>
      </c>
      <c r="AA130" s="37">
        <f t="shared" si="25"/>
        <v>0</v>
      </c>
      <c r="AD130">
        <f t="shared" si="26"/>
        <v>0</v>
      </c>
      <c r="AG130" t="e">
        <f>#REF!*100/10</f>
        <v>#REF!</v>
      </c>
      <c r="AH130" s="37">
        <f t="shared" si="27"/>
        <v>0</v>
      </c>
      <c r="AI130">
        <f t="shared" si="28"/>
        <v>0</v>
      </c>
      <c r="AJ130" s="37">
        <f t="shared" si="29"/>
        <v>0</v>
      </c>
    </row>
    <row r="131" spans="1:36" hidden="1" x14ac:dyDescent="0.25">
      <c r="A131" s="35"/>
      <c r="B131" s="35">
        <f>Main!E134</f>
        <v>0</v>
      </c>
      <c r="C131" s="4">
        <f>Main!G134</f>
        <v>0</v>
      </c>
      <c r="E131" s="3"/>
      <c r="G131" s="35"/>
      <c r="I131" s="35"/>
      <c r="K131" s="35"/>
      <c r="M131" s="35"/>
      <c r="O131" s="35"/>
      <c r="Q131" s="35"/>
      <c r="R131">
        <f t="shared" si="24"/>
        <v>0</v>
      </c>
      <c r="S131" s="30"/>
      <c r="T131" s="14"/>
      <c r="U131">
        <f t="shared" si="21"/>
        <v>0</v>
      </c>
      <c r="V131" s="15"/>
      <c r="W131" s="37">
        <f t="shared" si="22"/>
        <v>0</v>
      </c>
      <c r="X131" s="37">
        <f t="shared" si="23"/>
        <v>0</v>
      </c>
      <c r="AA131" s="37">
        <f t="shared" si="25"/>
        <v>0</v>
      </c>
      <c r="AD131">
        <f t="shared" si="26"/>
        <v>0</v>
      </c>
      <c r="AG131" t="e">
        <f>#REF!*100/10</f>
        <v>#REF!</v>
      </c>
      <c r="AH131" s="37">
        <f t="shared" si="27"/>
        <v>0</v>
      </c>
      <c r="AI131">
        <f t="shared" si="28"/>
        <v>0</v>
      </c>
      <c r="AJ131" s="37">
        <f t="shared" si="29"/>
        <v>0</v>
      </c>
    </row>
    <row r="132" spans="1:36" hidden="1" x14ac:dyDescent="0.25">
      <c r="A132" s="35"/>
      <c r="B132" s="35">
        <f>Main!E135</f>
        <v>0</v>
      </c>
      <c r="C132" s="4">
        <f>Main!G135</f>
        <v>0</v>
      </c>
      <c r="E132" s="3"/>
      <c r="G132" s="35"/>
      <c r="I132" s="35"/>
      <c r="K132" s="35"/>
      <c r="M132" s="35"/>
      <c r="O132" s="35"/>
      <c r="Q132" s="35"/>
      <c r="R132">
        <f t="shared" si="24"/>
        <v>0</v>
      </c>
      <c r="S132" s="30"/>
      <c r="T132" s="14"/>
      <c r="U132">
        <f t="shared" si="21"/>
        <v>0</v>
      </c>
      <c r="V132" s="15"/>
      <c r="W132" s="37">
        <f t="shared" si="22"/>
        <v>0</v>
      </c>
      <c r="X132" s="37">
        <f t="shared" si="23"/>
        <v>0</v>
      </c>
      <c r="AA132" s="37">
        <f t="shared" si="25"/>
        <v>0</v>
      </c>
      <c r="AD132">
        <f t="shared" si="26"/>
        <v>0</v>
      </c>
      <c r="AG132" t="e">
        <f>#REF!*100/10</f>
        <v>#REF!</v>
      </c>
      <c r="AH132" s="37">
        <f t="shared" si="27"/>
        <v>0</v>
      </c>
      <c r="AI132">
        <f t="shared" si="28"/>
        <v>0</v>
      </c>
      <c r="AJ132" s="37">
        <f t="shared" si="29"/>
        <v>0</v>
      </c>
    </row>
    <row r="133" spans="1:36" hidden="1" x14ac:dyDescent="0.25">
      <c r="A133" s="35"/>
      <c r="B133" s="35">
        <f>Main!E136</f>
        <v>0</v>
      </c>
      <c r="C133" s="4">
        <f>Main!G136</f>
        <v>0</v>
      </c>
      <c r="E133" s="3"/>
      <c r="G133" s="35"/>
      <c r="I133" s="35"/>
      <c r="K133" s="35"/>
      <c r="M133" s="35"/>
      <c r="O133" s="35"/>
      <c r="Q133" s="35"/>
      <c r="R133">
        <f t="shared" ref="R133:R157" si="31">INDEX($E$169:$E$176, MATCH(E133, $D$169:$D$176, 0))*E$1 + INDEX($E$169:$E$176, MATCH(G133, $D$169:$D$176, 0))*G$1 + INDEX($E$169:$E$176, MATCH(I133, $D$169:$D$176, 0))*I$1 + INDEX($E$169:$E$176, MATCH(K133, $D$169:$D$176, 0))*K$1 + INDEX($E$169:$E$176, MATCH(M133, $D$169:$D$176, 0))*M$1 + INDEX($E$169:$E$176, MATCH(O133, $D$169:$D$176, 0))*O$1 + INDEX($E$169:$E$176, MATCH(Q133, $D$169:$D$176, 0))*Q$1</f>
        <v>0</v>
      </c>
      <c r="S133" s="30"/>
      <c r="T133" s="14"/>
      <c r="U133">
        <f t="shared" si="21"/>
        <v>0</v>
      </c>
      <c r="V133" s="15"/>
      <c r="W133" s="37">
        <f t="shared" si="22"/>
        <v>0</v>
      </c>
      <c r="X133" s="37">
        <f t="shared" si="23"/>
        <v>0</v>
      </c>
      <c r="AA133" s="37">
        <f t="shared" ref="AA133:AA157" si="32">ROUNDUP(R133+U133 +X133, 1)</f>
        <v>0</v>
      </c>
      <c r="AD133">
        <f t="shared" ref="AD133:AD157" si="33">MIN(R133, 45)</f>
        <v>0</v>
      </c>
      <c r="AG133" t="e">
        <f>#REF!*100/10</f>
        <v>#REF!</v>
      </c>
      <c r="AH133" s="37">
        <f t="shared" si="27"/>
        <v>0</v>
      </c>
      <c r="AI133">
        <f t="shared" si="28"/>
        <v>0</v>
      </c>
      <c r="AJ133" s="37">
        <f t="shared" si="29"/>
        <v>0</v>
      </c>
    </row>
    <row r="134" spans="1:36" hidden="1" x14ac:dyDescent="0.25">
      <c r="A134" s="35"/>
      <c r="B134" s="35">
        <f>Main!E137</f>
        <v>0</v>
      </c>
      <c r="C134" s="4">
        <f>Main!G137</f>
        <v>0</v>
      </c>
      <c r="E134" s="3"/>
      <c r="G134" s="35"/>
      <c r="I134" s="35"/>
      <c r="K134" s="35"/>
      <c r="M134" s="35"/>
      <c r="O134" s="35"/>
      <c r="Q134" s="35"/>
      <c r="R134">
        <f t="shared" si="31"/>
        <v>0</v>
      </c>
      <c r="S134" s="30"/>
      <c r="T134" s="14"/>
      <c r="U134">
        <f t="shared" ref="U134:U157" si="34">T134*100*$T$1/120/100</f>
        <v>0</v>
      </c>
      <c r="V134" s="15"/>
      <c r="W134" s="37">
        <f t="shared" ref="W134:W157" si="35">ROUNDUP(V134*100/180, 1)</f>
        <v>0</v>
      </c>
      <c r="X134" s="37">
        <f t="shared" ref="X134:X157" si="36">ROUNDUP(V134*100*$V$1/180/100, 1)</f>
        <v>0</v>
      </c>
      <c r="AA134" s="37">
        <f t="shared" si="32"/>
        <v>0</v>
      </c>
      <c r="AD134">
        <f t="shared" si="33"/>
        <v>0</v>
      </c>
      <c r="AG134" t="e">
        <f>#REF!*100/10</f>
        <v>#REF!</v>
      </c>
      <c r="AH134" s="37">
        <f t="shared" ref="AH134:AH157" si="37">ROUNDUP(T134*100/120, 1)</f>
        <v>0</v>
      </c>
      <c r="AI134">
        <f t="shared" ref="AI134:AI157" si="38">V134*100/180</f>
        <v>0</v>
      </c>
      <c r="AJ134" s="37">
        <f t="shared" ref="AJ134:AJ157" si="39">U134</f>
        <v>0</v>
      </c>
    </row>
    <row r="135" spans="1:36" hidden="1" x14ac:dyDescent="0.25">
      <c r="A135" s="35"/>
      <c r="B135" s="35">
        <f>Main!E138</f>
        <v>0</v>
      </c>
      <c r="C135" s="4">
        <f>Main!G138</f>
        <v>0</v>
      </c>
      <c r="E135" s="3"/>
      <c r="G135" s="35"/>
      <c r="I135" s="35"/>
      <c r="K135" s="35"/>
      <c r="M135" s="35"/>
      <c r="O135" s="35"/>
      <c r="Q135" s="35"/>
      <c r="R135">
        <f t="shared" si="31"/>
        <v>0</v>
      </c>
      <c r="S135" s="30"/>
      <c r="T135" s="14"/>
      <c r="U135">
        <f t="shared" si="34"/>
        <v>0</v>
      </c>
      <c r="V135" s="15"/>
      <c r="W135" s="37">
        <f t="shared" si="35"/>
        <v>0</v>
      </c>
      <c r="X135" s="37">
        <f t="shared" si="36"/>
        <v>0</v>
      </c>
      <c r="AA135" s="37">
        <f t="shared" si="32"/>
        <v>0</v>
      </c>
      <c r="AD135">
        <f t="shared" si="33"/>
        <v>0</v>
      </c>
      <c r="AG135" t="e">
        <f>#REF!*100/10</f>
        <v>#REF!</v>
      </c>
      <c r="AH135" s="37">
        <f t="shared" si="37"/>
        <v>0</v>
      </c>
      <c r="AI135">
        <f t="shared" si="38"/>
        <v>0</v>
      </c>
      <c r="AJ135" s="37">
        <f t="shared" si="39"/>
        <v>0</v>
      </c>
    </row>
    <row r="136" spans="1:36" hidden="1" x14ac:dyDescent="0.25">
      <c r="A136" s="35"/>
      <c r="B136" s="35">
        <f>Main!E139</f>
        <v>0</v>
      </c>
      <c r="C136" s="4">
        <f>Main!G139</f>
        <v>0</v>
      </c>
      <c r="E136" s="3"/>
      <c r="G136" s="35"/>
      <c r="I136" s="35"/>
      <c r="K136" s="35"/>
      <c r="M136" s="35"/>
      <c r="O136" s="35"/>
      <c r="Q136" s="35"/>
      <c r="R136">
        <f t="shared" si="31"/>
        <v>0</v>
      </c>
      <c r="S136" s="30"/>
      <c r="T136" s="14"/>
      <c r="U136">
        <f t="shared" si="34"/>
        <v>0</v>
      </c>
      <c r="V136" s="15"/>
      <c r="W136" s="37">
        <f t="shared" si="35"/>
        <v>0</v>
      </c>
      <c r="X136" s="37">
        <f t="shared" si="36"/>
        <v>0</v>
      </c>
      <c r="AA136" s="37">
        <f t="shared" si="32"/>
        <v>0</v>
      </c>
      <c r="AD136">
        <f t="shared" si="33"/>
        <v>0</v>
      </c>
      <c r="AG136" t="e">
        <f>#REF!*100/10</f>
        <v>#REF!</v>
      </c>
      <c r="AH136" s="37">
        <f t="shared" si="37"/>
        <v>0</v>
      </c>
      <c r="AI136">
        <f t="shared" si="38"/>
        <v>0</v>
      </c>
      <c r="AJ136" s="37">
        <f t="shared" si="39"/>
        <v>0</v>
      </c>
    </row>
    <row r="137" spans="1:36" hidden="1" x14ac:dyDescent="0.25">
      <c r="A137" s="35"/>
      <c r="B137" s="35">
        <f>Main!E140</f>
        <v>0</v>
      </c>
      <c r="C137" s="4">
        <f>Main!G140</f>
        <v>0</v>
      </c>
      <c r="E137" s="3"/>
      <c r="G137" s="35"/>
      <c r="I137" s="35"/>
      <c r="K137" s="35"/>
      <c r="M137" s="35"/>
      <c r="O137" s="35"/>
      <c r="Q137" s="35"/>
      <c r="R137">
        <f t="shared" si="31"/>
        <v>0</v>
      </c>
      <c r="S137" s="30"/>
      <c r="T137" s="14"/>
      <c r="U137">
        <f t="shared" si="34"/>
        <v>0</v>
      </c>
      <c r="V137" s="15"/>
      <c r="W137" s="37">
        <f t="shared" si="35"/>
        <v>0</v>
      </c>
      <c r="X137" s="37">
        <f t="shared" si="36"/>
        <v>0</v>
      </c>
      <c r="AA137" s="37">
        <f t="shared" si="32"/>
        <v>0</v>
      </c>
      <c r="AD137">
        <f t="shared" si="33"/>
        <v>0</v>
      </c>
      <c r="AG137" t="e">
        <f>#REF!*100/10</f>
        <v>#REF!</v>
      </c>
      <c r="AH137" s="37">
        <f t="shared" si="37"/>
        <v>0</v>
      </c>
      <c r="AI137">
        <f t="shared" si="38"/>
        <v>0</v>
      </c>
      <c r="AJ137" s="37">
        <f t="shared" si="39"/>
        <v>0</v>
      </c>
    </row>
    <row r="138" spans="1:36" hidden="1" x14ac:dyDescent="0.25">
      <c r="A138" s="35"/>
      <c r="B138" s="35">
        <f>Main!E141</f>
        <v>0</v>
      </c>
      <c r="C138" s="4">
        <f>Main!G141</f>
        <v>0</v>
      </c>
      <c r="E138" s="3"/>
      <c r="G138" s="35"/>
      <c r="I138" s="35"/>
      <c r="K138" s="35"/>
      <c r="M138" s="35"/>
      <c r="O138" s="35"/>
      <c r="Q138" s="35"/>
      <c r="R138">
        <f t="shared" si="31"/>
        <v>0</v>
      </c>
      <c r="S138" s="30"/>
      <c r="T138" s="14"/>
      <c r="U138">
        <f t="shared" si="34"/>
        <v>0</v>
      </c>
      <c r="V138" s="15"/>
      <c r="W138" s="37">
        <f t="shared" si="35"/>
        <v>0</v>
      </c>
      <c r="X138" s="37">
        <f t="shared" si="36"/>
        <v>0</v>
      </c>
      <c r="AA138" s="37">
        <f t="shared" si="32"/>
        <v>0</v>
      </c>
      <c r="AD138">
        <f t="shared" si="33"/>
        <v>0</v>
      </c>
      <c r="AG138" t="e">
        <f>#REF!*100/10</f>
        <v>#REF!</v>
      </c>
      <c r="AH138" s="37">
        <f t="shared" si="37"/>
        <v>0</v>
      </c>
      <c r="AI138">
        <f t="shared" si="38"/>
        <v>0</v>
      </c>
      <c r="AJ138" s="37">
        <f t="shared" si="39"/>
        <v>0</v>
      </c>
    </row>
    <row r="139" spans="1:36" hidden="1" x14ac:dyDescent="0.25">
      <c r="A139" s="35"/>
      <c r="B139" s="35">
        <f>Main!E142</f>
        <v>0</v>
      </c>
      <c r="C139" s="4">
        <f>Main!G142</f>
        <v>0</v>
      </c>
      <c r="E139" s="3"/>
      <c r="G139" s="35"/>
      <c r="I139" s="35"/>
      <c r="K139" s="35"/>
      <c r="M139" s="35"/>
      <c r="O139" s="35"/>
      <c r="Q139" s="35"/>
      <c r="R139">
        <f t="shared" si="31"/>
        <v>0</v>
      </c>
      <c r="S139" s="30"/>
      <c r="T139" s="14"/>
      <c r="U139">
        <f t="shared" si="34"/>
        <v>0</v>
      </c>
      <c r="V139" s="15"/>
      <c r="W139" s="37">
        <f t="shared" si="35"/>
        <v>0</v>
      </c>
      <c r="X139" s="37">
        <f t="shared" si="36"/>
        <v>0</v>
      </c>
      <c r="AA139" s="37">
        <f t="shared" si="32"/>
        <v>0</v>
      </c>
      <c r="AD139">
        <f t="shared" si="33"/>
        <v>0</v>
      </c>
      <c r="AG139" t="e">
        <f>#REF!*100/10</f>
        <v>#REF!</v>
      </c>
      <c r="AH139" s="37">
        <f t="shared" si="37"/>
        <v>0</v>
      </c>
      <c r="AI139">
        <f t="shared" si="38"/>
        <v>0</v>
      </c>
      <c r="AJ139" s="37">
        <f t="shared" si="39"/>
        <v>0</v>
      </c>
    </row>
    <row r="140" spans="1:36" hidden="1" x14ac:dyDescent="0.25">
      <c r="A140" s="35"/>
      <c r="B140" s="35">
        <f>Main!E143</f>
        <v>0</v>
      </c>
      <c r="C140" s="4">
        <f>Main!G143</f>
        <v>0</v>
      </c>
      <c r="E140" s="3"/>
      <c r="G140" s="35"/>
      <c r="I140" s="35"/>
      <c r="K140" s="35"/>
      <c r="M140" s="35"/>
      <c r="O140" s="35"/>
      <c r="Q140" s="35"/>
      <c r="R140">
        <f t="shared" si="31"/>
        <v>0</v>
      </c>
      <c r="S140" s="30"/>
      <c r="T140" s="14"/>
      <c r="U140">
        <f t="shared" si="34"/>
        <v>0</v>
      </c>
      <c r="V140" s="15"/>
      <c r="W140" s="37">
        <f t="shared" si="35"/>
        <v>0</v>
      </c>
      <c r="X140" s="37">
        <f t="shared" si="36"/>
        <v>0</v>
      </c>
      <c r="AA140" s="37">
        <f t="shared" si="32"/>
        <v>0</v>
      </c>
      <c r="AD140">
        <f t="shared" si="33"/>
        <v>0</v>
      </c>
      <c r="AG140" t="e">
        <f>#REF!*100/10</f>
        <v>#REF!</v>
      </c>
      <c r="AH140" s="37">
        <f t="shared" si="37"/>
        <v>0</v>
      </c>
      <c r="AI140">
        <f t="shared" si="38"/>
        <v>0</v>
      </c>
      <c r="AJ140" s="37">
        <f t="shared" si="39"/>
        <v>0</v>
      </c>
    </row>
    <row r="141" spans="1:36" hidden="1" x14ac:dyDescent="0.25">
      <c r="A141" s="35"/>
      <c r="B141" s="35">
        <f>Main!E144</f>
        <v>0</v>
      </c>
      <c r="C141" s="4">
        <f>Main!G144</f>
        <v>0</v>
      </c>
      <c r="E141" s="3"/>
      <c r="G141" s="35"/>
      <c r="I141" s="35"/>
      <c r="K141" s="35"/>
      <c r="M141" s="35"/>
      <c r="O141" s="35"/>
      <c r="Q141" s="35"/>
      <c r="R141">
        <f t="shared" si="31"/>
        <v>0</v>
      </c>
      <c r="S141" s="30"/>
      <c r="T141" s="14"/>
      <c r="U141">
        <f t="shared" si="34"/>
        <v>0</v>
      </c>
      <c r="V141" s="15"/>
      <c r="W141" s="37">
        <f t="shared" si="35"/>
        <v>0</v>
      </c>
      <c r="X141" s="37">
        <f t="shared" si="36"/>
        <v>0</v>
      </c>
      <c r="AA141" s="37">
        <f t="shared" si="32"/>
        <v>0</v>
      </c>
      <c r="AD141">
        <f t="shared" si="33"/>
        <v>0</v>
      </c>
      <c r="AG141" t="e">
        <f>#REF!*100/10</f>
        <v>#REF!</v>
      </c>
      <c r="AH141" s="37">
        <f t="shared" si="37"/>
        <v>0</v>
      </c>
      <c r="AI141">
        <f t="shared" si="38"/>
        <v>0</v>
      </c>
      <c r="AJ141" s="37">
        <f t="shared" si="39"/>
        <v>0</v>
      </c>
    </row>
    <row r="142" spans="1:36" hidden="1" x14ac:dyDescent="0.25">
      <c r="A142" s="35"/>
      <c r="B142" s="35">
        <f>Main!E145</f>
        <v>0</v>
      </c>
      <c r="C142" s="4">
        <f>Main!G145</f>
        <v>0</v>
      </c>
      <c r="E142" s="3"/>
      <c r="G142" s="35"/>
      <c r="I142" s="35"/>
      <c r="K142" s="35"/>
      <c r="M142" s="35"/>
      <c r="O142" s="35"/>
      <c r="Q142" s="35"/>
      <c r="R142">
        <f t="shared" si="31"/>
        <v>0</v>
      </c>
      <c r="S142" s="30"/>
      <c r="T142" s="14"/>
      <c r="U142">
        <f t="shared" si="34"/>
        <v>0</v>
      </c>
      <c r="V142" s="15"/>
      <c r="W142" s="37">
        <f t="shared" si="35"/>
        <v>0</v>
      </c>
      <c r="X142" s="37">
        <f t="shared" si="36"/>
        <v>0</v>
      </c>
      <c r="AA142" s="37">
        <f t="shared" si="32"/>
        <v>0</v>
      </c>
      <c r="AD142">
        <f t="shared" si="33"/>
        <v>0</v>
      </c>
      <c r="AG142" t="e">
        <f>#REF!*100/10</f>
        <v>#REF!</v>
      </c>
      <c r="AH142" s="37">
        <f t="shared" si="37"/>
        <v>0</v>
      </c>
      <c r="AI142">
        <f t="shared" si="38"/>
        <v>0</v>
      </c>
      <c r="AJ142" s="37">
        <f t="shared" si="39"/>
        <v>0</v>
      </c>
    </row>
    <row r="143" spans="1:36" hidden="1" x14ac:dyDescent="0.25">
      <c r="A143" s="35"/>
      <c r="B143" s="35">
        <f>Main!E146</f>
        <v>0</v>
      </c>
      <c r="C143" s="4">
        <f>Main!G146</f>
        <v>0</v>
      </c>
      <c r="E143" s="3"/>
      <c r="G143" s="35"/>
      <c r="I143" s="35"/>
      <c r="K143" s="35"/>
      <c r="M143" s="35"/>
      <c r="O143" s="35"/>
      <c r="Q143" s="35"/>
      <c r="R143">
        <f t="shared" si="31"/>
        <v>0</v>
      </c>
      <c r="S143" s="30"/>
      <c r="T143" s="14"/>
      <c r="U143">
        <f t="shared" si="34"/>
        <v>0</v>
      </c>
      <c r="V143" s="15"/>
      <c r="W143" s="37">
        <f t="shared" si="35"/>
        <v>0</v>
      </c>
      <c r="X143" s="37">
        <f t="shared" si="36"/>
        <v>0</v>
      </c>
      <c r="AA143" s="37">
        <f t="shared" si="32"/>
        <v>0</v>
      </c>
      <c r="AD143">
        <f t="shared" si="33"/>
        <v>0</v>
      </c>
      <c r="AG143" t="e">
        <f>#REF!*100/10</f>
        <v>#REF!</v>
      </c>
      <c r="AH143" s="37">
        <f t="shared" si="37"/>
        <v>0</v>
      </c>
      <c r="AI143">
        <f t="shared" si="38"/>
        <v>0</v>
      </c>
      <c r="AJ143" s="37">
        <f t="shared" si="39"/>
        <v>0</v>
      </c>
    </row>
    <row r="144" spans="1:36" hidden="1" x14ac:dyDescent="0.25">
      <c r="A144" s="35"/>
      <c r="B144" s="35">
        <f>Main!E147</f>
        <v>0</v>
      </c>
      <c r="C144" s="4">
        <f>Main!G147</f>
        <v>0</v>
      </c>
      <c r="E144" s="3"/>
      <c r="G144" s="35"/>
      <c r="I144" s="35"/>
      <c r="K144" s="35"/>
      <c r="M144" s="35"/>
      <c r="O144" s="35"/>
      <c r="Q144" s="35"/>
      <c r="R144">
        <f t="shared" si="31"/>
        <v>0</v>
      </c>
      <c r="S144" s="30"/>
      <c r="T144" s="14"/>
      <c r="U144">
        <f t="shared" si="34"/>
        <v>0</v>
      </c>
      <c r="V144" s="15"/>
      <c r="W144" s="37">
        <f t="shared" si="35"/>
        <v>0</v>
      </c>
      <c r="X144" s="37">
        <f t="shared" si="36"/>
        <v>0</v>
      </c>
      <c r="AA144" s="37">
        <f t="shared" si="32"/>
        <v>0</v>
      </c>
      <c r="AD144">
        <f t="shared" si="33"/>
        <v>0</v>
      </c>
      <c r="AG144" t="e">
        <f>#REF!*100/10</f>
        <v>#REF!</v>
      </c>
      <c r="AH144" s="37">
        <f t="shared" si="37"/>
        <v>0</v>
      </c>
      <c r="AI144">
        <f t="shared" si="38"/>
        <v>0</v>
      </c>
      <c r="AJ144" s="37">
        <f t="shared" si="39"/>
        <v>0</v>
      </c>
    </row>
    <row r="145" spans="1:36" hidden="1" x14ac:dyDescent="0.25">
      <c r="A145" s="35"/>
      <c r="B145" s="35">
        <f>Main!E148</f>
        <v>0</v>
      </c>
      <c r="C145" s="4">
        <f>Main!G148</f>
        <v>0</v>
      </c>
      <c r="E145" s="3"/>
      <c r="G145" s="35"/>
      <c r="I145" s="35"/>
      <c r="K145" s="35"/>
      <c r="M145" s="35"/>
      <c r="O145" s="35"/>
      <c r="Q145" s="35"/>
      <c r="R145">
        <f t="shared" si="31"/>
        <v>0</v>
      </c>
      <c r="S145" s="30"/>
      <c r="T145" s="14"/>
      <c r="U145">
        <f t="shared" si="34"/>
        <v>0</v>
      </c>
      <c r="V145" s="15"/>
      <c r="W145" s="37">
        <f t="shared" si="35"/>
        <v>0</v>
      </c>
      <c r="X145" s="37">
        <f t="shared" si="36"/>
        <v>0</v>
      </c>
      <c r="AA145" s="37">
        <f t="shared" si="32"/>
        <v>0</v>
      </c>
      <c r="AD145">
        <f t="shared" si="33"/>
        <v>0</v>
      </c>
      <c r="AG145" t="e">
        <f>#REF!*100/10</f>
        <v>#REF!</v>
      </c>
      <c r="AH145" s="37">
        <f t="shared" si="37"/>
        <v>0</v>
      </c>
      <c r="AI145">
        <f t="shared" si="38"/>
        <v>0</v>
      </c>
      <c r="AJ145" s="37">
        <f t="shared" si="39"/>
        <v>0</v>
      </c>
    </row>
    <row r="146" spans="1:36" hidden="1" x14ac:dyDescent="0.25">
      <c r="A146" s="35"/>
      <c r="B146" s="35">
        <f>Main!E149</f>
        <v>0</v>
      </c>
      <c r="C146" s="4">
        <f>Main!G149</f>
        <v>0</v>
      </c>
      <c r="E146" s="3"/>
      <c r="G146" s="35"/>
      <c r="I146" s="35"/>
      <c r="K146" s="35"/>
      <c r="L146" s="40"/>
      <c r="M146" s="35"/>
      <c r="N146" s="40"/>
      <c r="O146" s="35"/>
      <c r="Q146" s="35"/>
      <c r="R146">
        <f t="shared" si="31"/>
        <v>0</v>
      </c>
      <c r="S146" s="30"/>
      <c r="T146" s="14"/>
      <c r="U146">
        <f t="shared" si="34"/>
        <v>0</v>
      </c>
      <c r="V146" s="15"/>
      <c r="W146" s="37">
        <f t="shared" si="35"/>
        <v>0</v>
      </c>
      <c r="X146" s="37">
        <f t="shared" si="36"/>
        <v>0</v>
      </c>
      <c r="AA146" s="37">
        <f t="shared" si="32"/>
        <v>0</v>
      </c>
      <c r="AD146">
        <f t="shared" si="33"/>
        <v>0</v>
      </c>
      <c r="AG146" t="e">
        <f>#REF!*100/10</f>
        <v>#REF!</v>
      </c>
      <c r="AH146" s="37">
        <f t="shared" si="37"/>
        <v>0</v>
      </c>
      <c r="AI146">
        <f t="shared" si="38"/>
        <v>0</v>
      </c>
      <c r="AJ146" s="37">
        <f t="shared" si="39"/>
        <v>0</v>
      </c>
    </row>
    <row r="147" spans="1:36" hidden="1" x14ac:dyDescent="0.25">
      <c r="A147" s="35"/>
      <c r="B147" s="35">
        <f>Main!E150</f>
        <v>0</v>
      </c>
      <c r="C147" s="4">
        <f>Main!G150</f>
        <v>0</v>
      </c>
      <c r="E147" s="3"/>
      <c r="G147" s="35"/>
      <c r="I147" s="35"/>
      <c r="K147" s="35"/>
      <c r="L147" s="40"/>
      <c r="M147" s="35"/>
      <c r="O147" s="35"/>
      <c r="Q147" s="35"/>
      <c r="R147">
        <f t="shared" si="31"/>
        <v>0</v>
      </c>
      <c r="S147" s="30"/>
      <c r="T147" s="14"/>
      <c r="U147">
        <f t="shared" si="34"/>
        <v>0</v>
      </c>
      <c r="V147" s="15"/>
      <c r="W147" s="37">
        <f t="shared" si="35"/>
        <v>0</v>
      </c>
      <c r="X147" s="37">
        <f t="shared" si="36"/>
        <v>0</v>
      </c>
      <c r="AA147" s="37">
        <f t="shared" si="32"/>
        <v>0</v>
      </c>
      <c r="AD147">
        <f t="shared" si="33"/>
        <v>0</v>
      </c>
      <c r="AG147" t="e">
        <f>#REF!*100/10</f>
        <v>#REF!</v>
      </c>
      <c r="AH147" s="37">
        <f t="shared" si="37"/>
        <v>0</v>
      </c>
      <c r="AI147">
        <f t="shared" si="38"/>
        <v>0</v>
      </c>
      <c r="AJ147" s="37">
        <f t="shared" si="39"/>
        <v>0</v>
      </c>
    </row>
    <row r="148" spans="1:36" hidden="1" x14ac:dyDescent="0.25">
      <c r="A148" s="35"/>
      <c r="B148" s="35">
        <f>Main!E151</f>
        <v>0</v>
      </c>
      <c r="C148" s="4">
        <f>Main!G151</f>
        <v>0</v>
      </c>
      <c r="E148" s="3"/>
      <c r="G148" s="35"/>
      <c r="I148" s="35"/>
      <c r="K148" s="35"/>
      <c r="M148" s="35"/>
      <c r="O148" s="35"/>
      <c r="Q148" s="35"/>
      <c r="R148">
        <f t="shared" si="31"/>
        <v>0</v>
      </c>
      <c r="S148" s="30"/>
      <c r="T148" s="14"/>
      <c r="U148">
        <f t="shared" si="34"/>
        <v>0</v>
      </c>
      <c r="V148" s="15"/>
      <c r="W148" s="37">
        <f t="shared" si="35"/>
        <v>0</v>
      </c>
      <c r="X148" s="37">
        <f t="shared" si="36"/>
        <v>0</v>
      </c>
      <c r="AA148" s="37">
        <f t="shared" si="32"/>
        <v>0</v>
      </c>
      <c r="AD148">
        <f t="shared" si="33"/>
        <v>0</v>
      </c>
      <c r="AG148" t="e">
        <f>#REF!*100/10</f>
        <v>#REF!</v>
      </c>
      <c r="AH148" s="37">
        <f t="shared" si="37"/>
        <v>0</v>
      </c>
      <c r="AI148">
        <f t="shared" si="38"/>
        <v>0</v>
      </c>
      <c r="AJ148" s="37">
        <f t="shared" si="39"/>
        <v>0</v>
      </c>
    </row>
    <row r="149" spans="1:36" hidden="1" x14ac:dyDescent="0.25">
      <c r="A149" s="35"/>
      <c r="B149" s="35">
        <f>Main!E152</f>
        <v>0</v>
      </c>
      <c r="C149" s="4">
        <f>Main!G152</f>
        <v>0</v>
      </c>
      <c r="E149" s="3"/>
      <c r="G149" s="35"/>
      <c r="I149" s="35"/>
      <c r="K149" s="35"/>
      <c r="M149" s="35"/>
      <c r="O149" s="35"/>
      <c r="Q149" s="35"/>
      <c r="R149">
        <f t="shared" si="31"/>
        <v>0</v>
      </c>
      <c r="S149" s="30"/>
      <c r="T149" s="14"/>
      <c r="U149">
        <f t="shared" si="34"/>
        <v>0</v>
      </c>
      <c r="V149" s="15"/>
      <c r="W149" s="37">
        <f t="shared" si="35"/>
        <v>0</v>
      </c>
      <c r="X149" s="37">
        <f t="shared" si="36"/>
        <v>0</v>
      </c>
      <c r="AA149" s="37">
        <f t="shared" si="32"/>
        <v>0</v>
      </c>
      <c r="AD149">
        <f t="shared" si="33"/>
        <v>0</v>
      </c>
      <c r="AG149" t="e">
        <f>#REF!*100/10</f>
        <v>#REF!</v>
      </c>
      <c r="AH149" s="37">
        <f t="shared" si="37"/>
        <v>0</v>
      </c>
      <c r="AI149">
        <f t="shared" si="38"/>
        <v>0</v>
      </c>
      <c r="AJ149" s="37">
        <f t="shared" si="39"/>
        <v>0</v>
      </c>
    </row>
    <row r="150" spans="1:36" hidden="1" x14ac:dyDescent="0.25">
      <c r="A150" s="35"/>
      <c r="B150" s="35">
        <f>Main!E153</f>
        <v>0</v>
      </c>
      <c r="C150" s="4">
        <f>Main!G153</f>
        <v>0</v>
      </c>
      <c r="E150" s="3"/>
      <c r="G150" s="35"/>
      <c r="I150" s="35"/>
      <c r="K150" s="35"/>
      <c r="M150" s="35"/>
      <c r="O150" s="35"/>
      <c r="Q150" s="35"/>
      <c r="R150">
        <f t="shared" si="31"/>
        <v>0</v>
      </c>
      <c r="S150" s="30"/>
      <c r="T150" s="14"/>
      <c r="U150">
        <f t="shared" si="34"/>
        <v>0</v>
      </c>
      <c r="V150" s="15"/>
      <c r="W150" s="37">
        <f t="shared" si="35"/>
        <v>0</v>
      </c>
      <c r="X150" s="37">
        <f t="shared" si="36"/>
        <v>0</v>
      </c>
      <c r="AA150" s="37">
        <f t="shared" si="32"/>
        <v>0</v>
      </c>
      <c r="AD150">
        <f t="shared" si="33"/>
        <v>0</v>
      </c>
      <c r="AG150" t="e">
        <f>#REF!*100/10</f>
        <v>#REF!</v>
      </c>
      <c r="AH150" s="37">
        <f t="shared" si="37"/>
        <v>0</v>
      </c>
      <c r="AI150">
        <f t="shared" si="38"/>
        <v>0</v>
      </c>
      <c r="AJ150" s="37">
        <f t="shared" si="39"/>
        <v>0</v>
      </c>
    </row>
    <row r="151" spans="1:36" hidden="1" x14ac:dyDescent="0.25">
      <c r="A151" s="35"/>
      <c r="B151" s="35">
        <f>Main!E154</f>
        <v>0</v>
      </c>
      <c r="C151" s="4">
        <f>Main!G154</f>
        <v>0</v>
      </c>
      <c r="E151" s="3"/>
      <c r="G151" s="35"/>
      <c r="I151" s="35"/>
      <c r="K151" s="35"/>
      <c r="M151" s="35"/>
      <c r="O151" s="35"/>
      <c r="Q151" s="35"/>
      <c r="R151">
        <f t="shared" si="31"/>
        <v>0</v>
      </c>
      <c r="S151" s="30"/>
      <c r="T151" s="14"/>
      <c r="U151">
        <f t="shared" si="34"/>
        <v>0</v>
      </c>
      <c r="V151" s="15"/>
      <c r="W151" s="37">
        <f t="shared" si="35"/>
        <v>0</v>
      </c>
      <c r="X151" s="37">
        <f t="shared" si="36"/>
        <v>0</v>
      </c>
      <c r="AA151" s="37">
        <f t="shared" si="32"/>
        <v>0</v>
      </c>
      <c r="AD151">
        <f t="shared" si="33"/>
        <v>0</v>
      </c>
      <c r="AG151" t="e">
        <f>#REF!*100/10</f>
        <v>#REF!</v>
      </c>
      <c r="AH151" s="37">
        <f t="shared" si="37"/>
        <v>0</v>
      </c>
      <c r="AI151">
        <f t="shared" si="38"/>
        <v>0</v>
      </c>
      <c r="AJ151" s="37">
        <f t="shared" si="39"/>
        <v>0</v>
      </c>
    </row>
    <row r="152" spans="1:36" hidden="1" x14ac:dyDescent="0.25">
      <c r="A152" s="39"/>
      <c r="B152" s="35">
        <f>Main!E155</f>
        <v>0</v>
      </c>
      <c r="C152" s="4">
        <f>Main!G155</f>
        <v>0</v>
      </c>
      <c r="E152" s="3"/>
      <c r="G152" s="35"/>
      <c r="I152" s="35"/>
      <c r="K152" s="35"/>
      <c r="M152" s="35"/>
      <c r="O152" s="35"/>
      <c r="Q152" s="35"/>
      <c r="R152">
        <f t="shared" si="31"/>
        <v>0</v>
      </c>
      <c r="S152" s="30"/>
      <c r="T152" s="14"/>
      <c r="U152">
        <f t="shared" si="34"/>
        <v>0</v>
      </c>
      <c r="V152" s="15"/>
      <c r="W152" s="37">
        <f t="shared" si="35"/>
        <v>0</v>
      </c>
      <c r="X152" s="37">
        <f t="shared" si="36"/>
        <v>0</v>
      </c>
      <c r="AA152" s="37">
        <f t="shared" si="32"/>
        <v>0</v>
      </c>
      <c r="AD152">
        <f t="shared" si="33"/>
        <v>0</v>
      </c>
      <c r="AG152" t="e">
        <f>#REF!*100/10</f>
        <v>#REF!</v>
      </c>
      <c r="AH152" s="37">
        <f t="shared" si="37"/>
        <v>0</v>
      </c>
      <c r="AI152">
        <f t="shared" si="38"/>
        <v>0</v>
      </c>
      <c r="AJ152" s="37">
        <f t="shared" si="39"/>
        <v>0</v>
      </c>
    </row>
    <row r="153" spans="1:36" hidden="1" x14ac:dyDescent="0.25">
      <c r="A153" s="35"/>
      <c r="B153" s="35">
        <f>Main!E156</f>
        <v>0</v>
      </c>
      <c r="C153" s="4">
        <f>Main!G156</f>
        <v>0</v>
      </c>
      <c r="E153" s="3"/>
      <c r="G153" s="35"/>
      <c r="I153" s="35"/>
      <c r="K153" s="35"/>
      <c r="M153" s="35"/>
      <c r="O153" s="35"/>
      <c r="Q153" s="35"/>
      <c r="R153">
        <f t="shared" si="31"/>
        <v>0</v>
      </c>
      <c r="S153" s="30"/>
      <c r="T153" s="14"/>
      <c r="U153">
        <f t="shared" si="34"/>
        <v>0</v>
      </c>
      <c r="V153" s="15"/>
      <c r="W153" s="37">
        <f t="shared" si="35"/>
        <v>0</v>
      </c>
      <c r="X153" s="37">
        <f t="shared" si="36"/>
        <v>0</v>
      </c>
      <c r="AA153" s="37">
        <f t="shared" si="32"/>
        <v>0</v>
      </c>
      <c r="AD153">
        <f t="shared" si="33"/>
        <v>0</v>
      </c>
      <c r="AG153" t="e">
        <f>#REF!*100/10</f>
        <v>#REF!</v>
      </c>
      <c r="AH153" s="37">
        <f t="shared" si="37"/>
        <v>0</v>
      </c>
      <c r="AI153">
        <f t="shared" si="38"/>
        <v>0</v>
      </c>
      <c r="AJ153" s="37">
        <f t="shared" si="39"/>
        <v>0</v>
      </c>
    </row>
    <row r="154" spans="1:36" hidden="1" x14ac:dyDescent="0.25">
      <c r="A154" s="35"/>
      <c r="B154" s="35">
        <f>Main!E157</f>
        <v>0</v>
      </c>
      <c r="C154" s="4">
        <f>Main!G157</f>
        <v>0</v>
      </c>
      <c r="E154" s="3"/>
      <c r="G154" s="35"/>
      <c r="I154" s="35"/>
      <c r="K154" s="35"/>
      <c r="M154" s="35"/>
      <c r="O154" s="35"/>
      <c r="Q154" s="35"/>
      <c r="R154">
        <f t="shared" si="31"/>
        <v>0</v>
      </c>
      <c r="S154" s="30"/>
      <c r="T154" s="14"/>
      <c r="U154">
        <f t="shared" si="34"/>
        <v>0</v>
      </c>
      <c r="V154" s="15"/>
      <c r="W154" s="37">
        <f t="shared" si="35"/>
        <v>0</v>
      </c>
      <c r="X154" s="37">
        <f t="shared" si="36"/>
        <v>0</v>
      </c>
      <c r="AA154" s="37">
        <f t="shared" si="32"/>
        <v>0</v>
      </c>
      <c r="AD154">
        <f t="shared" si="33"/>
        <v>0</v>
      </c>
      <c r="AG154" t="e">
        <f>#REF!*100/10</f>
        <v>#REF!</v>
      </c>
      <c r="AH154" s="37">
        <f t="shared" si="37"/>
        <v>0</v>
      </c>
      <c r="AI154">
        <f t="shared" si="38"/>
        <v>0</v>
      </c>
      <c r="AJ154" s="37">
        <f t="shared" si="39"/>
        <v>0</v>
      </c>
    </row>
    <row r="155" spans="1:36" hidden="1" x14ac:dyDescent="0.25">
      <c r="A155" s="39"/>
      <c r="B155" s="35">
        <f>Main!E158</f>
        <v>0</v>
      </c>
      <c r="C155" s="4">
        <f>Main!G158</f>
        <v>0</v>
      </c>
      <c r="E155" s="3"/>
      <c r="G155" s="35"/>
      <c r="I155" s="35"/>
      <c r="K155" s="35"/>
      <c r="M155" s="35"/>
      <c r="O155" s="35"/>
      <c r="Q155" s="35"/>
      <c r="R155">
        <f t="shared" si="31"/>
        <v>0</v>
      </c>
      <c r="S155" s="30"/>
      <c r="T155" s="14"/>
      <c r="U155">
        <f t="shared" si="34"/>
        <v>0</v>
      </c>
      <c r="V155" s="15"/>
      <c r="W155" s="37">
        <f t="shared" si="35"/>
        <v>0</v>
      </c>
      <c r="X155" s="37">
        <f t="shared" si="36"/>
        <v>0</v>
      </c>
      <c r="AA155" s="37">
        <f t="shared" si="32"/>
        <v>0</v>
      </c>
      <c r="AD155">
        <f t="shared" si="33"/>
        <v>0</v>
      </c>
      <c r="AG155" t="e">
        <f>#REF!*100/10</f>
        <v>#REF!</v>
      </c>
      <c r="AH155" s="37">
        <f t="shared" si="37"/>
        <v>0</v>
      </c>
      <c r="AI155">
        <f t="shared" si="38"/>
        <v>0</v>
      </c>
      <c r="AJ155" s="37">
        <f t="shared" si="39"/>
        <v>0</v>
      </c>
    </row>
    <row r="156" spans="1:36" hidden="1" x14ac:dyDescent="0.25">
      <c r="A156" s="39"/>
      <c r="B156" s="35">
        <f>Main!E159</f>
        <v>0</v>
      </c>
      <c r="C156" s="4">
        <f>Main!G159</f>
        <v>0</v>
      </c>
      <c r="E156" s="3"/>
      <c r="G156" s="35"/>
      <c r="I156" s="35"/>
      <c r="K156" s="35"/>
      <c r="M156" s="35"/>
      <c r="O156" s="35"/>
      <c r="Q156" s="35"/>
      <c r="R156">
        <f t="shared" si="31"/>
        <v>0</v>
      </c>
      <c r="S156" s="30"/>
      <c r="T156" s="14"/>
      <c r="U156">
        <f t="shared" si="34"/>
        <v>0</v>
      </c>
      <c r="V156" s="15"/>
      <c r="W156" s="37">
        <f t="shared" si="35"/>
        <v>0</v>
      </c>
      <c r="X156" s="37">
        <f t="shared" si="36"/>
        <v>0</v>
      </c>
      <c r="AA156" s="37">
        <f t="shared" si="32"/>
        <v>0</v>
      </c>
      <c r="AD156">
        <f t="shared" si="33"/>
        <v>0</v>
      </c>
      <c r="AG156" t="e">
        <f>#REF!*100/10</f>
        <v>#REF!</v>
      </c>
      <c r="AH156" s="37">
        <f t="shared" si="37"/>
        <v>0</v>
      </c>
      <c r="AI156">
        <f t="shared" si="38"/>
        <v>0</v>
      </c>
      <c r="AJ156" s="37">
        <f t="shared" si="39"/>
        <v>0</v>
      </c>
    </row>
    <row r="157" spans="1:36" hidden="1" x14ac:dyDescent="0.25">
      <c r="A157" s="35"/>
      <c r="B157" s="35">
        <f>Main!E160</f>
        <v>0</v>
      </c>
      <c r="C157" s="4">
        <f>Main!G160</f>
        <v>0</v>
      </c>
      <c r="E157" s="3"/>
      <c r="G157" s="35"/>
      <c r="I157" s="35"/>
      <c r="K157" s="35"/>
      <c r="M157" s="35"/>
      <c r="O157" s="35"/>
      <c r="Q157" s="35"/>
      <c r="R157">
        <f t="shared" si="31"/>
        <v>0</v>
      </c>
      <c r="S157" s="30"/>
      <c r="T157" s="14"/>
      <c r="U157">
        <f t="shared" si="34"/>
        <v>0</v>
      </c>
      <c r="V157" s="15"/>
      <c r="W157" s="37">
        <f t="shared" si="35"/>
        <v>0</v>
      </c>
      <c r="X157" s="37">
        <f t="shared" si="36"/>
        <v>0</v>
      </c>
      <c r="AA157" s="37">
        <f t="shared" si="32"/>
        <v>0</v>
      </c>
      <c r="AD157">
        <f t="shared" si="33"/>
        <v>0</v>
      </c>
      <c r="AG157" t="e">
        <f>#REF!*100/10</f>
        <v>#REF!</v>
      </c>
      <c r="AH157" s="37">
        <f t="shared" si="37"/>
        <v>0</v>
      </c>
      <c r="AI157">
        <f t="shared" si="38"/>
        <v>0</v>
      </c>
      <c r="AJ157" s="37">
        <f t="shared" si="39"/>
        <v>0</v>
      </c>
    </row>
    <row r="158" spans="1:36" x14ac:dyDescent="0.25">
      <c r="A158" s="3"/>
      <c r="C158" s="3"/>
    </row>
    <row r="159" spans="1:36" x14ac:dyDescent="0.25">
      <c r="A159" s="3"/>
      <c r="C159" s="3"/>
    </row>
    <row r="160" spans="1:36" x14ac:dyDescent="0.25">
      <c r="A160" s="3"/>
      <c r="C160" s="3"/>
    </row>
    <row r="161" spans="1:21" x14ac:dyDescent="0.25">
      <c r="A161" s="3"/>
      <c r="C161" s="3"/>
    </row>
    <row r="162" spans="1:21" x14ac:dyDescent="0.25">
      <c r="A162" s="3"/>
      <c r="C162" s="3"/>
    </row>
    <row r="163" spans="1:21" x14ac:dyDescent="0.25">
      <c r="A163" s="3"/>
      <c r="C163" s="3"/>
    </row>
    <row r="164" spans="1:21" x14ac:dyDescent="0.25">
      <c r="A164" s="3"/>
      <c r="C164" s="3"/>
    </row>
    <row r="166" spans="1:21" x14ac:dyDescent="0.25">
      <c r="U166" s="37"/>
    </row>
    <row r="167" spans="1:21" x14ac:dyDescent="0.25">
      <c r="D167" s="50" t="s">
        <v>14</v>
      </c>
      <c r="E167" s="50"/>
    </row>
    <row r="169" spans="1:21" x14ac:dyDescent="0.25">
      <c r="D169" t="s">
        <v>7</v>
      </c>
      <c r="E169" s="1">
        <v>1.4</v>
      </c>
    </row>
    <row r="170" spans="1:21" x14ac:dyDescent="0.25">
      <c r="D170" t="s">
        <v>8</v>
      </c>
      <c r="E170" s="1">
        <v>1.2</v>
      </c>
    </row>
    <row r="171" spans="1:21" x14ac:dyDescent="0.25">
      <c r="D171" t="s">
        <v>9</v>
      </c>
      <c r="E171" s="1">
        <v>1</v>
      </c>
    </row>
    <row r="172" spans="1:21" x14ac:dyDescent="0.25">
      <c r="D172" t="s">
        <v>10</v>
      </c>
      <c r="E172" s="1">
        <v>0.85</v>
      </c>
    </row>
    <row r="173" spans="1:21" x14ac:dyDescent="0.25">
      <c r="D173" t="s">
        <v>11</v>
      </c>
      <c r="E173" s="1">
        <v>0.7</v>
      </c>
    </row>
    <row r="174" spans="1:21" x14ac:dyDescent="0.25">
      <c r="D174" t="s">
        <v>12</v>
      </c>
      <c r="E174" s="1">
        <v>0.4</v>
      </c>
    </row>
    <row r="175" spans="1:21" x14ac:dyDescent="0.25">
      <c r="D175" t="s">
        <v>13</v>
      </c>
      <c r="E175" s="1">
        <v>0.1</v>
      </c>
    </row>
    <row r="176" spans="1:21" x14ac:dyDescent="0.25">
      <c r="D176">
        <v>0</v>
      </c>
      <c r="E176" s="1">
        <v>0</v>
      </c>
    </row>
  </sheetData>
  <autoFilter ref="A3:X157">
    <filterColumn colId="2">
      <filters>
        <filter val="5"/>
      </filters>
    </filterColumn>
  </autoFilter>
  <dataConsolidate function="stdDev">
    <dataRefs count="1">
      <dataRef ref="AK5" sheet="Results" r:id="rId1"/>
    </dataRefs>
  </dataConsolidate>
  <mergeCells count="1">
    <mergeCell ref="D167:E167"/>
  </mergeCells>
  <conditionalFormatting sqref="AA4">
    <cfRule type="cellIs" priority="8" operator="between">
      <formula>1</formula>
      <formula>51</formula>
    </cfRule>
  </conditionalFormatting>
  <conditionalFormatting sqref="AA5:AA157">
    <cfRule type="cellIs" dxfId="4" priority="3" operator="between">
      <formula>1</formula>
      <formula>41</formula>
    </cfRule>
    <cfRule type="cellIs" dxfId="3" priority="5" operator="between">
      <formula>1</formula>
      <formula>51</formula>
    </cfRule>
  </conditionalFormatting>
  <conditionalFormatting sqref="W5:W157">
    <cfRule type="cellIs" dxfId="2" priority="4" operator="between">
      <formula>0</formula>
      <formula>39.9</formula>
    </cfRule>
  </conditionalFormatting>
  <conditionalFormatting sqref="AD5:AD157">
    <cfRule type="cellIs" dxfId="1" priority="2" operator="between">
      <formula>45.1</formula>
      <formula>70</formula>
    </cfRule>
  </conditionalFormatting>
  <conditionalFormatting sqref="R5:R157">
    <cfRule type="cellIs" dxfId="0" priority="1" operator="between">
      <formula>45.1</formula>
      <formula>70</formula>
    </cfRule>
  </conditionalFormatting>
  <dataValidations count="3">
    <dataValidation type="list" operator="lessThan" allowBlank="1" showInputMessage="1" showErrorMessage="1" sqref="L158 S5:S157 N158">
      <formula1>"0,1,2"</formula1>
    </dataValidation>
    <dataValidation type="list" allowBlank="1" showInputMessage="1" showErrorMessage="1" sqref="G81 M158 K158">
      <formula1>$D$168:$D$175</formula1>
    </dataValidation>
    <dataValidation type="list" allowBlank="1" showInputMessage="1" showErrorMessage="1" sqref="E5:E157 K5:K157 G82:G157 G5:G80 Q5:Q157 M5:M157 O5:O157 I5:I157">
      <formula1>$D$169:$D$176</formula1>
    </dataValidation>
  </dataValidation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1"/>
  <sheetViews>
    <sheetView topLeftCell="A122" workbookViewId="0">
      <selection activeCell="D277" sqref="D277"/>
    </sheetView>
  </sheetViews>
  <sheetFormatPr defaultRowHeight="15" x14ac:dyDescent="0.25"/>
  <cols>
    <col min="1" max="16384" width="9.140625" style="35"/>
  </cols>
  <sheetData>
    <row r="61" ht="16.5" customHeight="1" x14ac:dyDescent="0.25"/>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1" zoomScale="70" zoomScaleNormal="70" workbookViewId="0">
      <selection activeCell="Q157" sqref="Q15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Results</vt:lpstr>
      <vt:lpstr>Sheet1</vt:lpstr>
      <vt:lpstr>Sheet2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latani</cp:lastModifiedBy>
  <dcterms:created xsi:type="dcterms:W3CDTF">2006-09-16T00:00:00Z</dcterms:created>
  <dcterms:modified xsi:type="dcterms:W3CDTF">2016-05-10T22:23:25Z</dcterms:modified>
  <cp:category/>
</cp:coreProperties>
</file>