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Role" sheetId="2" r:id="rId1"/>
    <sheet name="User" sheetId="1" r:id="rId2"/>
    <sheet name="ORDER" sheetId="3" r:id="rId3"/>
    <sheet name="OrderProduct" sheetId="17" r:id="rId4"/>
    <sheet name="IdStatus" sheetId="16" r:id="rId5"/>
    <sheet name="Product" sheetId="5" r:id="rId6"/>
    <sheet name="Suplier" sheetId="9" r:id="rId7"/>
    <sheet name="Manufacture" sheetId="8" r:id="rId8"/>
    <sheet name="ProductName" sheetId="7" r:id="rId9"/>
    <sheet name="Category" sheetId="6" r:id="rId10"/>
    <sheet name="Adress" sheetId="4" r:id="rId11"/>
    <sheet name="IdAdress" sheetId="13" r:id="rId12"/>
    <sheet name="IdTown" sheetId="10" r:id="rId13"/>
    <sheet name="IdStreet" sheetId="11" r:id="rId14"/>
  </sheets>
  <definedNames>
    <definedName name="_xlnm._FilterDatabase" localSheetId="2" hidden="1">ORDER!$A$1:$I$11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7" l="1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" i="17"/>
  <c r="J3" i="3" l="1"/>
  <c r="J8" i="3"/>
  <c r="J9" i="3"/>
  <c r="J10" i="3"/>
  <c r="J2" i="3"/>
  <c r="B4" i="3"/>
  <c r="B7" i="3"/>
  <c r="B10" i="3"/>
  <c r="B11" i="3"/>
  <c r="D9" i="5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2" i="4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2" i="5"/>
  <c r="D3" i="5"/>
  <c r="D4" i="5"/>
  <c r="D5" i="5"/>
  <c r="D6" i="5"/>
  <c r="D7" i="5"/>
  <c r="D8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2" i="5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<sst xmlns="http://schemas.openxmlformats.org/spreadsheetml/2006/main" count="633" uniqueCount="291">
  <si>
    <t>ФИО</t>
  </si>
  <si>
    <t>Логин</t>
  </si>
  <si>
    <t>Пароль</t>
  </si>
  <si>
    <t>Администратор</t>
  </si>
  <si>
    <t>Суслов Илья Арсентьевич</t>
  </si>
  <si>
    <t>pixil59@gmail.com</t>
  </si>
  <si>
    <t>2L6KZG</t>
  </si>
  <si>
    <t>Яковлева Ярослава Даниэльевна</t>
  </si>
  <si>
    <t>uzWC67</t>
  </si>
  <si>
    <t>Игнатьева Алина Михайловна</t>
  </si>
  <si>
    <t>vilagajaunne-5170@yandex.ru</t>
  </si>
  <si>
    <t>8ntwUp</t>
  </si>
  <si>
    <t>Менеджер</t>
  </si>
  <si>
    <t>Денисов Михаил Романович</t>
  </si>
  <si>
    <t>frusubroppotou656@yandex.ru</t>
  </si>
  <si>
    <t>YOyhfR</t>
  </si>
  <si>
    <t>Тимофеев Михаил Елисеевич</t>
  </si>
  <si>
    <t>leuttevitrafo1998@mail.ru</t>
  </si>
  <si>
    <t>RSbvHv</t>
  </si>
  <si>
    <t>Соловьев Ярослав Маркович</t>
  </si>
  <si>
    <t>frapreubrulloba1141@yandex.ru</t>
  </si>
  <si>
    <t>rwVDh9</t>
  </si>
  <si>
    <t>Клиент</t>
  </si>
  <si>
    <t>Филимонов Роберт Васильевич</t>
  </si>
  <si>
    <t>loudittoimmolau1900@gmail.com</t>
  </si>
  <si>
    <t>LdNyos</t>
  </si>
  <si>
    <t>Шилова Майя Артемьевна</t>
  </si>
  <si>
    <t>hittuprofassa4984@mail.com</t>
  </si>
  <si>
    <t>gynQMT</t>
  </si>
  <si>
    <t>Чистякова Виктория Степановна</t>
  </si>
  <si>
    <t>freineiciweijau888@yandex.ru</t>
  </si>
  <si>
    <t>AtnDjr</t>
  </si>
  <si>
    <t>Волкова Эмилия Артёмовна</t>
  </si>
  <si>
    <t>nokupekidda2001@gmail.com</t>
  </si>
  <si>
    <t>JlFRCZ</t>
  </si>
  <si>
    <t>Суслов</t>
  </si>
  <si>
    <t>Илья</t>
  </si>
  <si>
    <t>Арсентьевич</t>
  </si>
  <si>
    <t>Яковлева</t>
  </si>
  <si>
    <t>Ярослава</t>
  </si>
  <si>
    <t>Даниэльевна</t>
  </si>
  <si>
    <t>Игнатьева</t>
  </si>
  <si>
    <t>Алина</t>
  </si>
  <si>
    <t>Михайловна</t>
  </si>
  <si>
    <t>Денисов</t>
  </si>
  <si>
    <t>Михаил</t>
  </si>
  <si>
    <t>Романович</t>
  </si>
  <si>
    <t>Тимофеев</t>
  </si>
  <si>
    <t>Елисеевич</t>
  </si>
  <si>
    <t>Соловьев</t>
  </si>
  <si>
    <t>Ярослав</t>
  </si>
  <si>
    <t>Маркович</t>
  </si>
  <si>
    <t>Филимонов</t>
  </si>
  <si>
    <t>Роберт</t>
  </si>
  <si>
    <t>Васильевич</t>
  </si>
  <si>
    <t>Шилова</t>
  </si>
  <si>
    <t>Майя</t>
  </si>
  <si>
    <t>Артемьевна</t>
  </si>
  <si>
    <t>Чистякова</t>
  </si>
  <si>
    <t>Виктория</t>
  </si>
  <si>
    <t>Степановна</t>
  </si>
  <si>
    <t>Волкова</t>
  </si>
  <si>
    <t>Эмилия</t>
  </si>
  <si>
    <t>Артёмовна</t>
  </si>
  <si>
    <t>Фамилия</t>
  </si>
  <si>
    <t>Имя</t>
  </si>
  <si>
    <t>Отчество</t>
  </si>
  <si>
    <t>Id</t>
  </si>
  <si>
    <t>IdRole</t>
  </si>
  <si>
    <t>Номер заказа</t>
  </si>
  <si>
    <t>Состав заказа</t>
  </si>
  <si>
    <t>Дата заказа</t>
  </si>
  <si>
    <t>Дата доставки</t>
  </si>
  <si>
    <t>Пункт выдачи</t>
  </si>
  <si>
    <t>ФИО клиента</t>
  </si>
  <si>
    <t>Код для получения</t>
  </si>
  <si>
    <t>Статус заказа</t>
  </si>
  <si>
    <t>А112Т4, 15, G453T5, 1</t>
  </si>
  <si>
    <t>F432F4, 15, Y324F4, 15</t>
  </si>
  <si>
    <t>E532Q5, 10, T432F4, 10</t>
  </si>
  <si>
    <t>Завершен</t>
  </si>
  <si>
    <t>G345E4, 1, E345R4, 2</t>
  </si>
  <si>
    <t>R356F4, 1, E431R5, 10</t>
  </si>
  <si>
    <t>H436R4, 1, D643B5, 1</t>
  </si>
  <si>
    <t>H342F5, 2, Q245F5, 2</t>
  </si>
  <si>
    <t>K436T5, 1, V527T5, 1</t>
  </si>
  <si>
    <t>V527T5, 1, K452T5, 1</t>
  </si>
  <si>
    <t>M356R4, 1, W548O7, 1</t>
  </si>
  <si>
    <t>null</t>
  </si>
  <si>
    <t>344288  г.Нефтеюганск  ул.Чехова  1</t>
  </si>
  <si>
    <t>394242  г.Нефтеюганск  ул.Коммунистическая  43</t>
  </si>
  <si>
    <t>660540  г.Нефтеюганск  ул.Солнечная  25</t>
  </si>
  <si>
    <t>125837  г.Нефтеюганск  ул.Шоссейная  40</t>
  </si>
  <si>
    <t>125703  г.Нефтеюганск  ул.Партизанская  49</t>
  </si>
  <si>
    <t>625283  г.Нефтеюганск  ул.Победы  46</t>
  </si>
  <si>
    <t>614611  г.Нефтеюганск  ул.Молодежная  50</t>
  </si>
  <si>
    <t>454311  г.Нефтеюганск  ул.Новая  19</t>
  </si>
  <si>
    <t>660007  г.Нефтеюганск  ул.Октябрьская  19</t>
  </si>
  <si>
    <t>603036  г.Нефтеюганск  ул.Садовая  4</t>
  </si>
  <si>
    <t>450983  г.Нефтеюганск  ул.Комсомольская  26</t>
  </si>
  <si>
    <t>394782  г.Нефтеюганск  ул.Чехова  3</t>
  </si>
  <si>
    <t>603002  г.Нефтеюганск  ул.Дзержинского  28</t>
  </si>
  <si>
    <t>450558  г.Нефтеюганск  ул.Набережная  30</t>
  </si>
  <si>
    <t>394060  г.Нефтеюганск  ул.Фрунзе  43</t>
  </si>
  <si>
    <t>410661  г.Нефтеюганск  ул.Школьная  50</t>
  </si>
  <si>
    <t>625590  г.Нефтеюганск  ул.Коммунистическая  20</t>
  </si>
  <si>
    <t>625683  г.Нефтеюганск  ул.8 Марта</t>
  </si>
  <si>
    <t>400562  г.Нефтеюганск  ул.Зеленая  32</t>
  </si>
  <si>
    <t>614510  г.Нефтеюганск  ул.Маяковского  47</t>
  </si>
  <si>
    <t>410542  г.Нефтеюганск  ул.Светлая  46</t>
  </si>
  <si>
    <t>620839  г.Нефтеюганск  ул.Цветочная  8</t>
  </si>
  <si>
    <t>443890  г.Нефтеюганск  ул.Коммунистическая  1</t>
  </si>
  <si>
    <t>603379  г.Нефтеюганск  ул.Спортивная  46</t>
  </si>
  <si>
    <t>603721  г.Нефтеюганск  ул.Гоголя  41</t>
  </si>
  <si>
    <t>410172  г.Нефтеюганск  ул.Северная  13</t>
  </si>
  <si>
    <t>420151  г.Нефтеюганск  ул.Вишневая  32</t>
  </si>
  <si>
    <t>125061  г.Нефтеюганск  ул.Подгорная  8</t>
  </si>
  <si>
    <t>630370  г.Нефтеюганск  ул.Шоссейная  24</t>
  </si>
  <si>
    <t>614753  г.Нефтеюганск  ул.Полевая  35</t>
  </si>
  <si>
    <t>426030  г.Нефтеюганск  ул.Маяковского  44</t>
  </si>
  <si>
    <t>450375  г.Нефтеюганск ул.Клубная  44</t>
  </si>
  <si>
    <t>625560  г.Нефтеюганск  ул.Некрасова  12</t>
  </si>
  <si>
    <t>630201  г.Нефтеюганск  ул.Комсомольская  17</t>
  </si>
  <si>
    <t>190949  г.Нефтеюганск  ул.Мичурина  26</t>
  </si>
  <si>
    <t>614164  г.Нефтеюганск  ул.Степная  30</t>
  </si>
  <si>
    <t>г.Нефтеюганск</t>
  </si>
  <si>
    <t>ул.Чехова</t>
  </si>
  <si>
    <t> ул.Степная</t>
  </si>
  <si>
    <t>ул.Коммунистическая</t>
  </si>
  <si>
    <t>ул.Солнечная</t>
  </si>
  <si>
    <t>ул.Шоссейная</t>
  </si>
  <si>
    <t>ул.Партизанская</t>
  </si>
  <si>
    <t>ул.Победы</t>
  </si>
  <si>
    <t>ул.Молодежная</t>
  </si>
  <si>
    <t>ул.Новая</t>
  </si>
  <si>
    <t>ул.Октябрьская</t>
  </si>
  <si>
    <t>ул.Садовая</t>
  </si>
  <si>
    <t>ул.Комсомольская</t>
  </si>
  <si>
    <t>ул.Дзержинского</t>
  </si>
  <si>
    <t>ул.Набережная</t>
  </si>
  <si>
    <t>ул.Фрунзе</t>
  </si>
  <si>
    <t>ул.Школьная</t>
  </si>
  <si>
    <t>ул.Зеленая</t>
  </si>
  <si>
    <t>ул.Маяковского</t>
  </si>
  <si>
    <t>ул.Светлая</t>
  </si>
  <si>
    <t>ул.Цветочная</t>
  </si>
  <si>
    <t>ул.Спортивная</t>
  </si>
  <si>
    <t>ул.Гоголя</t>
  </si>
  <si>
    <t>ул.Северная</t>
  </si>
  <si>
    <t>ул.Вишневая</t>
  </si>
  <si>
    <t>ул.Подгорная</t>
  </si>
  <si>
    <t>ул.Полевая</t>
  </si>
  <si>
    <t>ул.Клубная</t>
  </si>
  <si>
    <t>ул.Некрасова</t>
  </si>
  <si>
    <t>ул.Мичурина</t>
  </si>
  <si>
    <t>ул.8 Марта</t>
  </si>
  <si>
    <t>NULL</t>
  </si>
  <si>
    <t xml:space="preserve">Наименование </t>
  </si>
  <si>
    <t>Размер максимально возможной скидки</t>
  </si>
  <si>
    <t>Производитель</t>
  </si>
  <si>
    <t>Поставщик</t>
  </si>
  <si>
    <t>Категория товара</t>
  </si>
  <si>
    <t>Действующая скидка</t>
  </si>
  <si>
    <t>Кол-во на складе</t>
  </si>
  <si>
    <t>Описание</t>
  </si>
  <si>
    <t>Изображение</t>
  </si>
  <si>
    <t>А112Т4</t>
  </si>
  <si>
    <t>Лакомство</t>
  </si>
  <si>
    <t>Dreames</t>
  </si>
  <si>
    <t>PetShop</t>
  </si>
  <si>
    <t>Товары для кошек</t>
  </si>
  <si>
    <t>Лакомство для кошек Dreamies Подушечки с курицей, 140 г</t>
  </si>
  <si>
    <t>А112Т4.png</t>
  </si>
  <si>
    <t>G453T5</t>
  </si>
  <si>
    <t>Щетка-варежка</t>
  </si>
  <si>
    <t>True Touch</t>
  </si>
  <si>
    <t>ZooMir</t>
  </si>
  <si>
    <t>Для животных</t>
  </si>
  <si>
    <t>Щетка-варежка True Touch для вычесывания шерсти, синий</t>
  </si>
  <si>
    <t>G453T5.jpg</t>
  </si>
  <si>
    <t>F432F4</t>
  </si>
  <si>
    <t>Сухой корм</t>
  </si>
  <si>
    <t>Pro Plan</t>
  </si>
  <si>
    <t>Сухой корм для кошек Pro Plan с чувствительным пищеварением</t>
  </si>
  <si>
    <t>F432F4.jpg</t>
  </si>
  <si>
    <t>Y324F4</t>
  </si>
  <si>
    <t>TitBit</t>
  </si>
  <si>
    <t>Товары для собак</t>
  </si>
  <si>
    <t>Лакомство для собак Titbit Косточки мясные с индейкой и ягненком, 145 г</t>
  </si>
  <si>
    <t>Y324F4.jpg</t>
  </si>
  <si>
    <t>E532Q5</t>
  </si>
  <si>
    <t>Лакомство для собак Titbit Печенье Био Десерт с лососем стандарт, 350 г</t>
  </si>
  <si>
    <t>E532Q5.jpg</t>
  </si>
  <si>
    <t>T432F4</t>
  </si>
  <si>
    <t>Chappy</t>
  </si>
  <si>
    <t>Сухой корм для собак Chappi говядина по-домашнему, с овощами</t>
  </si>
  <si>
    <t>T432F4.jpg</t>
  </si>
  <si>
    <t>G345E4</t>
  </si>
  <si>
    <t>Мячик</t>
  </si>
  <si>
    <t>LIKER</t>
  </si>
  <si>
    <t>Мячик для собак LIKER Мячик Лайкер (6294) оранжевый</t>
  </si>
  <si>
    <t>G345E4.jpg</t>
  </si>
  <si>
    <t>E345R4</t>
  </si>
  <si>
    <t>Игрушка</t>
  </si>
  <si>
    <t>Fancy Pets</t>
  </si>
  <si>
    <t>Игрушка для животных «Котик» с кошачьей мятой FANCY PETS</t>
  </si>
  <si>
    <t>E345R4.jpg</t>
  </si>
  <si>
    <t>R356F4</t>
  </si>
  <si>
    <t>Миска</t>
  </si>
  <si>
    <t>Nobby</t>
  </si>
  <si>
    <t>Миска Nobby с рисунком Dog для собак 130 мл красный</t>
  </si>
  <si>
    <t>R356F4.jpg</t>
  </si>
  <si>
    <t>E431R5</t>
  </si>
  <si>
    <t>Triol</t>
  </si>
  <si>
    <t>Лакомство для собак Triol Кость из жил 7.5 см, 4шт. в уп.</t>
  </si>
  <si>
    <t>E431R5.png</t>
  </si>
  <si>
    <t>D563F4</t>
  </si>
  <si>
    <t>Игрушка для собак Triol Бобер 41 см 12141053 бежевый</t>
  </si>
  <si>
    <t>H436R4</t>
  </si>
  <si>
    <t>Игрушка для собак Triol 3D плетение EC-04/12171005 бежевый</t>
  </si>
  <si>
    <t>D643B5</t>
  </si>
  <si>
    <t>Cat Chow</t>
  </si>
  <si>
    <t>Сухой корм для котят CAT CHOW с высоким содержанием домашней птицы</t>
  </si>
  <si>
    <t>H432F4</t>
  </si>
  <si>
    <t>Миска Triol 9002/KIDP3211/30261087 400 мл серебристый</t>
  </si>
  <si>
    <t>S245R4</t>
  </si>
  <si>
    <t>Сухой корм для кошек CAT CHOW</t>
  </si>
  <si>
    <t>V352R4</t>
  </si>
  <si>
    <t>Сухой корм для собак Chappi Мясное изобилие, мясное ассорти</t>
  </si>
  <si>
    <t>H342F5</t>
  </si>
  <si>
    <t>Игрушка для собак Triol Енот 41 см 12141063 серый</t>
  </si>
  <si>
    <t>Q245F5</t>
  </si>
  <si>
    <t>Игрушка для собак Triol Бобер 41 см 12141063 серый</t>
  </si>
  <si>
    <t>G542F5</t>
  </si>
  <si>
    <t>Сухой корм для собак Pro Plan при чувствительном пищеварении, ягненок</t>
  </si>
  <si>
    <t>H542R6</t>
  </si>
  <si>
    <t>Лакомство для собак Triol Мясные полоски из кролика, 70 г</t>
  </si>
  <si>
    <t>K436T5</t>
  </si>
  <si>
    <t>Мячик для собак Triol с косточками 12101096 желтый/зеленый</t>
  </si>
  <si>
    <t>V527T5</t>
  </si>
  <si>
    <t>Игрушка для собак Triol Ящерица 39 см коричневый</t>
  </si>
  <si>
    <t>K452T5</t>
  </si>
  <si>
    <t>Лежак</t>
  </si>
  <si>
    <t>ZooM</t>
  </si>
  <si>
    <t>Лежак для собак и кошек ZooM Lama 40х30х8 см бежевый</t>
  </si>
  <si>
    <t>E466T6</t>
  </si>
  <si>
    <t>Клетка</t>
  </si>
  <si>
    <t>Клетка для собак Triol 30671002 61х45.5х52 см серый/белый</t>
  </si>
  <si>
    <t>B427R5</t>
  </si>
  <si>
    <t>Миска для животных Triol "Стрекоза", 450 мл</t>
  </si>
  <si>
    <t>H643W2</t>
  </si>
  <si>
    <t>Миска Triol CB02/30231002 100 мл бежевый/голубой</t>
  </si>
  <si>
    <t>D356R4</t>
  </si>
  <si>
    <t>trixie</t>
  </si>
  <si>
    <t>Мячик для собак TRIXIE DentaFun (32942) зеленый / белый</t>
  </si>
  <si>
    <t>E434U6</t>
  </si>
  <si>
    <t>Лакомство для собак Titbit Лакомый кусочек Нарезка из говядины, 80 г</t>
  </si>
  <si>
    <t>M356R4</t>
  </si>
  <si>
    <t>Лакомство для собак Titbit Гематоген мясной Classic, 35 г</t>
  </si>
  <si>
    <t>W548O7</t>
  </si>
  <si>
    <t>Dog Chow</t>
  </si>
  <si>
    <t>Сухой корм для щенков DOG CHOW Puppy, ягненок 2.5 кг</t>
  </si>
  <si>
    <t>Артикул</t>
  </si>
  <si>
    <t>IdCategory</t>
  </si>
  <si>
    <t>ProductName</t>
  </si>
  <si>
    <t>Manufacture</t>
  </si>
  <si>
    <t>IdSupllier</t>
  </si>
  <si>
    <t>IdManufacture</t>
  </si>
  <si>
    <t>IdProductName</t>
  </si>
  <si>
    <t>ID</t>
  </si>
  <si>
    <t>Cost</t>
  </si>
  <si>
    <t>Adress</t>
  </si>
  <si>
    <t>Town</t>
  </si>
  <si>
    <t>Street</t>
  </si>
  <si>
    <t>House</t>
  </si>
  <si>
    <t>id</t>
  </si>
  <si>
    <t>town</t>
  </si>
  <si>
    <t>IdTown</t>
  </si>
  <si>
    <t>IdStreet</t>
  </si>
  <si>
    <t>IdAdress</t>
  </si>
  <si>
    <t>PhotoProduct</t>
  </si>
  <si>
    <t>order_ready</t>
  </si>
  <si>
    <t>deummecillummu-4992@mail.ru</t>
  </si>
  <si>
    <t>Новый</t>
  </si>
  <si>
    <t>IdStatus</t>
  </si>
  <si>
    <t>PickPoint</t>
  </si>
  <si>
    <t>Article</t>
  </si>
  <si>
    <t>Picpoint</t>
  </si>
  <si>
    <t>Fio</t>
  </si>
  <si>
    <t>Count</t>
  </si>
  <si>
    <t>IdProduct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</si>
</sst>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2"/>
      <color theme="1"/>
      <name val="Times Roman"/>
      <charset val="204"/>
    </font>
    <font>
      <sz val="12"/>
      <color theme="1"/>
      <name val="Times Roman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2" fontId="1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1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/>
    <xf numFmtId="0" fontId="1" fillId="0" borderId="3" xfId="0" applyFont="1" applyFill="1" applyBorder="1" applyAlignment="1">
      <alignment horizontal="center" vertical="center" wrapText="1"/>
    </xf>
    <xf numFmtId="0" fontId="6" fillId="0" borderId="0" xfId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frapreubrulloba1141@yandex.ru" TargetMode="External"/><Relationship Id="rId2" Type="http://schemas.openxmlformats.org/officeDocument/2006/relationships/hyperlink" Target="mailto:vilagajaunne-5170@yandex.ru" TargetMode="External"/><Relationship Id="rId1" Type="http://schemas.openxmlformats.org/officeDocument/2006/relationships/hyperlink" Target="mailto:nokupekidda2001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A1:B3"/>
    </sheetView>
  </sheetViews>
  <sheetFormatPr defaultRowHeight="15"/>
  <cols>
    <col min="1" max="1" width="9.7109375" customWidth="1"/>
    <col min="2" max="2" width="25.28515625" customWidth="1"/>
  </cols>
  <sheetData>
    <row r="1" spans="1:2" ht="15.75">
      <c r="A1">
        <v>1</v>
      </c>
      <c r="B1" s="2" t="s">
        <v>3</v>
      </c>
    </row>
    <row r="2" spans="1:2" ht="15.75">
      <c r="A2">
        <v>2</v>
      </c>
      <c r="B2" s="2" t="s">
        <v>22</v>
      </c>
    </row>
    <row r="3" spans="1:2" ht="15.75">
      <c r="A3">
        <v>3</v>
      </c>
      <c r="B3" s="2" t="s">
        <v>12</v>
      </c>
    </row>
  </sheetData>
  <sortState ref="B1:B3">
    <sortCondition ref="B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85" zoomScaleNormal="85" workbookViewId="0">
      <selection activeCell="B4" sqref="A2:B4"/>
    </sheetView>
  </sheetViews>
  <sheetFormatPr defaultRowHeight="15"/>
  <cols>
    <col min="1" max="1" width="14.7109375" customWidth="1"/>
    <col min="2" max="2" width="22.7109375" customWidth="1"/>
  </cols>
  <sheetData>
    <row r="1" spans="1:2" ht="15.75">
      <c r="A1" t="s">
        <v>67</v>
      </c>
      <c r="B1" s="14" t="s">
        <v>161</v>
      </c>
    </row>
    <row r="2" spans="1:2" ht="15.75">
      <c r="A2">
        <v>1</v>
      </c>
      <c r="B2" s="8" t="s">
        <v>177</v>
      </c>
    </row>
    <row r="3" spans="1:2" ht="15.75">
      <c r="A3">
        <v>2</v>
      </c>
      <c r="B3" s="8" t="s">
        <v>170</v>
      </c>
    </row>
    <row r="4" spans="1:2" ht="15.75">
      <c r="A4">
        <v>3</v>
      </c>
      <c r="B4" s="8" t="s">
        <v>187</v>
      </c>
    </row>
  </sheetData>
  <sortState ref="B2:B4">
    <sortCondition ref="B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B19" workbookViewId="0">
      <selection activeCell="B2" sqref="B2:I37"/>
    </sheetView>
  </sheetViews>
  <sheetFormatPr defaultRowHeight="15"/>
  <cols>
    <col min="1" max="1" width="59.140625" hidden="1" customWidth="1"/>
    <col min="2" max="3" width="13.28515625" customWidth="1"/>
    <col min="4" max="4" width="22.140625" hidden="1" customWidth="1"/>
    <col min="5" max="5" width="22.140625" customWidth="1"/>
    <col min="6" max="6" width="27" hidden="1" customWidth="1"/>
    <col min="7" max="7" width="27" customWidth="1"/>
    <col min="8" max="8" width="15.7109375" hidden="1" customWidth="1"/>
  </cols>
  <sheetData>
    <row r="1" spans="1:9" ht="15.75">
      <c r="A1" s="13" t="s">
        <v>89</v>
      </c>
      <c r="B1" t="s">
        <v>67</v>
      </c>
      <c r="C1" t="s">
        <v>279</v>
      </c>
      <c r="D1" t="s">
        <v>271</v>
      </c>
      <c r="E1" t="s">
        <v>277</v>
      </c>
      <c r="F1" t="s">
        <v>272</v>
      </c>
      <c r="G1" t="s">
        <v>278</v>
      </c>
      <c r="H1" t="s">
        <v>273</v>
      </c>
      <c r="I1" t="s">
        <v>274</v>
      </c>
    </row>
    <row r="2" spans="1:9" ht="15.75">
      <c r="A2" s="13" t="s">
        <v>124</v>
      </c>
      <c r="B2">
        <v>1</v>
      </c>
      <c r="C2">
        <f>LOOKUP(D2,IdAdress!$B$2:$B$37,IdAdress!$A$2:$A$37)</f>
        <v>5</v>
      </c>
      <c r="D2">
        <v>344288</v>
      </c>
      <c r="E2">
        <f>LOOKUP(F2,IdTown!$B$2,IdTown!$A$2)</f>
        <v>1</v>
      </c>
      <c r="F2" t="s">
        <v>125</v>
      </c>
      <c r="G2">
        <f>LOOKUP(H2,IdStreet!$B$2:$B$31,IdStreet!$A$2:$A$31)</f>
        <v>28</v>
      </c>
      <c r="H2" t="s">
        <v>126</v>
      </c>
      <c r="I2">
        <v>1</v>
      </c>
    </row>
    <row r="3" spans="1:9" ht="15.75">
      <c r="A3" s="13" t="s">
        <v>90</v>
      </c>
      <c r="B3">
        <v>2</v>
      </c>
      <c r="C3">
        <f>LOOKUP(D3,IdAdress!$B$2:$B$37,IdAdress!$A$2:$A$37)</f>
        <v>24</v>
      </c>
      <c r="D3">
        <v>614164</v>
      </c>
      <c r="E3">
        <f>LOOKUP(F3,IdTown!$B$2,IdTown!$A$2)</f>
        <v>1</v>
      </c>
      <c r="F3" t="s">
        <v>125</v>
      </c>
      <c r="G3">
        <f>LOOKUP(H3,IdStreet!$B$2:$B$31,IdStreet!$A$2:$A$31)</f>
        <v>1</v>
      </c>
      <c r="H3" t="s">
        <v>127</v>
      </c>
      <c r="I3">
        <v>30</v>
      </c>
    </row>
    <row r="4" spans="1:9" ht="15.75">
      <c r="A4" s="13" t="s">
        <v>91</v>
      </c>
      <c r="B4">
        <v>3</v>
      </c>
      <c r="C4">
        <f>LOOKUP(D4,IdAdress!$B$2:$B$37,IdAdress!$A$2:$A$37)</f>
        <v>7</v>
      </c>
      <c r="D4">
        <v>394242</v>
      </c>
      <c r="E4">
        <f>LOOKUP(F4,IdTown!$B$2,IdTown!$A$2)</f>
        <v>1</v>
      </c>
      <c r="F4" t="s">
        <v>125</v>
      </c>
      <c r="G4">
        <f>LOOKUP(H4,IdStreet!$B$2:$B$31,IdStreet!$A$2:$A$31)</f>
        <v>8</v>
      </c>
      <c r="H4" t="s">
        <v>128</v>
      </c>
      <c r="I4">
        <v>43</v>
      </c>
    </row>
    <row r="5" spans="1:9" ht="15.75">
      <c r="A5" s="13" t="s">
        <v>92</v>
      </c>
      <c r="B5">
        <v>4</v>
      </c>
      <c r="C5">
        <f>LOOKUP(D5,IdAdress!$B$2:$B$37,IdAdress!$A$2:$A$37)</f>
        <v>36</v>
      </c>
      <c r="D5">
        <v>660540</v>
      </c>
      <c r="E5">
        <f>LOOKUP(F5,IdTown!$B$2,IdTown!$A$2)</f>
        <v>1</v>
      </c>
      <c r="F5" t="s">
        <v>125</v>
      </c>
      <c r="G5">
        <f>LOOKUP(H5,IdStreet!$B$2:$B$31,IdStreet!$A$2:$A$31)</f>
        <v>24</v>
      </c>
      <c r="H5" t="s">
        <v>129</v>
      </c>
      <c r="I5">
        <v>25</v>
      </c>
    </row>
    <row r="6" spans="1:9" ht="15.75">
      <c r="A6" s="13" t="s">
        <v>93</v>
      </c>
      <c r="B6">
        <v>5</v>
      </c>
      <c r="C6">
        <f>LOOKUP(D6,IdAdress!$B$2:$B$37,IdAdress!$A$2:$A$37)</f>
        <v>3</v>
      </c>
      <c r="D6">
        <v>125837</v>
      </c>
      <c r="E6">
        <f>LOOKUP(F6,IdTown!$B$2,IdTown!$A$2)</f>
        <v>1</v>
      </c>
      <c r="F6" t="s">
        <v>125</v>
      </c>
      <c r="G6">
        <f>LOOKUP(H6,IdStreet!$B$2:$B$31,IdStreet!$A$2:$A$31)</f>
        <v>30</v>
      </c>
      <c r="H6" t="s">
        <v>130</v>
      </c>
      <c r="I6">
        <v>40</v>
      </c>
    </row>
    <row r="7" spans="1:9" ht="15.75">
      <c r="A7" s="13" t="s">
        <v>94</v>
      </c>
      <c r="B7">
        <v>6</v>
      </c>
      <c r="C7">
        <f>LOOKUP(D7,IdAdress!$B$2:$B$37,IdAdress!$A$2:$A$37)</f>
        <v>2</v>
      </c>
      <c r="D7">
        <v>125703</v>
      </c>
      <c r="E7">
        <f>LOOKUP(F7,IdTown!$B$2,IdTown!$A$2)</f>
        <v>1</v>
      </c>
      <c r="F7" t="s">
        <v>125</v>
      </c>
      <c r="G7">
        <f>LOOKUP(H7,IdStreet!$B$2:$B$31,IdStreet!$A$2:$A$31)</f>
        <v>17</v>
      </c>
      <c r="H7" t="s">
        <v>131</v>
      </c>
      <c r="I7">
        <v>49</v>
      </c>
    </row>
    <row r="8" spans="1:9" ht="15.75">
      <c r="A8" s="13" t="s">
        <v>95</v>
      </c>
      <c r="B8">
        <v>7</v>
      </c>
      <c r="C8">
        <f>LOOKUP(D8,IdAdress!$B$2:$B$37,IdAdress!$A$2:$A$37)</f>
        <v>29</v>
      </c>
      <c r="D8">
        <v>625283</v>
      </c>
      <c r="E8">
        <f>LOOKUP(F8,IdTown!$B$2,IdTown!$A$2)</f>
        <v>1</v>
      </c>
      <c r="F8" t="s">
        <v>125</v>
      </c>
      <c r="G8">
        <f>LOOKUP(H8,IdStreet!$B$2:$B$31,IdStreet!$A$2:$A$31)</f>
        <v>18</v>
      </c>
      <c r="H8" t="s">
        <v>132</v>
      </c>
      <c r="I8">
        <v>46</v>
      </c>
    </row>
    <row r="9" spans="1:9" ht="15.75">
      <c r="A9" s="13" t="s">
        <v>96</v>
      </c>
      <c r="B9">
        <v>8</v>
      </c>
      <c r="C9">
        <f>LOOKUP(D9,IdAdress!$B$2:$B$37,IdAdress!$A$2:$A$37)</f>
        <v>26</v>
      </c>
      <c r="D9">
        <v>614611</v>
      </c>
      <c r="E9">
        <f>LOOKUP(F9,IdTown!$B$2,IdTown!$A$2)</f>
        <v>1</v>
      </c>
      <c r="F9" t="s">
        <v>125</v>
      </c>
      <c r="G9">
        <f>LOOKUP(H9,IdStreet!$B$2:$B$31,IdStreet!$A$2:$A$31)</f>
        <v>12</v>
      </c>
      <c r="H9" t="s">
        <v>133</v>
      </c>
      <c r="I9">
        <v>50</v>
      </c>
    </row>
    <row r="10" spans="1:9" ht="15.75">
      <c r="A10" s="13" t="s">
        <v>97</v>
      </c>
      <c r="B10">
        <v>9</v>
      </c>
      <c r="C10">
        <f>LOOKUP(D10,IdAdress!$B$2:$B$37,IdAdress!$A$2:$A$37)</f>
        <v>19</v>
      </c>
      <c r="D10">
        <v>454311</v>
      </c>
      <c r="E10">
        <f>LOOKUP(F10,IdTown!$B$2,IdTown!$A$2)</f>
        <v>1</v>
      </c>
      <c r="F10" t="s">
        <v>125</v>
      </c>
      <c r="G10">
        <f>LOOKUP(H10,IdStreet!$B$2:$B$31,IdStreet!$A$2:$A$31)</f>
        <v>15</v>
      </c>
      <c r="H10" t="s">
        <v>134</v>
      </c>
      <c r="I10">
        <v>19</v>
      </c>
    </row>
    <row r="11" spans="1:9" ht="15.75">
      <c r="A11" s="13" t="s">
        <v>98</v>
      </c>
      <c r="B11">
        <v>10</v>
      </c>
      <c r="C11">
        <f>LOOKUP(D11,IdAdress!$B$2:$B$37,IdAdress!$A$2:$A$37)</f>
        <v>35</v>
      </c>
      <c r="D11">
        <v>660007</v>
      </c>
      <c r="E11">
        <f>LOOKUP(F11,IdTown!$B$2,IdTown!$A$2)</f>
        <v>1</v>
      </c>
      <c r="F11" t="s">
        <v>125</v>
      </c>
      <c r="G11">
        <f>LOOKUP(H11,IdStreet!$B$2:$B$31,IdStreet!$A$2:$A$31)</f>
        <v>16</v>
      </c>
      <c r="H11" t="s">
        <v>135</v>
      </c>
      <c r="I11">
        <v>19</v>
      </c>
    </row>
    <row r="12" spans="1:9" ht="15.75">
      <c r="A12" s="13" t="s">
        <v>99</v>
      </c>
      <c r="B12">
        <v>11</v>
      </c>
      <c r="C12">
        <f>LOOKUP(D12,IdAdress!$B$2:$B$37,IdAdress!$A$2:$A$37)</f>
        <v>21</v>
      </c>
      <c r="D12">
        <v>603036</v>
      </c>
      <c r="E12">
        <f>LOOKUP(F12,IdTown!$B$2,IdTown!$A$2)</f>
        <v>1</v>
      </c>
      <c r="F12" t="s">
        <v>125</v>
      </c>
      <c r="G12">
        <f>LOOKUP(H12,IdStreet!$B$2:$B$31,IdStreet!$A$2:$A$31)</f>
        <v>21</v>
      </c>
      <c r="H12" t="s">
        <v>136</v>
      </c>
      <c r="I12">
        <v>4</v>
      </c>
    </row>
    <row r="13" spans="1:9" ht="15.75">
      <c r="A13" s="13" t="s">
        <v>100</v>
      </c>
      <c r="B13">
        <v>12</v>
      </c>
      <c r="C13">
        <f>LOOKUP(D13,IdAdress!$B$2:$B$37,IdAdress!$A$2:$A$37)</f>
        <v>18</v>
      </c>
      <c r="D13">
        <v>450983</v>
      </c>
      <c r="E13">
        <f>LOOKUP(F13,IdTown!$B$2,IdTown!$A$2)</f>
        <v>1</v>
      </c>
      <c r="F13" t="s">
        <v>125</v>
      </c>
      <c r="G13">
        <f>LOOKUP(H13,IdStreet!$B$2:$B$31,IdStreet!$A$2:$A$31)</f>
        <v>9</v>
      </c>
      <c r="H13" t="s">
        <v>137</v>
      </c>
      <c r="I13">
        <v>26</v>
      </c>
    </row>
    <row r="14" spans="1:9" ht="15.75">
      <c r="A14" s="13" t="s">
        <v>101</v>
      </c>
      <c r="B14">
        <v>13</v>
      </c>
      <c r="C14">
        <f>LOOKUP(D14,IdAdress!$B$2:$B$37,IdAdress!$A$2:$A$37)</f>
        <v>8</v>
      </c>
      <c r="D14">
        <v>394782</v>
      </c>
      <c r="E14">
        <f>LOOKUP(F14,IdTown!$B$2,IdTown!$A$2)</f>
        <v>1</v>
      </c>
      <c r="F14" t="s">
        <v>125</v>
      </c>
      <c r="G14">
        <f>LOOKUP(H14,IdStreet!$B$2:$B$31,IdStreet!$A$2:$A$31)</f>
        <v>28</v>
      </c>
      <c r="H14" t="s">
        <v>126</v>
      </c>
      <c r="I14">
        <v>3</v>
      </c>
    </row>
    <row r="15" spans="1:9" ht="15.75">
      <c r="A15" s="13" t="s">
        <v>102</v>
      </c>
      <c r="B15">
        <v>14</v>
      </c>
      <c r="C15">
        <f>LOOKUP(D15,IdAdress!$B$2:$B$37,IdAdress!$A$2:$A$37)</f>
        <v>20</v>
      </c>
      <c r="D15">
        <v>603002</v>
      </c>
      <c r="E15">
        <f>LOOKUP(F15,IdTown!$B$2,IdTown!$A$2)</f>
        <v>1</v>
      </c>
      <c r="F15" t="s">
        <v>125</v>
      </c>
      <c r="G15">
        <f>LOOKUP(H15,IdStreet!$B$2:$B$31,IdStreet!$A$2:$A$31)</f>
        <v>5</v>
      </c>
      <c r="H15" t="s">
        <v>138</v>
      </c>
      <c r="I15">
        <v>28</v>
      </c>
    </row>
    <row r="16" spans="1:9" ht="15.75">
      <c r="A16" s="13" t="s">
        <v>103</v>
      </c>
      <c r="B16">
        <v>15</v>
      </c>
      <c r="C16">
        <f>LOOKUP(D16,IdAdress!$B$2:$B$37,IdAdress!$A$2:$A$37)</f>
        <v>17</v>
      </c>
      <c r="D16">
        <v>450558</v>
      </c>
      <c r="E16">
        <f>LOOKUP(F16,IdTown!$B$2,IdTown!$A$2)</f>
        <v>1</v>
      </c>
      <c r="F16" t="s">
        <v>125</v>
      </c>
      <c r="G16">
        <f>LOOKUP(H16,IdStreet!$B$2:$B$31,IdStreet!$A$2:$A$31)</f>
        <v>13</v>
      </c>
      <c r="H16" t="s">
        <v>139</v>
      </c>
      <c r="I16">
        <v>30</v>
      </c>
    </row>
    <row r="17" spans="1:9" ht="15.75">
      <c r="A17" s="13" t="s">
        <v>104</v>
      </c>
      <c r="B17">
        <v>16</v>
      </c>
      <c r="C17">
        <f>LOOKUP(D17,IdAdress!$B$2:$B$37,IdAdress!$A$2:$A$37)</f>
        <v>6</v>
      </c>
      <c r="D17">
        <v>394060</v>
      </c>
      <c r="E17">
        <f>LOOKUP(F17,IdTown!$B$2,IdTown!$A$2)</f>
        <v>1</v>
      </c>
      <c r="F17" t="s">
        <v>125</v>
      </c>
      <c r="G17">
        <f>LOOKUP(H17,IdStreet!$B$2:$B$31,IdStreet!$A$2:$A$31)</f>
        <v>26</v>
      </c>
      <c r="H17" t="s">
        <v>140</v>
      </c>
      <c r="I17">
        <v>43</v>
      </c>
    </row>
    <row r="18" spans="1:9" ht="15.75">
      <c r="A18" s="13" t="s">
        <v>105</v>
      </c>
      <c r="B18">
        <v>17</v>
      </c>
      <c r="C18">
        <f>LOOKUP(D18,IdAdress!$B$2:$B$37,IdAdress!$A$2:$A$37)</f>
        <v>12</v>
      </c>
      <c r="D18">
        <v>410661</v>
      </c>
      <c r="E18">
        <f>LOOKUP(F18,IdTown!$B$2,IdTown!$A$2)</f>
        <v>1</v>
      </c>
      <c r="F18" t="s">
        <v>125</v>
      </c>
      <c r="G18">
        <f>LOOKUP(H18,IdStreet!$B$2:$B$31,IdStreet!$A$2:$A$31)</f>
        <v>29</v>
      </c>
      <c r="H18" t="s">
        <v>141</v>
      </c>
      <c r="I18">
        <v>50</v>
      </c>
    </row>
    <row r="19" spans="1:9" ht="15.75">
      <c r="A19" s="13" t="s">
        <v>106</v>
      </c>
      <c r="B19">
        <v>18</v>
      </c>
      <c r="C19">
        <f>LOOKUP(D19,IdAdress!$B$2:$B$37,IdAdress!$A$2:$A$37)</f>
        <v>31</v>
      </c>
      <c r="D19">
        <v>625590</v>
      </c>
      <c r="E19">
        <f>LOOKUP(F19,IdTown!$B$2,IdTown!$A$2)</f>
        <v>1</v>
      </c>
      <c r="F19" t="s">
        <v>125</v>
      </c>
      <c r="G19">
        <f>LOOKUP(H19,IdStreet!$B$2:$B$31,IdStreet!$A$2:$A$31)</f>
        <v>8</v>
      </c>
      <c r="H19" t="s">
        <v>128</v>
      </c>
      <c r="I19">
        <v>20</v>
      </c>
    </row>
    <row r="20" spans="1:9" ht="15.75">
      <c r="A20" s="13" t="s">
        <v>107</v>
      </c>
      <c r="B20">
        <v>19</v>
      </c>
      <c r="C20">
        <f>LOOKUP(D20,IdAdress!$B$2:$B$37,IdAdress!$A$2:$A$37)</f>
        <v>32</v>
      </c>
      <c r="D20">
        <v>625683</v>
      </c>
      <c r="E20">
        <f>LOOKUP(F20,IdTown!$B$2,IdTown!$A$2)</f>
        <v>1</v>
      </c>
      <c r="F20" t="s">
        <v>125</v>
      </c>
      <c r="G20">
        <f>LOOKUP(H20,IdStreet!$B$2:$B$31,IdStreet!$A$2:$A$31)</f>
        <v>2</v>
      </c>
      <c r="H20" t="s">
        <v>155</v>
      </c>
      <c r="I20" t="s">
        <v>156</v>
      </c>
    </row>
    <row r="21" spans="1:9" ht="15.75">
      <c r="A21" s="13" t="s">
        <v>108</v>
      </c>
      <c r="B21">
        <v>20</v>
      </c>
      <c r="C21">
        <f>LOOKUP(D21,IdAdress!$B$2:$B$37,IdAdress!$A$2:$A$37)</f>
        <v>9</v>
      </c>
      <c r="D21">
        <v>400562</v>
      </c>
      <c r="E21">
        <f>LOOKUP(F21,IdTown!$B$2,IdTown!$A$2)</f>
        <v>1</v>
      </c>
      <c r="F21" t="s">
        <v>125</v>
      </c>
      <c r="G21">
        <f>LOOKUP(H21,IdStreet!$B$2:$B$31,IdStreet!$A$2:$A$31)</f>
        <v>6</v>
      </c>
      <c r="H21" t="s">
        <v>142</v>
      </c>
      <c r="I21">
        <v>32</v>
      </c>
    </row>
    <row r="22" spans="1:9" ht="15.75">
      <c r="A22" s="13" t="s">
        <v>109</v>
      </c>
      <c r="B22">
        <v>21</v>
      </c>
      <c r="C22">
        <f>LOOKUP(D22,IdAdress!$B$2:$B$37,IdAdress!$A$2:$A$37)</f>
        <v>25</v>
      </c>
      <c r="D22">
        <v>614510</v>
      </c>
      <c r="E22">
        <f>LOOKUP(F22,IdTown!$B$2,IdTown!$A$2)</f>
        <v>1</v>
      </c>
      <c r="F22" t="s">
        <v>125</v>
      </c>
      <c r="G22">
        <f>LOOKUP(H22,IdStreet!$B$2:$B$31,IdStreet!$A$2:$A$31)</f>
        <v>10</v>
      </c>
      <c r="H22" t="s">
        <v>143</v>
      </c>
      <c r="I22">
        <v>47</v>
      </c>
    </row>
    <row r="23" spans="1:9" ht="15.75">
      <c r="A23" s="13" t="s">
        <v>110</v>
      </c>
      <c r="B23">
        <v>22</v>
      </c>
      <c r="C23">
        <f>LOOKUP(D23,IdAdress!$B$2:$B$37,IdAdress!$A$2:$A$37)</f>
        <v>11</v>
      </c>
      <c r="D23">
        <v>410542</v>
      </c>
      <c r="E23">
        <f>LOOKUP(F23,IdTown!$B$2,IdTown!$A$2)</f>
        <v>1</v>
      </c>
      <c r="F23" t="s">
        <v>125</v>
      </c>
      <c r="G23">
        <f>LOOKUP(H23,IdStreet!$B$2:$B$31,IdStreet!$A$2:$A$31)</f>
        <v>22</v>
      </c>
      <c r="H23" t="s">
        <v>144</v>
      </c>
      <c r="I23">
        <v>46</v>
      </c>
    </row>
    <row r="24" spans="1:9" ht="15.75">
      <c r="A24" s="13" t="s">
        <v>111</v>
      </c>
      <c r="B24">
        <v>23</v>
      </c>
      <c r="C24">
        <f>LOOKUP(D24,IdAdress!$B$2:$B$37,IdAdress!$A$2:$A$37)</f>
        <v>28</v>
      </c>
      <c r="D24">
        <v>620839</v>
      </c>
      <c r="E24">
        <f>LOOKUP(F24,IdTown!$B$2,IdTown!$A$2)</f>
        <v>1</v>
      </c>
      <c r="F24" t="s">
        <v>125</v>
      </c>
      <c r="G24">
        <f>LOOKUP(H24,IdStreet!$B$2:$B$31,IdStreet!$A$2:$A$31)</f>
        <v>27</v>
      </c>
      <c r="H24" t="s">
        <v>145</v>
      </c>
      <c r="I24">
        <v>8</v>
      </c>
    </row>
    <row r="25" spans="1:9" ht="15.75">
      <c r="A25" s="13" t="s">
        <v>112</v>
      </c>
      <c r="B25">
        <v>24</v>
      </c>
      <c r="C25">
        <f>LOOKUP(D25,IdAdress!$B$2:$B$37,IdAdress!$A$2:$A$37)</f>
        <v>15</v>
      </c>
      <c r="D25">
        <v>443890</v>
      </c>
      <c r="E25">
        <f>LOOKUP(F25,IdTown!$B$2,IdTown!$A$2)</f>
        <v>1</v>
      </c>
      <c r="F25" t="s">
        <v>125</v>
      </c>
      <c r="G25">
        <f>LOOKUP(H25,IdStreet!$B$2:$B$31,IdStreet!$A$2:$A$31)</f>
        <v>8</v>
      </c>
      <c r="H25" t="s">
        <v>128</v>
      </c>
      <c r="I25">
        <v>1</v>
      </c>
    </row>
    <row r="26" spans="1:9" ht="15.75">
      <c r="A26" s="13" t="s">
        <v>113</v>
      </c>
      <c r="B26">
        <v>25</v>
      </c>
      <c r="C26">
        <f>LOOKUP(D26,IdAdress!$B$2:$B$37,IdAdress!$A$2:$A$37)</f>
        <v>22</v>
      </c>
      <c r="D26">
        <v>603379</v>
      </c>
      <c r="E26">
        <f>LOOKUP(F26,IdTown!$B$2,IdTown!$A$2)</f>
        <v>1</v>
      </c>
      <c r="F26" t="s">
        <v>125</v>
      </c>
      <c r="G26">
        <f>LOOKUP(H26,IdStreet!$B$2:$B$31,IdStreet!$A$2:$A$31)</f>
        <v>25</v>
      </c>
      <c r="H26" t="s">
        <v>146</v>
      </c>
      <c r="I26">
        <v>46</v>
      </c>
    </row>
    <row r="27" spans="1:9" ht="15.75">
      <c r="A27" s="13" t="s">
        <v>114</v>
      </c>
      <c r="B27">
        <v>26</v>
      </c>
      <c r="C27">
        <f>LOOKUP(D27,IdAdress!$B$2:$B$37,IdAdress!$A$2:$A$37)</f>
        <v>23</v>
      </c>
      <c r="D27">
        <v>603721</v>
      </c>
      <c r="E27">
        <f>LOOKUP(F27,IdTown!$B$2,IdTown!$A$2)</f>
        <v>1</v>
      </c>
      <c r="F27" t="s">
        <v>125</v>
      </c>
      <c r="G27">
        <f>LOOKUP(H27,IdStreet!$B$2:$B$31,IdStreet!$A$2:$A$31)</f>
        <v>4</v>
      </c>
      <c r="H27" t="s">
        <v>147</v>
      </c>
      <c r="I27">
        <v>41</v>
      </c>
    </row>
    <row r="28" spans="1:9" ht="15.75">
      <c r="A28" s="13" t="s">
        <v>115</v>
      </c>
      <c r="B28">
        <v>27</v>
      </c>
      <c r="C28">
        <f>LOOKUP(D28,IdAdress!$B$2:$B$37,IdAdress!$A$2:$A$37)</f>
        <v>10</v>
      </c>
      <c r="D28">
        <v>410172</v>
      </c>
      <c r="E28">
        <f>LOOKUP(F28,IdTown!$B$2,IdTown!$A$2)</f>
        <v>1</v>
      </c>
      <c r="F28" t="s">
        <v>125</v>
      </c>
      <c r="G28">
        <f>LOOKUP(H28,IdStreet!$B$2:$B$31,IdStreet!$A$2:$A$31)</f>
        <v>23</v>
      </c>
      <c r="H28" t="s">
        <v>148</v>
      </c>
      <c r="I28">
        <v>13</v>
      </c>
    </row>
    <row r="29" spans="1:9" ht="15.75">
      <c r="A29" s="13" t="s">
        <v>116</v>
      </c>
      <c r="B29">
        <v>28</v>
      </c>
      <c r="C29">
        <f>LOOKUP(D29,IdAdress!$B$2:$B$37,IdAdress!$A$2:$A$37)</f>
        <v>13</v>
      </c>
      <c r="D29">
        <v>420151</v>
      </c>
      <c r="E29">
        <f>LOOKUP(F29,IdTown!$B$2,IdTown!$A$2)</f>
        <v>1</v>
      </c>
      <c r="F29" t="s">
        <v>125</v>
      </c>
      <c r="G29">
        <f>LOOKUP(H29,IdStreet!$B$2:$B$31,IdStreet!$A$2:$A$31)</f>
        <v>3</v>
      </c>
      <c r="H29" t="s">
        <v>149</v>
      </c>
      <c r="I29">
        <v>32</v>
      </c>
    </row>
    <row r="30" spans="1:9" ht="15.75">
      <c r="A30" s="13" t="s">
        <v>117</v>
      </c>
      <c r="B30">
        <v>29</v>
      </c>
      <c r="C30">
        <f>LOOKUP(D30,IdAdress!$B$2:$B$37,IdAdress!$A$2:$A$37)</f>
        <v>1</v>
      </c>
      <c r="D30">
        <v>125061</v>
      </c>
      <c r="E30">
        <f>LOOKUP(F30,IdTown!$B$2,IdTown!$A$2)</f>
        <v>1</v>
      </c>
      <c r="F30" t="s">
        <v>125</v>
      </c>
      <c r="G30">
        <f>LOOKUP(H30,IdStreet!$B$2:$B$31,IdStreet!$A$2:$A$31)</f>
        <v>19</v>
      </c>
      <c r="H30" t="s">
        <v>150</v>
      </c>
      <c r="I30">
        <v>8</v>
      </c>
    </row>
    <row r="31" spans="1:9" ht="15.75">
      <c r="A31" s="13" t="s">
        <v>118</v>
      </c>
      <c r="B31">
        <v>30</v>
      </c>
      <c r="C31">
        <f>LOOKUP(D31,IdAdress!$B$2:$B$37,IdAdress!$A$2:$A$37)</f>
        <v>34</v>
      </c>
      <c r="D31">
        <v>630370</v>
      </c>
      <c r="E31">
        <f>LOOKUP(F31,IdTown!$B$2,IdTown!$A$2)</f>
        <v>1</v>
      </c>
      <c r="F31" t="s">
        <v>125</v>
      </c>
      <c r="G31">
        <f>LOOKUP(H31,IdStreet!$B$2:$B$31,IdStreet!$A$2:$A$31)</f>
        <v>30</v>
      </c>
      <c r="H31" t="s">
        <v>130</v>
      </c>
      <c r="I31">
        <v>24</v>
      </c>
    </row>
    <row r="32" spans="1:9" ht="15.75">
      <c r="A32" s="13" t="s">
        <v>119</v>
      </c>
      <c r="B32">
        <v>31</v>
      </c>
      <c r="C32">
        <f>LOOKUP(D32,IdAdress!$B$2:$B$37,IdAdress!$A$2:$A$37)</f>
        <v>27</v>
      </c>
      <c r="D32">
        <v>614753</v>
      </c>
      <c r="E32">
        <f>LOOKUP(F32,IdTown!$B$2,IdTown!$A$2)</f>
        <v>1</v>
      </c>
      <c r="F32" t="s">
        <v>125</v>
      </c>
      <c r="G32">
        <f>LOOKUP(H32,IdStreet!$B$2:$B$31,IdStreet!$A$2:$A$31)</f>
        <v>20</v>
      </c>
      <c r="H32" t="s">
        <v>151</v>
      </c>
      <c r="I32">
        <v>35</v>
      </c>
    </row>
    <row r="33" spans="1:9" ht="15.75">
      <c r="A33" s="13" t="s">
        <v>120</v>
      </c>
      <c r="B33">
        <v>32</v>
      </c>
      <c r="C33">
        <f>LOOKUP(D33,IdAdress!$B$2:$B$37,IdAdress!$A$2:$A$37)</f>
        <v>14</v>
      </c>
      <c r="D33">
        <v>426030</v>
      </c>
      <c r="E33">
        <f>LOOKUP(F33,IdTown!$B$2,IdTown!$A$2)</f>
        <v>1</v>
      </c>
      <c r="F33" t="s">
        <v>125</v>
      </c>
      <c r="G33">
        <f>LOOKUP(H33,IdStreet!$B$2:$B$31,IdStreet!$A$2:$A$31)</f>
        <v>10</v>
      </c>
      <c r="H33" t="s">
        <v>143</v>
      </c>
      <c r="I33">
        <v>44</v>
      </c>
    </row>
    <row r="34" spans="1:9" ht="15.75">
      <c r="A34" s="13" t="s">
        <v>121</v>
      </c>
      <c r="B34">
        <v>33</v>
      </c>
      <c r="C34">
        <f>LOOKUP(D34,IdAdress!$B$2:$B$37,IdAdress!$A$2:$A$37)</f>
        <v>16</v>
      </c>
      <c r="D34">
        <v>450375</v>
      </c>
      <c r="E34">
        <f>LOOKUP(F34,IdTown!$B$2,IdTown!$A$2)</f>
        <v>1</v>
      </c>
      <c r="F34" t="s">
        <v>125</v>
      </c>
      <c r="G34">
        <f>LOOKUP(H34,IdStreet!$B$2:$B$31,IdStreet!$A$2:$A$31)</f>
        <v>7</v>
      </c>
      <c r="H34" t="s">
        <v>152</v>
      </c>
      <c r="I34">
        <v>44</v>
      </c>
    </row>
    <row r="35" spans="1:9" ht="15.75">
      <c r="A35" s="13" t="s">
        <v>122</v>
      </c>
      <c r="B35">
        <v>34</v>
      </c>
      <c r="C35">
        <f>LOOKUP(D35,IdAdress!$B$2:$B$37,IdAdress!$A$2:$A$37)</f>
        <v>30</v>
      </c>
      <c r="D35">
        <v>625560</v>
      </c>
      <c r="E35">
        <f>LOOKUP(F35,IdTown!$B$2,IdTown!$A$2)</f>
        <v>1</v>
      </c>
      <c r="F35" t="s">
        <v>125</v>
      </c>
      <c r="G35">
        <f>LOOKUP(H35,IdStreet!$B$2:$B$31,IdStreet!$A$2:$A$31)</f>
        <v>14</v>
      </c>
      <c r="H35" t="s">
        <v>153</v>
      </c>
      <c r="I35">
        <v>12</v>
      </c>
    </row>
    <row r="36" spans="1:9" ht="15.75">
      <c r="A36" s="13" t="s">
        <v>123</v>
      </c>
      <c r="B36">
        <v>35</v>
      </c>
      <c r="C36">
        <f>LOOKUP(D36,IdAdress!$B$2:$B$37,IdAdress!$A$2:$A$37)</f>
        <v>33</v>
      </c>
      <c r="D36">
        <v>630201</v>
      </c>
      <c r="E36">
        <f>LOOKUP(F36,IdTown!$B$2,IdTown!$A$2)</f>
        <v>1</v>
      </c>
      <c r="F36" t="s">
        <v>125</v>
      </c>
      <c r="G36">
        <f>LOOKUP(H36,IdStreet!$B$2:$B$31,IdStreet!$A$2:$A$31)</f>
        <v>9</v>
      </c>
      <c r="H36" t="s">
        <v>137</v>
      </c>
      <c r="I36">
        <v>17</v>
      </c>
    </row>
    <row r="37" spans="1:9">
      <c r="B37">
        <v>36</v>
      </c>
      <c r="C37">
        <f>LOOKUP(D37,IdAdress!$B$2:$B$37,IdAdress!$A$2:$A$37)</f>
        <v>4</v>
      </c>
      <c r="D37">
        <v>190949</v>
      </c>
      <c r="E37">
        <f>LOOKUP(F37,IdTown!$B$2,IdTown!$A$2)</f>
        <v>1</v>
      </c>
      <c r="F37" t="s">
        <v>125</v>
      </c>
      <c r="G37">
        <f>LOOKUP(H37,IdStreet!$B$2:$B$31,IdStreet!$A$2:$A$31)</f>
        <v>11</v>
      </c>
      <c r="H37" t="s">
        <v>154</v>
      </c>
      <c r="I37">
        <v>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17" workbookViewId="0">
      <selection activeCell="A2" sqref="A2:B37"/>
    </sheetView>
  </sheetViews>
  <sheetFormatPr defaultRowHeight="15"/>
  <sheetData>
    <row r="1" spans="1:2">
      <c r="A1" t="s">
        <v>67</v>
      </c>
      <c r="B1" t="s">
        <v>271</v>
      </c>
    </row>
    <row r="2" spans="1:2">
      <c r="A2">
        <v>1</v>
      </c>
      <c r="B2">
        <v>125061</v>
      </c>
    </row>
    <row r="3" spans="1:2">
      <c r="A3">
        <v>2</v>
      </c>
      <c r="B3">
        <v>125703</v>
      </c>
    </row>
    <row r="4" spans="1:2">
      <c r="A4">
        <v>3</v>
      </c>
      <c r="B4">
        <v>125837</v>
      </c>
    </row>
    <row r="5" spans="1:2">
      <c r="A5">
        <v>4</v>
      </c>
      <c r="B5">
        <v>190949</v>
      </c>
    </row>
    <row r="6" spans="1:2">
      <c r="A6">
        <v>5</v>
      </c>
      <c r="B6">
        <v>344288</v>
      </c>
    </row>
    <row r="7" spans="1:2">
      <c r="A7">
        <v>6</v>
      </c>
      <c r="B7">
        <v>394060</v>
      </c>
    </row>
    <row r="8" spans="1:2">
      <c r="A8">
        <v>7</v>
      </c>
      <c r="B8">
        <v>394242</v>
      </c>
    </row>
    <row r="9" spans="1:2">
      <c r="A9">
        <v>8</v>
      </c>
      <c r="B9">
        <v>394782</v>
      </c>
    </row>
    <row r="10" spans="1:2">
      <c r="A10">
        <v>9</v>
      </c>
      <c r="B10">
        <v>400562</v>
      </c>
    </row>
    <row r="11" spans="1:2">
      <c r="A11">
        <v>10</v>
      </c>
      <c r="B11">
        <v>410172</v>
      </c>
    </row>
    <row r="12" spans="1:2">
      <c r="A12">
        <v>11</v>
      </c>
      <c r="B12">
        <v>410542</v>
      </c>
    </row>
    <row r="13" spans="1:2">
      <c r="A13">
        <v>12</v>
      </c>
      <c r="B13">
        <v>410661</v>
      </c>
    </row>
    <row r="14" spans="1:2">
      <c r="A14">
        <v>13</v>
      </c>
      <c r="B14">
        <v>420151</v>
      </c>
    </row>
    <row r="15" spans="1:2">
      <c r="A15">
        <v>14</v>
      </c>
      <c r="B15">
        <v>426030</v>
      </c>
    </row>
    <row r="16" spans="1:2">
      <c r="A16">
        <v>15</v>
      </c>
      <c r="B16">
        <v>443890</v>
      </c>
    </row>
    <row r="17" spans="1:2">
      <c r="A17">
        <v>16</v>
      </c>
      <c r="B17">
        <v>450375</v>
      </c>
    </row>
    <row r="18" spans="1:2">
      <c r="A18">
        <v>17</v>
      </c>
      <c r="B18">
        <v>450558</v>
      </c>
    </row>
    <row r="19" spans="1:2">
      <c r="A19">
        <v>18</v>
      </c>
      <c r="B19">
        <v>450983</v>
      </c>
    </row>
    <row r="20" spans="1:2">
      <c r="A20">
        <v>19</v>
      </c>
      <c r="B20">
        <v>454311</v>
      </c>
    </row>
    <row r="21" spans="1:2">
      <c r="A21">
        <v>20</v>
      </c>
      <c r="B21">
        <v>603002</v>
      </c>
    </row>
    <row r="22" spans="1:2">
      <c r="A22">
        <v>21</v>
      </c>
      <c r="B22">
        <v>603036</v>
      </c>
    </row>
    <row r="23" spans="1:2">
      <c r="A23">
        <v>22</v>
      </c>
      <c r="B23">
        <v>603379</v>
      </c>
    </row>
    <row r="24" spans="1:2">
      <c r="A24">
        <v>23</v>
      </c>
      <c r="B24">
        <v>603721</v>
      </c>
    </row>
    <row r="25" spans="1:2">
      <c r="A25">
        <v>24</v>
      </c>
      <c r="B25">
        <v>614164</v>
      </c>
    </row>
    <row r="26" spans="1:2">
      <c r="A26">
        <v>25</v>
      </c>
      <c r="B26">
        <v>614510</v>
      </c>
    </row>
    <row r="27" spans="1:2">
      <c r="A27">
        <v>26</v>
      </c>
      <c r="B27">
        <v>614611</v>
      </c>
    </row>
    <row r="28" spans="1:2">
      <c r="A28">
        <v>27</v>
      </c>
      <c r="B28">
        <v>614753</v>
      </c>
    </row>
    <row r="29" spans="1:2">
      <c r="A29">
        <v>28</v>
      </c>
      <c r="B29">
        <v>620839</v>
      </c>
    </row>
    <row r="30" spans="1:2">
      <c r="A30">
        <v>29</v>
      </c>
      <c r="B30">
        <v>625283</v>
      </c>
    </row>
    <row r="31" spans="1:2">
      <c r="A31">
        <v>30</v>
      </c>
      <c r="B31">
        <v>625560</v>
      </c>
    </row>
    <row r="32" spans="1:2">
      <c r="A32">
        <v>31</v>
      </c>
      <c r="B32">
        <v>625590</v>
      </c>
    </row>
    <row r="33" spans="1:2">
      <c r="A33">
        <v>32</v>
      </c>
      <c r="B33">
        <v>625683</v>
      </c>
    </row>
    <row r="34" spans="1:2">
      <c r="A34">
        <v>33</v>
      </c>
      <c r="B34">
        <v>630201</v>
      </c>
    </row>
    <row r="35" spans="1:2">
      <c r="A35">
        <v>34</v>
      </c>
      <c r="B35">
        <v>630370</v>
      </c>
    </row>
    <row r="36" spans="1:2">
      <c r="A36">
        <v>35</v>
      </c>
      <c r="B36">
        <v>660007</v>
      </c>
    </row>
    <row r="37" spans="1:2">
      <c r="A37">
        <v>36</v>
      </c>
      <c r="B37">
        <v>660540</v>
      </c>
    </row>
  </sheetData>
  <sortState ref="B2:B37">
    <sortCondition ref="B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A2:B2"/>
    </sheetView>
  </sheetViews>
  <sheetFormatPr defaultRowHeight="15"/>
  <cols>
    <col min="2" max="2" width="15" customWidth="1"/>
  </cols>
  <sheetData>
    <row r="1" spans="1:2">
      <c r="A1" t="s">
        <v>275</v>
      </c>
      <c r="B1" t="s">
        <v>276</v>
      </c>
    </row>
    <row r="2" spans="1:2">
      <c r="A2">
        <v>1</v>
      </c>
      <c r="B2" t="s">
        <v>125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zoomScaleNormal="100" workbookViewId="0">
      <selection activeCell="B31" sqref="A2:B31"/>
    </sheetView>
  </sheetViews>
  <sheetFormatPr defaultRowHeight="15"/>
  <cols>
    <col min="2" max="2" width="25.85546875" customWidth="1"/>
  </cols>
  <sheetData>
    <row r="1" spans="1:2">
      <c r="A1" t="s">
        <v>275</v>
      </c>
      <c r="B1" t="s">
        <v>273</v>
      </c>
    </row>
    <row r="2" spans="1:2">
      <c r="A2">
        <v>1</v>
      </c>
      <c r="B2" t="s">
        <v>127</v>
      </c>
    </row>
    <row r="3" spans="1:2">
      <c r="A3">
        <v>2</v>
      </c>
      <c r="B3" t="s">
        <v>155</v>
      </c>
    </row>
    <row r="4" spans="1:2">
      <c r="A4">
        <v>3</v>
      </c>
      <c r="B4" t="s">
        <v>149</v>
      </c>
    </row>
    <row r="5" spans="1:2">
      <c r="A5">
        <v>4</v>
      </c>
      <c r="B5" t="s">
        <v>147</v>
      </c>
    </row>
    <row r="6" spans="1:2">
      <c r="A6">
        <v>5</v>
      </c>
      <c r="B6" t="s">
        <v>138</v>
      </c>
    </row>
    <row r="7" spans="1:2">
      <c r="A7">
        <v>6</v>
      </c>
      <c r="B7" t="s">
        <v>142</v>
      </c>
    </row>
    <row r="8" spans="1:2">
      <c r="A8">
        <v>7</v>
      </c>
      <c r="B8" t="s">
        <v>152</v>
      </c>
    </row>
    <row r="9" spans="1:2">
      <c r="A9">
        <v>8</v>
      </c>
      <c r="B9" t="s">
        <v>128</v>
      </c>
    </row>
    <row r="10" spans="1:2">
      <c r="A10">
        <v>9</v>
      </c>
      <c r="B10" t="s">
        <v>137</v>
      </c>
    </row>
    <row r="11" spans="1:2">
      <c r="A11">
        <v>10</v>
      </c>
      <c r="B11" t="s">
        <v>143</v>
      </c>
    </row>
    <row r="12" spans="1:2">
      <c r="A12">
        <v>11</v>
      </c>
      <c r="B12" t="s">
        <v>154</v>
      </c>
    </row>
    <row r="13" spans="1:2">
      <c r="A13">
        <v>12</v>
      </c>
      <c r="B13" t="s">
        <v>133</v>
      </c>
    </row>
    <row r="14" spans="1:2">
      <c r="A14">
        <v>13</v>
      </c>
      <c r="B14" t="s">
        <v>139</v>
      </c>
    </row>
    <row r="15" spans="1:2">
      <c r="A15">
        <v>14</v>
      </c>
      <c r="B15" t="s">
        <v>153</v>
      </c>
    </row>
    <row r="16" spans="1:2">
      <c r="A16">
        <v>15</v>
      </c>
      <c r="B16" t="s">
        <v>134</v>
      </c>
    </row>
    <row r="17" spans="1:2">
      <c r="A17">
        <v>16</v>
      </c>
      <c r="B17" t="s">
        <v>135</v>
      </c>
    </row>
    <row r="18" spans="1:2">
      <c r="A18">
        <v>17</v>
      </c>
      <c r="B18" t="s">
        <v>131</v>
      </c>
    </row>
    <row r="19" spans="1:2">
      <c r="A19">
        <v>18</v>
      </c>
      <c r="B19" t="s">
        <v>132</v>
      </c>
    </row>
    <row r="20" spans="1:2">
      <c r="A20">
        <v>19</v>
      </c>
      <c r="B20" t="s">
        <v>150</v>
      </c>
    </row>
    <row r="21" spans="1:2">
      <c r="A21">
        <v>20</v>
      </c>
      <c r="B21" t="s">
        <v>151</v>
      </c>
    </row>
    <row r="22" spans="1:2">
      <c r="A22">
        <v>21</v>
      </c>
      <c r="B22" t="s">
        <v>136</v>
      </c>
    </row>
    <row r="23" spans="1:2">
      <c r="A23">
        <v>22</v>
      </c>
      <c r="B23" t="s">
        <v>144</v>
      </c>
    </row>
    <row r="24" spans="1:2">
      <c r="A24">
        <v>23</v>
      </c>
      <c r="B24" t="s">
        <v>148</v>
      </c>
    </row>
    <row r="25" spans="1:2">
      <c r="A25">
        <v>24</v>
      </c>
      <c r="B25" t="s">
        <v>129</v>
      </c>
    </row>
    <row r="26" spans="1:2">
      <c r="A26">
        <v>25</v>
      </c>
      <c r="B26" t="s">
        <v>146</v>
      </c>
    </row>
    <row r="27" spans="1:2">
      <c r="A27">
        <v>26</v>
      </c>
      <c r="B27" t="s">
        <v>140</v>
      </c>
    </row>
    <row r="28" spans="1:2">
      <c r="A28">
        <v>27</v>
      </c>
      <c r="B28" t="s">
        <v>145</v>
      </c>
    </row>
    <row r="29" spans="1:2">
      <c r="A29">
        <v>28</v>
      </c>
      <c r="B29" t="s">
        <v>126</v>
      </c>
    </row>
    <row r="30" spans="1:2">
      <c r="A30">
        <v>29</v>
      </c>
      <c r="B30" t="s">
        <v>141</v>
      </c>
    </row>
    <row r="31" spans="1:2">
      <c r="A31">
        <v>30</v>
      </c>
      <c r="B31" t="s">
        <v>130</v>
      </c>
    </row>
  </sheetData>
  <sortState ref="B2:B31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zoomScale="85" zoomScaleNormal="85" workbookViewId="0">
      <selection activeCell="G6" sqref="G6"/>
    </sheetView>
  </sheetViews>
  <sheetFormatPr defaultRowHeight="15"/>
  <cols>
    <col min="3" max="3" width="24.42578125" hidden="1" customWidth="1"/>
    <col min="4" max="4" width="44.7109375" customWidth="1"/>
    <col min="5" max="5" width="32.5703125" customWidth="1"/>
    <col min="6" max="6" width="42" customWidth="1"/>
    <col min="7" max="7" width="39.7109375" customWidth="1"/>
    <col min="8" max="8" width="22" customWidth="1"/>
    <col min="9" max="9" width="12.85546875" customWidth="1"/>
    <col min="10" max="10" width="14.7109375" customWidth="1"/>
    <col min="11" max="11" width="47" customWidth="1"/>
  </cols>
  <sheetData>
    <row r="1" spans="1:11" ht="15.75">
      <c r="A1" t="s">
        <v>67</v>
      </c>
      <c r="B1" t="s">
        <v>68</v>
      </c>
      <c r="C1" s="1" t="s">
        <v>68</v>
      </c>
      <c r="D1" t="s">
        <v>64</v>
      </c>
      <c r="E1" s="1" t="s">
        <v>65</v>
      </c>
      <c r="F1" s="1" t="s">
        <v>66</v>
      </c>
      <c r="G1" s="1" t="s">
        <v>1</v>
      </c>
      <c r="H1" s="1" t="s">
        <v>2</v>
      </c>
      <c r="K1" s="1" t="s">
        <v>0</v>
      </c>
    </row>
    <row r="2" spans="1:11" ht="15.75">
      <c r="A2">
        <v>1</v>
      </c>
      <c r="B2">
        <f>LOOKUP(C2,Role!$B$1:$B$3,Role!$A$1:$A$3)</f>
        <v>1</v>
      </c>
      <c r="C2" s="2" t="s">
        <v>3</v>
      </c>
      <c r="D2" t="s">
        <v>35</v>
      </c>
      <c r="E2" t="s">
        <v>36</v>
      </c>
      <c r="F2" t="s">
        <v>37</v>
      </c>
      <c r="G2" s="3" t="s">
        <v>5</v>
      </c>
      <c r="H2" s="2" t="s">
        <v>6</v>
      </c>
      <c r="K2" s="2" t="s">
        <v>4</v>
      </c>
    </row>
    <row r="3" spans="1:11" ht="15.75">
      <c r="A3">
        <v>2</v>
      </c>
      <c r="B3">
        <f>LOOKUP(C3,Role!$B$1:$B$3,Role!$A$1:$A$3)</f>
        <v>1</v>
      </c>
      <c r="C3" s="2" t="s">
        <v>3</v>
      </c>
      <c r="D3" t="s">
        <v>61</v>
      </c>
      <c r="E3" t="s">
        <v>62</v>
      </c>
      <c r="F3" t="s">
        <v>63</v>
      </c>
      <c r="G3" s="27" t="s">
        <v>33</v>
      </c>
      <c r="H3" s="2" t="s">
        <v>34</v>
      </c>
      <c r="K3" s="2" t="s">
        <v>7</v>
      </c>
    </row>
    <row r="4" spans="1:11" ht="15.75">
      <c r="A4">
        <v>3</v>
      </c>
      <c r="B4">
        <f>LOOKUP(C4,Role!$B$1:$B$3,Role!$A$1:$A$3)</f>
        <v>1</v>
      </c>
      <c r="C4" s="2" t="s">
        <v>3</v>
      </c>
      <c r="D4" t="s">
        <v>44</v>
      </c>
      <c r="E4" t="s">
        <v>45</v>
      </c>
      <c r="F4" t="s">
        <v>46</v>
      </c>
      <c r="G4" s="3" t="s">
        <v>14</v>
      </c>
      <c r="H4" s="2" t="s">
        <v>15</v>
      </c>
      <c r="K4" s="2" t="s">
        <v>9</v>
      </c>
    </row>
    <row r="5" spans="1:11" ht="15.75">
      <c r="A5">
        <v>4</v>
      </c>
      <c r="B5">
        <f>LOOKUP(C5,Role!$B$1:$B$3,Role!$A$1:$A$3)</f>
        <v>3</v>
      </c>
      <c r="C5" s="2" t="s">
        <v>12</v>
      </c>
      <c r="D5" t="s">
        <v>41</v>
      </c>
      <c r="E5" t="s">
        <v>42</v>
      </c>
      <c r="F5" t="s">
        <v>43</v>
      </c>
      <c r="G5" s="27" t="s">
        <v>10</v>
      </c>
      <c r="H5" s="2" t="s">
        <v>11</v>
      </c>
      <c r="K5" s="2" t="s">
        <v>13</v>
      </c>
    </row>
    <row r="6" spans="1:11" ht="15.75">
      <c r="A6">
        <v>5</v>
      </c>
      <c r="B6">
        <f>LOOKUP(C6,Role!$B$1:$B$3,Role!$A$1:$A$3)</f>
        <v>3</v>
      </c>
      <c r="C6" s="2" t="s">
        <v>12</v>
      </c>
      <c r="D6" t="s">
        <v>49</v>
      </c>
      <c r="E6" t="s">
        <v>50</v>
      </c>
      <c r="F6" t="s">
        <v>51</v>
      </c>
      <c r="G6" s="27" t="s">
        <v>20</v>
      </c>
      <c r="H6" s="2" t="s">
        <v>21</v>
      </c>
      <c r="K6" s="2" t="s">
        <v>16</v>
      </c>
    </row>
    <row r="7" spans="1:11" ht="15.75">
      <c r="A7">
        <v>6</v>
      </c>
      <c r="B7">
        <f>LOOKUP(C7,Role!$B$1:$B$3,Role!$A$1:$A$3)</f>
        <v>3</v>
      </c>
      <c r="C7" s="2" t="s">
        <v>12</v>
      </c>
      <c r="D7" t="s">
        <v>47</v>
      </c>
      <c r="E7" t="s">
        <v>45</v>
      </c>
      <c r="F7" t="s">
        <v>48</v>
      </c>
      <c r="G7" s="3" t="s">
        <v>17</v>
      </c>
      <c r="H7" s="2" t="s">
        <v>18</v>
      </c>
      <c r="K7" s="2" t="s">
        <v>19</v>
      </c>
    </row>
    <row r="8" spans="1:11" ht="15.75">
      <c r="A8">
        <v>7</v>
      </c>
      <c r="B8">
        <f>LOOKUP(C8,Role!$B$1:$B$3,Role!$A$1:$A$3)</f>
        <v>2</v>
      </c>
      <c r="C8" s="2" t="s">
        <v>22</v>
      </c>
      <c r="D8" t="s">
        <v>52</v>
      </c>
      <c r="E8" t="s">
        <v>53</v>
      </c>
      <c r="F8" t="s">
        <v>54</v>
      </c>
      <c r="G8" s="3" t="s">
        <v>24</v>
      </c>
      <c r="H8" s="2" t="s">
        <v>25</v>
      </c>
      <c r="K8" s="2" t="s">
        <v>23</v>
      </c>
    </row>
    <row r="9" spans="1:11" ht="15.75">
      <c r="A9">
        <v>8</v>
      </c>
      <c r="B9">
        <f>LOOKUP(C9,Role!$B$1:$B$3,Role!$A$1:$A$3)</f>
        <v>2</v>
      </c>
      <c r="C9" s="2" t="s">
        <v>22</v>
      </c>
      <c r="D9" t="s">
        <v>58</v>
      </c>
      <c r="E9" t="s">
        <v>59</v>
      </c>
      <c r="F9" t="s">
        <v>60</v>
      </c>
      <c r="G9" s="3" t="s">
        <v>30</v>
      </c>
      <c r="H9" s="2" t="s">
        <v>31</v>
      </c>
      <c r="K9" s="2" t="s">
        <v>26</v>
      </c>
    </row>
    <row r="10" spans="1:11" ht="15.75">
      <c r="A10">
        <v>9</v>
      </c>
      <c r="B10">
        <f>LOOKUP(C10,Role!$B$1:$B$3,Role!$A$1:$A$3)</f>
        <v>2</v>
      </c>
      <c r="C10" s="2" t="s">
        <v>22</v>
      </c>
      <c r="D10" t="s">
        <v>55</v>
      </c>
      <c r="E10" t="s">
        <v>56</v>
      </c>
      <c r="F10" t="s">
        <v>57</v>
      </c>
      <c r="G10" s="3" t="s">
        <v>27</v>
      </c>
      <c r="H10" s="2" t="s">
        <v>28</v>
      </c>
      <c r="K10" s="2" t="s">
        <v>29</v>
      </c>
    </row>
    <row r="11" spans="1:11" ht="15.75">
      <c r="A11">
        <v>10</v>
      </c>
      <c r="B11">
        <f>LOOKUP(C11,Role!$B$1:$B$3,Role!$A$1:$A$3)</f>
        <v>2</v>
      </c>
      <c r="C11" s="2" t="s">
        <v>22</v>
      </c>
      <c r="D11" t="s">
        <v>38</v>
      </c>
      <c r="E11" t="s">
        <v>39</v>
      </c>
      <c r="F11" t="s">
        <v>40</v>
      </c>
      <c r="G11" s="3" t="s">
        <v>282</v>
      </c>
      <c r="H11" s="2" t="s">
        <v>8</v>
      </c>
      <c r="K11" s="2" t="s">
        <v>32</v>
      </c>
    </row>
  </sheetData>
  <sortState ref="D3:H11">
    <sortCondition ref="D2"/>
  </sortState>
  <hyperlinks>
    <hyperlink ref="G3" r:id="rId1"/>
    <hyperlink ref="G5" r:id="rId2"/>
    <hyperlink ref="G6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J11" sqref="A2:J11"/>
    </sheetView>
  </sheetViews>
  <sheetFormatPr defaultRowHeight="15"/>
  <cols>
    <col min="1" max="2" width="17.85546875" customWidth="1"/>
    <col min="3" max="3" width="25" customWidth="1"/>
    <col min="4" max="4" width="19.28515625" customWidth="1"/>
    <col min="5" max="5" width="19.140625" customWidth="1"/>
    <col min="6" max="6" width="18.7109375" customWidth="1"/>
    <col min="7" max="7" width="40.7109375" hidden="1" customWidth="1"/>
    <col min="8" max="8" width="12.140625" customWidth="1"/>
    <col min="9" max="9" width="14.85546875" hidden="1" customWidth="1"/>
    <col min="11" max="11" width="31" customWidth="1"/>
  </cols>
  <sheetData>
    <row r="1" spans="1:13" ht="31.5">
      <c r="A1" s="4" t="s">
        <v>69</v>
      </c>
      <c r="B1" s="4" t="s">
        <v>281</v>
      </c>
      <c r="C1" s="4" t="s">
        <v>70</v>
      </c>
      <c r="D1" s="4" t="s">
        <v>71</v>
      </c>
      <c r="E1" s="4" t="s">
        <v>72</v>
      </c>
      <c r="F1" s="4" t="s">
        <v>73</v>
      </c>
      <c r="G1" s="4" t="s">
        <v>74</v>
      </c>
      <c r="H1" s="4" t="s">
        <v>75</v>
      </c>
      <c r="I1" s="4" t="s">
        <v>76</v>
      </c>
      <c r="J1" s="19" t="s">
        <v>284</v>
      </c>
      <c r="K1" s="19" t="s">
        <v>288</v>
      </c>
      <c r="L1" s="26" t="s">
        <v>286</v>
      </c>
      <c r="M1" s="26" t="s">
        <v>287</v>
      </c>
    </row>
    <row r="2" spans="1:13" ht="18" customHeight="1">
      <c r="A2" s="9">
        <v>1</v>
      </c>
      <c r="B2" s="9" t="s">
        <v>156</v>
      </c>
      <c r="C2" s="12" t="s">
        <v>77</v>
      </c>
      <c r="D2" s="10">
        <v>44687</v>
      </c>
      <c r="E2" s="10">
        <v>44693</v>
      </c>
      <c r="F2" s="9">
        <v>25</v>
      </c>
      <c r="G2" s="21" t="s">
        <v>88</v>
      </c>
      <c r="H2" s="9">
        <v>601</v>
      </c>
      <c r="I2" s="11" t="s">
        <v>283</v>
      </c>
      <c r="J2">
        <f>LOOKUP(I2,IdStatus!$B$1:$B$2,IdStatus!$A$1:$A$2)</f>
        <v>1</v>
      </c>
      <c r="K2" t="s">
        <v>88</v>
      </c>
      <c r="L2" t="s">
        <v>220</v>
      </c>
      <c r="M2" s="7">
        <v>28</v>
      </c>
    </row>
    <row r="3" spans="1:13" ht="15.75">
      <c r="A3" s="7">
        <v>2</v>
      </c>
      <c r="B3" s="9" t="s">
        <v>156</v>
      </c>
      <c r="C3" s="7" t="s">
        <v>78</v>
      </c>
      <c r="D3" s="6">
        <v>44687</v>
      </c>
      <c r="E3" s="6">
        <v>44693</v>
      </c>
      <c r="F3" s="7">
        <v>20</v>
      </c>
      <c r="G3" s="22" t="s">
        <v>88</v>
      </c>
      <c r="H3" s="7">
        <v>602</v>
      </c>
      <c r="I3" s="7" t="s">
        <v>283</v>
      </c>
      <c r="J3">
        <f>LOOKUP(I3,IdStatus!$B$1:$B$2,IdStatus!$A$1:$A$2)</f>
        <v>1</v>
      </c>
      <c r="K3" t="s">
        <v>88</v>
      </c>
      <c r="L3" t="s">
        <v>202</v>
      </c>
      <c r="M3" s="7">
        <v>24</v>
      </c>
    </row>
    <row r="4" spans="1:13" ht="15.75">
      <c r="A4" s="7">
        <v>3</v>
      </c>
      <c r="B4" s="9">
        <f>LOOKUP(G4,User!$D$2:$D$11,User!$A$2:$A$11)</f>
        <v>9</v>
      </c>
      <c r="C4" s="7" t="s">
        <v>79</v>
      </c>
      <c r="D4" s="6">
        <v>44689</v>
      </c>
      <c r="E4" s="6">
        <v>44695</v>
      </c>
      <c r="F4" s="5">
        <v>22</v>
      </c>
      <c r="G4" s="5" t="s">
        <v>26</v>
      </c>
      <c r="H4" s="5">
        <v>603</v>
      </c>
      <c r="I4" s="7" t="s">
        <v>80</v>
      </c>
      <c r="J4">
        <v>2</v>
      </c>
      <c r="K4" t="s">
        <v>26</v>
      </c>
      <c r="L4" t="s">
        <v>212</v>
      </c>
      <c r="M4" s="5">
        <v>25</v>
      </c>
    </row>
    <row r="5" spans="1:13" ht="15.75">
      <c r="A5" s="7">
        <v>4</v>
      </c>
      <c r="B5" s="9" t="s">
        <v>156</v>
      </c>
      <c r="C5" s="7" t="s">
        <v>81</v>
      </c>
      <c r="D5" s="6">
        <v>44689</v>
      </c>
      <c r="E5" s="6">
        <v>44695</v>
      </c>
      <c r="F5" s="7">
        <v>24</v>
      </c>
      <c r="G5" s="23" t="s">
        <v>88</v>
      </c>
      <c r="H5" s="7">
        <v>604</v>
      </c>
      <c r="I5" s="7" t="s">
        <v>80</v>
      </c>
      <c r="J5">
        <v>2</v>
      </c>
      <c r="K5" t="s">
        <v>88</v>
      </c>
      <c r="L5" t="s">
        <v>190</v>
      </c>
      <c r="M5" s="5">
        <v>22</v>
      </c>
    </row>
    <row r="6" spans="1:13" ht="15.75">
      <c r="A6" s="7">
        <v>5</v>
      </c>
      <c r="B6" s="9" t="s">
        <v>156</v>
      </c>
      <c r="C6" s="7" t="s">
        <v>82</v>
      </c>
      <c r="D6" s="6">
        <v>44691</v>
      </c>
      <c r="E6" s="6">
        <v>44697</v>
      </c>
      <c r="F6" s="5">
        <v>25</v>
      </c>
      <c r="G6" s="23" t="s">
        <v>88</v>
      </c>
      <c r="H6" s="5">
        <v>605</v>
      </c>
      <c r="I6" s="7" t="s">
        <v>80</v>
      </c>
      <c r="J6">
        <v>2</v>
      </c>
      <c r="K6" t="s">
        <v>88</v>
      </c>
      <c r="L6" t="s">
        <v>180</v>
      </c>
      <c r="M6" s="7">
        <v>20</v>
      </c>
    </row>
    <row r="7" spans="1:13" ht="15.75">
      <c r="A7" s="7">
        <v>6</v>
      </c>
      <c r="B7" s="9">
        <f>LOOKUP(G7,User!$D$2:$D$11,User!$A$2:$A$11)</f>
        <v>7</v>
      </c>
      <c r="C7" s="7" t="s">
        <v>83</v>
      </c>
      <c r="D7" s="6">
        <v>44692</v>
      </c>
      <c r="E7" s="6">
        <v>44698</v>
      </c>
      <c r="F7" s="7">
        <v>28</v>
      </c>
      <c r="G7" s="5" t="s">
        <v>23</v>
      </c>
      <c r="H7" s="7">
        <v>606</v>
      </c>
      <c r="I7" s="7" t="s">
        <v>80</v>
      </c>
      <c r="J7">
        <v>2</v>
      </c>
      <c r="K7" t="s">
        <v>23</v>
      </c>
      <c r="L7" t="s">
        <v>197</v>
      </c>
      <c r="M7" s="7">
        <v>24</v>
      </c>
    </row>
    <row r="8" spans="1:13" ht="15.75">
      <c r="A8" s="7">
        <v>7</v>
      </c>
      <c r="B8" s="9" t="s">
        <v>156</v>
      </c>
      <c r="C8" s="7" t="s">
        <v>84</v>
      </c>
      <c r="D8" s="6">
        <v>44693</v>
      </c>
      <c r="E8" s="6">
        <v>44699</v>
      </c>
      <c r="F8" s="5">
        <v>36</v>
      </c>
      <c r="G8" s="24" t="s">
        <v>88</v>
      </c>
      <c r="H8" s="5">
        <v>607</v>
      </c>
      <c r="I8" s="7" t="s">
        <v>283</v>
      </c>
      <c r="J8">
        <f>LOOKUP(I8,IdStatus!$B$1:$B$2,IdStatus!$A$1:$A$2)</f>
        <v>1</v>
      </c>
      <c r="K8" t="s">
        <v>88</v>
      </c>
      <c r="L8" t="s">
        <v>173</v>
      </c>
      <c r="M8" s="9">
        <v>25</v>
      </c>
    </row>
    <row r="9" spans="1:13" ht="15.75">
      <c r="A9" s="7">
        <v>8</v>
      </c>
      <c r="B9" s="9" t="s">
        <v>156</v>
      </c>
      <c r="C9" s="7" t="s">
        <v>85</v>
      </c>
      <c r="D9" s="6">
        <v>44694</v>
      </c>
      <c r="E9" s="6">
        <v>44700</v>
      </c>
      <c r="F9" s="7">
        <v>32</v>
      </c>
      <c r="G9" s="22" t="s">
        <v>88</v>
      </c>
      <c r="H9" s="7">
        <v>608</v>
      </c>
      <c r="I9" s="7" t="s">
        <v>283</v>
      </c>
      <c r="J9">
        <f>LOOKUP(I9,IdStatus!$B$1:$B$2,IdStatus!$A$1:$A$2)</f>
        <v>1</v>
      </c>
      <c r="K9" t="s">
        <v>88</v>
      </c>
      <c r="L9" t="s">
        <v>229</v>
      </c>
      <c r="M9" s="5">
        <v>36</v>
      </c>
    </row>
    <row r="10" spans="1:13" ht="15.75">
      <c r="A10" s="7">
        <v>9</v>
      </c>
      <c r="B10" s="9">
        <f>LOOKUP(G10,User!$D$2:$D$11,User!$A$2:$A$11)</f>
        <v>2</v>
      </c>
      <c r="C10" s="7" t="s">
        <v>86</v>
      </c>
      <c r="D10" s="6">
        <v>44696</v>
      </c>
      <c r="E10" s="6">
        <v>44702</v>
      </c>
      <c r="F10" s="5">
        <v>34</v>
      </c>
      <c r="G10" s="5" t="s">
        <v>32</v>
      </c>
      <c r="H10" s="5">
        <v>609</v>
      </c>
      <c r="I10" s="7" t="s">
        <v>283</v>
      </c>
      <c r="J10">
        <f>LOOKUP(I10,IdStatus!$B$1:$B$2,IdStatus!$A$1:$A$2)</f>
        <v>1</v>
      </c>
      <c r="K10" t="s">
        <v>32</v>
      </c>
      <c r="L10" t="s">
        <v>218</v>
      </c>
      <c r="M10" s="7">
        <v>28</v>
      </c>
    </row>
    <row r="11" spans="1:13" ht="15.75">
      <c r="A11" s="7">
        <v>10</v>
      </c>
      <c r="B11" s="9">
        <f>LOOKUP(G11,User!$D$2:$D$11,User!$A$2:$A$11)</f>
        <v>8</v>
      </c>
      <c r="C11" s="7" t="s">
        <v>87</v>
      </c>
      <c r="D11" s="6">
        <v>44696</v>
      </c>
      <c r="E11" s="6">
        <v>44702</v>
      </c>
      <c r="F11" s="7">
        <v>36</v>
      </c>
      <c r="G11" s="5" t="s">
        <v>29</v>
      </c>
      <c r="H11" s="7">
        <v>610</v>
      </c>
      <c r="I11" s="7" t="s">
        <v>80</v>
      </c>
      <c r="J11">
        <v>2</v>
      </c>
      <c r="K11" t="s">
        <v>29</v>
      </c>
      <c r="L11" t="s">
        <v>237</v>
      </c>
      <c r="M11" s="7">
        <v>32</v>
      </c>
    </row>
    <row r="12" spans="1:13" ht="15.75">
      <c r="L12" t="s">
        <v>241</v>
      </c>
      <c r="M12" s="5">
        <v>34</v>
      </c>
    </row>
    <row r="13" spans="1:13" ht="15.75">
      <c r="L13" t="s">
        <v>257</v>
      </c>
      <c r="M13" s="7">
        <v>36</v>
      </c>
    </row>
    <row r="14" spans="1:13" ht="15.75">
      <c r="L14" t="s">
        <v>231</v>
      </c>
      <c r="M14" s="5">
        <v>36</v>
      </c>
    </row>
    <row r="15" spans="1:13" ht="15.75">
      <c r="L15" t="s">
        <v>207</v>
      </c>
      <c r="M15" s="5">
        <v>25</v>
      </c>
    </row>
    <row r="16" spans="1:13" ht="15.75">
      <c r="L16" t="s">
        <v>193</v>
      </c>
      <c r="M16" s="5">
        <v>22</v>
      </c>
    </row>
    <row r="17" spans="12:13" ht="15.75">
      <c r="L17" t="s">
        <v>239</v>
      </c>
      <c r="M17" s="5">
        <v>34</v>
      </c>
    </row>
    <row r="18" spans="12:13" ht="15.75">
      <c r="L18" t="s">
        <v>239</v>
      </c>
      <c r="M18" s="7">
        <v>32</v>
      </c>
    </row>
    <row r="19" spans="12:13" ht="15.75">
      <c r="L19" t="s">
        <v>259</v>
      </c>
      <c r="M19" s="7">
        <v>36</v>
      </c>
    </row>
    <row r="20" spans="12:13" ht="15.75">
      <c r="L20" t="s">
        <v>185</v>
      </c>
      <c r="M20" s="7">
        <v>20</v>
      </c>
    </row>
    <row r="21" spans="12:13" ht="15.75">
      <c r="L21" t="s">
        <v>166</v>
      </c>
      <c r="M21" s="9">
        <v>25</v>
      </c>
    </row>
  </sheetData>
  <sortState ref="L2:M21">
    <sortCondition ref="L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13" workbookViewId="0">
      <selection activeCell="E21" sqref="A2:E21"/>
    </sheetView>
  </sheetViews>
  <sheetFormatPr defaultRowHeight="15"/>
  <cols>
    <col min="2" max="2" width="14.5703125" customWidth="1"/>
    <col min="5" max="5" width="15.42578125" customWidth="1"/>
    <col min="6" max="6" width="12.42578125" customWidth="1"/>
  </cols>
  <sheetData>
    <row r="1" spans="1:5">
      <c r="A1" t="s">
        <v>67</v>
      </c>
      <c r="B1" t="s">
        <v>290</v>
      </c>
      <c r="C1" t="s">
        <v>286</v>
      </c>
      <c r="D1" t="s">
        <v>289</v>
      </c>
      <c r="E1" t="s">
        <v>285</v>
      </c>
    </row>
    <row r="2" spans="1:5">
      <c r="A2">
        <v>1</v>
      </c>
      <c r="B2">
        <v>1</v>
      </c>
      <c r="C2" t="s">
        <v>166</v>
      </c>
      <c r="D2">
        <v>15</v>
      </c>
      <c r="E2">
        <f>LOOKUP(C2,ORDER!$L$2:$L$21,ORDER!$M$2:$M$21)</f>
        <v>25</v>
      </c>
    </row>
    <row r="3" spans="1:5">
      <c r="A3">
        <v>2</v>
      </c>
      <c r="B3">
        <v>2</v>
      </c>
      <c r="C3" t="s">
        <v>180</v>
      </c>
      <c r="D3">
        <v>15</v>
      </c>
      <c r="E3">
        <f>LOOKUP(C3,ORDER!$L$2:$L$21,ORDER!$M$2:$M$21)</f>
        <v>20</v>
      </c>
    </row>
    <row r="4" spans="1:5">
      <c r="A4">
        <v>3</v>
      </c>
      <c r="B4">
        <v>3</v>
      </c>
      <c r="C4" t="s">
        <v>190</v>
      </c>
      <c r="D4">
        <v>10</v>
      </c>
      <c r="E4">
        <f>LOOKUP(C4,ORDER!$L$2:$L$21,ORDER!$M$2:$M$21)</f>
        <v>22</v>
      </c>
    </row>
    <row r="5" spans="1:5">
      <c r="A5">
        <v>4</v>
      </c>
      <c r="B5">
        <v>4</v>
      </c>
      <c r="C5" t="s">
        <v>197</v>
      </c>
      <c r="D5">
        <v>1</v>
      </c>
      <c r="E5">
        <f>LOOKUP(C5,ORDER!$L$2:$L$21,ORDER!$M$2:$M$21)</f>
        <v>24</v>
      </c>
    </row>
    <row r="6" spans="1:5">
      <c r="A6">
        <v>5</v>
      </c>
      <c r="B6">
        <v>5</v>
      </c>
      <c r="C6" t="s">
        <v>207</v>
      </c>
      <c r="D6">
        <v>1</v>
      </c>
      <c r="E6">
        <f>LOOKUP(C6,ORDER!$L$2:$L$21,ORDER!$M$2:$M$21)</f>
        <v>25</v>
      </c>
    </row>
    <row r="7" spans="1:5">
      <c r="A7">
        <v>6</v>
      </c>
      <c r="B7">
        <v>6</v>
      </c>
      <c r="C7" t="s">
        <v>218</v>
      </c>
      <c r="D7">
        <v>1</v>
      </c>
      <c r="E7">
        <f>LOOKUP(C7,ORDER!$L$2:$L$21,ORDER!$M$2:$M$21)</f>
        <v>28</v>
      </c>
    </row>
    <row r="8" spans="1:5">
      <c r="A8">
        <v>7</v>
      </c>
      <c r="B8">
        <v>7</v>
      </c>
      <c r="C8" t="s">
        <v>229</v>
      </c>
      <c r="D8">
        <v>2</v>
      </c>
      <c r="E8">
        <f>LOOKUP(C8,ORDER!$L$2:$L$21,ORDER!$M$2:$M$21)</f>
        <v>36</v>
      </c>
    </row>
    <row r="9" spans="1:5">
      <c r="A9">
        <v>8</v>
      </c>
      <c r="B9">
        <v>8</v>
      </c>
      <c r="C9" t="s">
        <v>237</v>
      </c>
      <c r="D9">
        <v>1</v>
      </c>
      <c r="E9">
        <f>LOOKUP(C9,ORDER!$L$2:$L$21,ORDER!$M$2:$M$21)</f>
        <v>32</v>
      </c>
    </row>
    <row r="10" spans="1:5">
      <c r="A10">
        <v>9</v>
      </c>
      <c r="B10">
        <v>9</v>
      </c>
      <c r="C10" t="s">
        <v>239</v>
      </c>
      <c r="D10">
        <v>1</v>
      </c>
      <c r="E10">
        <f>LOOKUP(C10,ORDER!$L$2:$L$21,ORDER!$M$2:$M$21)</f>
        <v>32</v>
      </c>
    </row>
    <row r="11" spans="1:5">
      <c r="A11">
        <v>10</v>
      </c>
      <c r="B11">
        <v>10</v>
      </c>
      <c r="C11" t="s">
        <v>257</v>
      </c>
      <c r="D11">
        <v>1</v>
      </c>
      <c r="E11">
        <f>LOOKUP(C11,ORDER!$L$2:$L$21,ORDER!$M$2:$M$21)</f>
        <v>36</v>
      </c>
    </row>
    <row r="12" spans="1:5">
      <c r="A12">
        <v>11</v>
      </c>
      <c r="B12">
        <v>1</v>
      </c>
      <c r="C12" t="s">
        <v>173</v>
      </c>
      <c r="D12">
        <v>1</v>
      </c>
      <c r="E12">
        <f>LOOKUP(C12,ORDER!$L$2:$L$21,ORDER!$M$2:$M$21)</f>
        <v>25</v>
      </c>
    </row>
    <row r="13" spans="1:5">
      <c r="A13">
        <v>12</v>
      </c>
      <c r="B13">
        <v>2</v>
      </c>
      <c r="C13" t="s">
        <v>185</v>
      </c>
      <c r="D13">
        <v>15</v>
      </c>
      <c r="E13">
        <f>LOOKUP(C13,ORDER!$L$2:$L$21,ORDER!$M$2:$M$21)</f>
        <v>20</v>
      </c>
    </row>
    <row r="14" spans="1:5">
      <c r="A14">
        <v>13</v>
      </c>
      <c r="B14">
        <v>3</v>
      </c>
      <c r="C14" t="s">
        <v>193</v>
      </c>
      <c r="D14">
        <v>10</v>
      </c>
      <c r="E14">
        <f>LOOKUP(C14,ORDER!$L$2:$L$21,ORDER!$M$2:$M$21)</f>
        <v>22</v>
      </c>
    </row>
    <row r="15" spans="1:5">
      <c r="A15">
        <v>14</v>
      </c>
      <c r="B15">
        <v>4</v>
      </c>
      <c r="C15" t="s">
        <v>202</v>
      </c>
      <c r="D15">
        <v>2</v>
      </c>
      <c r="E15">
        <f>LOOKUP(C15,ORDER!$L$2:$L$21,ORDER!$M$2:$M$21)</f>
        <v>24</v>
      </c>
    </row>
    <row r="16" spans="1:5">
      <c r="A16">
        <v>15</v>
      </c>
      <c r="B16">
        <v>5</v>
      </c>
      <c r="C16" t="s">
        <v>212</v>
      </c>
      <c r="D16">
        <v>10</v>
      </c>
      <c r="E16">
        <f>LOOKUP(C16,ORDER!$L$2:$L$21,ORDER!$M$2:$M$21)</f>
        <v>25</v>
      </c>
    </row>
    <row r="17" spans="1:5">
      <c r="A17">
        <v>16</v>
      </c>
      <c r="B17">
        <v>6</v>
      </c>
      <c r="C17" t="s">
        <v>220</v>
      </c>
      <c r="D17">
        <v>1</v>
      </c>
      <c r="E17">
        <f>LOOKUP(C17,ORDER!$L$2:$L$21,ORDER!$M$2:$M$21)</f>
        <v>28</v>
      </c>
    </row>
    <row r="18" spans="1:5">
      <c r="A18">
        <v>17</v>
      </c>
      <c r="B18">
        <v>7</v>
      </c>
      <c r="C18" t="s">
        <v>231</v>
      </c>
      <c r="D18">
        <v>2</v>
      </c>
      <c r="E18">
        <f>LOOKUP(C18,ORDER!$L$2:$L$21,ORDER!$M$2:$M$21)</f>
        <v>36</v>
      </c>
    </row>
    <row r="19" spans="1:5">
      <c r="A19">
        <v>18</v>
      </c>
      <c r="B19">
        <v>8</v>
      </c>
      <c r="C19" t="s">
        <v>239</v>
      </c>
      <c r="D19">
        <v>1</v>
      </c>
      <c r="E19">
        <f>LOOKUP(C19,ORDER!$L$2:$L$21,ORDER!$M$2:$M$21)</f>
        <v>32</v>
      </c>
    </row>
    <row r="20" spans="1:5">
      <c r="A20">
        <v>19</v>
      </c>
      <c r="B20">
        <v>9</v>
      </c>
      <c r="C20" t="s">
        <v>241</v>
      </c>
      <c r="D20">
        <v>1</v>
      </c>
      <c r="E20">
        <f>LOOKUP(C20,ORDER!$L$2:$L$21,ORDER!$M$2:$M$21)</f>
        <v>34</v>
      </c>
    </row>
    <row r="21" spans="1:5">
      <c r="A21">
        <v>20</v>
      </c>
      <c r="B21">
        <v>10</v>
      </c>
      <c r="C21" t="s">
        <v>259</v>
      </c>
      <c r="D21">
        <v>1</v>
      </c>
      <c r="E21">
        <f>LOOKUP(C21,ORDER!$L$2:$L$21,ORDER!$M$2:$M$21)</f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A1:B2"/>
    </sheetView>
  </sheetViews>
  <sheetFormatPr defaultRowHeight="15"/>
  <cols>
    <col min="2" max="2" width="11.28515625" customWidth="1"/>
  </cols>
  <sheetData>
    <row r="1" spans="1:2" ht="15.75">
      <c r="A1">
        <v>1</v>
      </c>
      <c r="B1" s="7" t="s">
        <v>283</v>
      </c>
    </row>
    <row r="2" spans="1:2" ht="15.75">
      <c r="A2">
        <v>2</v>
      </c>
      <c r="B2" s="7" t="s">
        <v>80</v>
      </c>
    </row>
    <row r="3" spans="1:2" ht="15.75">
      <c r="B3" s="7"/>
    </row>
  </sheetData>
  <sortState ref="A1:B2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zoomScale="70" zoomScaleNormal="70" workbookViewId="0">
      <selection activeCell="A2" sqref="A2:R31"/>
    </sheetView>
  </sheetViews>
  <sheetFormatPr defaultRowHeight="15"/>
  <cols>
    <col min="2" max="2" width="34.28515625" customWidth="1"/>
    <col min="3" max="3" width="18.42578125" customWidth="1"/>
    <col min="4" max="4" width="20.140625" customWidth="1"/>
    <col min="5" max="5" width="16.28515625" customWidth="1"/>
    <col min="6" max="6" width="22.5703125" hidden="1" customWidth="1"/>
    <col min="7" max="7" width="34.28515625" customWidth="1"/>
    <col min="8" max="8" width="7.140625" hidden="1" customWidth="1"/>
    <col min="9" max="9" width="18" style="18" customWidth="1"/>
    <col min="10" max="10" width="21.28515625" customWidth="1"/>
    <col min="11" max="11" width="20.140625" hidden="1" customWidth="1"/>
    <col min="12" max="12" width="16.28515625" hidden="1" customWidth="1"/>
    <col min="13" max="13" width="16.7109375" hidden="1" customWidth="1"/>
    <col min="14" max="14" width="20.42578125" customWidth="1"/>
    <col min="15" max="15" width="19.42578125" customWidth="1"/>
    <col min="16" max="16" width="30" customWidth="1"/>
    <col min="17" max="17" width="17.140625" customWidth="1"/>
  </cols>
  <sheetData>
    <row r="1" spans="1:18" ht="47.25" customHeight="1">
      <c r="A1" t="s">
        <v>269</v>
      </c>
      <c r="B1" s="4" t="s">
        <v>268</v>
      </c>
      <c r="C1" s="4" t="s">
        <v>267</v>
      </c>
      <c r="D1" s="4" t="s">
        <v>266</v>
      </c>
      <c r="E1" s="4" t="s">
        <v>263</v>
      </c>
      <c r="F1" s="4" t="s">
        <v>157</v>
      </c>
      <c r="G1" s="4" t="s">
        <v>262</v>
      </c>
      <c r="I1" s="16" t="s">
        <v>270</v>
      </c>
      <c r="J1" s="4" t="s">
        <v>158</v>
      </c>
      <c r="K1" s="4" t="s">
        <v>159</v>
      </c>
      <c r="L1" s="4" t="s">
        <v>160</v>
      </c>
      <c r="M1" s="4" t="s">
        <v>161</v>
      </c>
      <c r="N1" s="4" t="s">
        <v>162</v>
      </c>
      <c r="O1" s="4" t="s">
        <v>163</v>
      </c>
      <c r="P1" s="4" t="s">
        <v>164</v>
      </c>
      <c r="Q1" s="4" t="s">
        <v>165</v>
      </c>
      <c r="R1" s="19" t="s">
        <v>280</v>
      </c>
    </row>
    <row r="2" spans="1:18" ht="29.25" customHeight="1">
      <c r="A2">
        <v>1</v>
      </c>
      <c r="B2" s="5">
        <f>LOOKUP(F2,ProductName!$B$2:$B$9,ProductName!$A$2:$A$9)</f>
        <v>3</v>
      </c>
      <c r="C2" s="5">
        <f>LOOKUP(K2,Manufacture!$B$2:$B$14,Manufacture!$A$2:$A$14)</f>
        <v>4</v>
      </c>
      <c r="D2" s="5">
        <f>LOOKUP(L2,Suplier!$B$2:$B$3,Suplier!$A$2:$A$3)</f>
        <v>1</v>
      </c>
      <c r="E2" s="5">
        <f>LOOKUP(M2,Category!$B$2:$B$4,Category!$A$2:$A$4)</f>
        <v>2</v>
      </c>
      <c r="F2" s="5" t="s">
        <v>167</v>
      </c>
      <c r="G2" s="5" t="s">
        <v>166</v>
      </c>
      <c r="H2" s="25">
        <v>123</v>
      </c>
      <c r="I2" s="17">
        <v>123</v>
      </c>
      <c r="J2" s="5">
        <v>30</v>
      </c>
      <c r="K2" s="5" t="s">
        <v>168</v>
      </c>
      <c r="L2" s="5" t="s">
        <v>169</v>
      </c>
      <c r="M2" s="5" t="s">
        <v>170</v>
      </c>
      <c r="N2" s="5">
        <v>3</v>
      </c>
      <c r="O2" s="5">
        <v>6</v>
      </c>
      <c r="P2" s="5" t="s">
        <v>171</v>
      </c>
      <c r="Q2" s="5" t="s">
        <v>172</v>
      </c>
      <c r="R2" s="20" t="s">
        <v>156</v>
      </c>
    </row>
    <row r="3" spans="1:18" ht="32.25" customHeight="1">
      <c r="A3">
        <v>2</v>
      </c>
      <c r="B3" s="5">
        <f>LOOKUP(F3,ProductName!$B$2:$B$9,ProductName!$A$2:$A$9)</f>
        <v>8</v>
      </c>
      <c r="C3" s="5">
        <f>LOOKUP(K3,Manufacture!$B$2:$B$14,Manufacture!$A$2:$A$14)</f>
        <v>12</v>
      </c>
      <c r="D3" s="5">
        <f>LOOKUP(L3,Suplier!$B$2:$B$3,Suplier!$A$2:$A$3)</f>
        <v>2</v>
      </c>
      <c r="E3" s="5">
        <f>LOOKUP(M3,Category!$B$2:$B$4,Category!$A$2:$A$4)</f>
        <v>1</v>
      </c>
      <c r="F3" s="5" t="s">
        <v>174</v>
      </c>
      <c r="G3" s="5" t="s">
        <v>173</v>
      </c>
      <c r="H3">
        <v>149</v>
      </c>
      <c r="I3" s="17">
        <v>149</v>
      </c>
      <c r="J3" s="5">
        <v>15</v>
      </c>
      <c r="K3" s="5" t="s">
        <v>175</v>
      </c>
      <c r="L3" s="5" t="s">
        <v>176</v>
      </c>
      <c r="M3" s="5" t="s">
        <v>177</v>
      </c>
      <c r="N3" s="5">
        <v>2</v>
      </c>
      <c r="O3" s="5">
        <v>7</v>
      </c>
      <c r="P3" s="5" t="s">
        <v>178</v>
      </c>
      <c r="Q3" s="5" t="s">
        <v>179</v>
      </c>
      <c r="R3" s="20" t="s">
        <v>156</v>
      </c>
    </row>
    <row r="4" spans="1:18" ht="27.75" customHeight="1">
      <c r="A4">
        <v>3</v>
      </c>
      <c r="B4" s="5">
        <f>LOOKUP(F4,ProductName!$B$2:$B$9,ProductName!$A$2:$A$9)</f>
        <v>7</v>
      </c>
      <c r="C4" s="5">
        <f>LOOKUP(K4,Manufacture!$B$2:$B$14,Manufacture!$A$2:$A$14)</f>
        <v>8</v>
      </c>
      <c r="D4" s="5">
        <f>LOOKUP(L4,Suplier!$B$2:$B$3,Suplier!$A$2:$A$3)</f>
        <v>2</v>
      </c>
      <c r="E4" s="5">
        <f>LOOKUP(M4,Category!$B$2:$B$4,Category!$A$2:$A$4)</f>
        <v>2</v>
      </c>
      <c r="F4" s="5" t="s">
        <v>181</v>
      </c>
      <c r="G4" s="5" t="s">
        <v>180</v>
      </c>
      <c r="H4">
        <v>1200</v>
      </c>
      <c r="I4" s="17">
        <v>1200</v>
      </c>
      <c r="J4" s="5">
        <v>10</v>
      </c>
      <c r="K4" s="5" t="s">
        <v>182</v>
      </c>
      <c r="L4" s="5" t="s">
        <v>176</v>
      </c>
      <c r="M4" s="5" t="s">
        <v>170</v>
      </c>
      <c r="N4" s="5">
        <v>3</v>
      </c>
      <c r="O4" s="5">
        <v>15</v>
      </c>
      <c r="P4" s="5" t="s">
        <v>183</v>
      </c>
      <c r="Q4" s="5" t="s">
        <v>184</v>
      </c>
      <c r="R4" s="20" t="s">
        <v>156</v>
      </c>
    </row>
    <row r="5" spans="1:18" ht="29.25" customHeight="1">
      <c r="A5">
        <v>4</v>
      </c>
      <c r="B5" s="5">
        <f>LOOKUP(F5,ProductName!$B$2:$B$9,ProductName!$A$2:$A$9)</f>
        <v>3</v>
      </c>
      <c r="C5" s="5">
        <f>LOOKUP(K5,Manufacture!$B$2:$B$14,Manufacture!$A$2:$A$14)</f>
        <v>9</v>
      </c>
      <c r="D5" s="5">
        <f>LOOKUP(L5,Suplier!$B$2:$B$3,Suplier!$A$2:$A$3)</f>
        <v>1</v>
      </c>
      <c r="E5" s="5">
        <f>LOOKUP(M5,Category!$B$2:$B$4,Category!$A$2:$A$4)</f>
        <v>3</v>
      </c>
      <c r="F5" s="5" t="s">
        <v>167</v>
      </c>
      <c r="G5" s="5" t="s">
        <v>185</v>
      </c>
      <c r="H5">
        <v>86</v>
      </c>
      <c r="I5" s="17">
        <v>86</v>
      </c>
      <c r="J5" s="5">
        <v>5</v>
      </c>
      <c r="K5" s="5" t="s">
        <v>186</v>
      </c>
      <c r="L5" s="5" t="s">
        <v>169</v>
      </c>
      <c r="M5" s="5" t="s">
        <v>187</v>
      </c>
      <c r="N5" s="5">
        <v>4</v>
      </c>
      <c r="O5" s="5">
        <v>17</v>
      </c>
      <c r="P5" s="5" t="s">
        <v>188</v>
      </c>
      <c r="Q5" s="5" t="s">
        <v>189</v>
      </c>
      <c r="R5" s="20" t="s">
        <v>156</v>
      </c>
    </row>
    <row r="6" spans="1:18" ht="28.5" customHeight="1">
      <c r="A6">
        <v>5</v>
      </c>
      <c r="B6" s="5">
        <f>LOOKUP(F6,ProductName!$B$2:$B$9,ProductName!$A$2:$A$9)</f>
        <v>3</v>
      </c>
      <c r="C6" s="5">
        <f>LOOKUP(K6,Manufacture!$B$2:$B$14,Manufacture!$A$2:$A$14)</f>
        <v>9</v>
      </c>
      <c r="D6" s="5">
        <f>LOOKUP(L6,Suplier!$B$2:$B$3,Suplier!$A$2:$A$3)</f>
        <v>1</v>
      </c>
      <c r="E6" s="5">
        <f>LOOKUP(M6,Category!$B$2:$B$4,Category!$A$2:$A$4)</f>
        <v>3</v>
      </c>
      <c r="F6" s="5" t="s">
        <v>167</v>
      </c>
      <c r="G6" s="5" t="s">
        <v>190</v>
      </c>
      <c r="H6">
        <v>166</v>
      </c>
      <c r="I6" s="17">
        <v>166</v>
      </c>
      <c r="J6" s="5">
        <v>15</v>
      </c>
      <c r="K6" s="5" t="s">
        <v>186</v>
      </c>
      <c r="L6" s="5" t="s">
        <v>169</v>
      </c>
      <c r="M6" s="5" t="s">
        <v>187</v>
      </c>
      <c r="N6" s="5">
        <v>5</v>
      </c>
      <c r="O6" s="5">
        <v>18</v>
      </c>
      <c r="P6" s="5" t="s">
        <v>191</v>
      </c>
      <c r="Q6" s="5" t="s">
        <v>192</v>
      </c>
      <c r="R6" s="20" t="s">
        <v>156</v>
      </c>
    </row>
    <row r="7" spans="1:18" ht="28.5" customHeight="1">
      <c r="A7">
        <v>6</v>
      </c>
      <c r="B7" s="5">
        <f>LOOKUP(F7,ProductName!$B$2:$B$9,ProductName!$A$2:$A$9)</f>
        <v>7</v>
      </c>
      <c r="C7" s="5">
        <f>LOOKUP(K7,Manufacture!$B$2:$B$14,Manufacture!$A$2:$A$14)</f>
        <v>2</v>
      </c>
      <c r="D7" s="5">
        <f>LOOKUP(L7,Suplier!$B$2:$B$3,Suplier!$A$2:$A$3)</f>
        <v>2</v>
      </c>
      <c r="E7" s="5">
        <f>LOOKUP(M7,Category!$B$2:$B$4,Category!$A$2:$A$4)</f>
        <v>3</v>
      </c>
      <c r="F7" s="5" t="s">
        <v>181</v>
      </c>
      <c r="G7" s="5" t="s">
        <v>193</v>
      </c>
      <c r="H7">
        <v>1700</v>
      </c>
      <c r="I7" s="17">
        <v>1700</v>
      </c>
      <c r="J7" s="5">
        <v>25</v>
      </c>
      <c r="K7" s="5" t="s">
        <v>194</v>
      </c>
      <c r="L7" s="5" t="s">
        <v>176</v>
      </c>
      <c r="M7" s="5" t="s">
        <v>187</v>
      </c>
      <c r="N7" s="5">
        <v>2</v>
      </c>
      <c r="O7" s="5">
        <v>5</v>
      </c>
      <c r="P7" s="5" t="s">
        <v>195</v>
      </c>
      <c r="Q7" s="5" t="s">
        <v>196</v>
      </c>
      <c r="R7" s="20" t="s">
        <v>156</v>
      </c>
    </row>
    <row r="8" spans="1:18" ht="25.5" customHeight="1">
      <c r="A8">
        <v>7</v>
      </c>
      <c r="B8" s="5">
        <f>LOOKUP(F8,ProductName!$B$2:$B$9,ProductName!$A$2:$A$9)</f>
        <v>6</v>
      </c>
      <c r="C8" s="5">
        <f>LOOKUP(K8,Manufacture!$B$2:$B$14,Manufacture!$A$2:$A$14)</f>
        <v>6</v>
      </c>
      <c r="D8" s="5">
        <f>LOOKUP(L8,Suplier!$B$2:$B$3,Suplier!$A$2:$A$3)</f>
        <v>2</v>
      </c>
      <c r="E8" s="5">
        <f>LOOKUP(M8,Category!$B$2:$B$4,Category!$A$2:$A$4)</f>
        <v>3</v>
      </c>
      <c r="F8" s="5" t="s">
        <v>198</v>
      </c>
      <c r="G8" s="5" t="s">
        <v>197</v>
      </c>
      <c r="H8">
        <v>300</v>
      </c>
      <c r="I8" s="17">
        <v>300</v>
      </c>
      <c r="J8" s="5">
        <v>5</v>
      </c>
      <c r="K8" s="5" t="s">
        <v>199</v>
      </c>
      <c r="L8" s="5" t="s">
        <v>176</v>
      </c>
      <c r="M8" s="5" t="s">
        <v>187</v>
      </c>
      <c r="N8" s="5">
        <v>3</v>
      </c>
      <c r="O8" s="5">
        <v>19</v>
      </c>
      <c r="P8" s="5" t="s">
        <v>200</v>
      </c>
      <c r="Q8" s="5" t="s">
        <v>201</v>
      </c>
      <c r="R8" s="20" t="s">
        <v>156</v>
      </c>
    </row>
    <row r="9" spans="1:18" ht="26.25" customHeight="1">
      <c r="A9">
        <v>8</v>
      </c>
      <c r="B9" s="5">
        <f>LOOKUP(F9,ProductName!$B$2:$B$9,ProductName!$A$2:$A$9)</f>
        <v>1</v>
      </c>
      <c r="C9" s="5">
        <f>LOOKUP(K9,Manufacture!$B$2:$B$14,Manufacture!$A$2:$A$14)</f>
        <v>5</v>
      </c>
      <c r="D9" s="5">
        <f>LOOKUP(L9,Suplier!$B$2:$B$3,Suplier!$A$2:$A$3)</f>
        <v>2</v>
      </c>
      <c r="E9" s="5">
        <f>LOOKUP(M9,Category!$B$2:$B$4,Category!$A$2:$A$4)</f>
        <v>2</v>
      </c>
      <c r="F9" s="5" t="s">
        <v>203</v>
      </c>
      <c r="G9" s="5" t="s">
        <v>202</v>
      </c>
      <c r="H9">
        <v>199</v>
      </c>
      <c r="I9" s="17">
        <v>199</v>
      </c>
      <c r="J9" s="5">
        <v>5</v>
      </c>
      <c r="K9" s="5" t="s">
        <v>204</v>
      </c>
      <c r="L9" s="5" t="s">
        <v>176</v>
      </c>
      <c r="M9" s="5" t="s">
        <v>170</v>
      </c>
      <c r="N9" s="5">
        <v>5</v>
      </c>
      <c r="O9" s="5">
        <v>7</v>
      </c>
      <c r="P9" s="5" t="s">
        <v>205</v>
      </c>
      <c r="Q9" s="5" t="s">
        <v>206</v>
      </c>
      <c r="R9" s="20" t="s">
        <v>156</v>
      </c>
    </row>
    <row r="10" spans="1:18" ht="28.5" customHeight="1">
      <c r="A10">
        <v>9</v>
      </c>
      <c r="B10" s="5">
        <f>LOOKUP(F10,ProductName!$B$2:$B$9,ProductName!$A$2:$A$9)</f>
        <v>5</v>
      </c>
      <c r="C10" s="5">
        <f>LOOKUP(K10,Manufacture!$B$2:$B$14,Manufacture!$A$2:$A$14)</f>
        <v>7</v>
      </c>
      <c r="D10" s="5">
        <f>LOOKUP(L10,Suplier!$B$2:$B$3,Suplier!$A$2:$A$3)</f>
        <v>1</v>
      </c>
      <c r="E10" s="5">
        <f>LOOKUP(M10,Category!$B$2:$B$4,Category!$A$2:$A$4)</f>
        <v>3</v>
      </c>
      <c r="F10" s="5" t="s">
        <v>208</v>
      </c>
      <c r="G10" s="5" t="s">
        <v>207</v>
      </c>
      <c r="H10">
        <v>234</v>
      </c>
      <c r="I10" s="17">
        <v>234</v>
      </c>
      <c r="J10" s="5">
        <v>10</v>
      </c>
      <c r="K10" s="5" t="s">
        <v>209</v>
      </c>
      <c r="L10" s="5" t="s">
        <v>169</v>
      </c>
      <c r="M10" s="5" t="s">
        <v>187</v>
      </c>
      <c r="N10" s="5">
        <v>3</v>
      </c>
      <c r="O10" s="5">
        <v>17</v>
      </c>
      <c r="P10" s="5" t="s">
        <v>210</v>
      </c>
      <c r="Q10" s="5" t="s">
        <v>211</v>
      </c>
      <c r="R10" s="20" t="s">
        <v>156</v>
      </c>
    </row>
    <row r="11" spans="1:18" ht="26.25" customHeight="1">
      <c r="A11">
        <v>10</v>
      </c>
      <c r="B11" s="5">
        <f>LOOKUP(F11,ProductName!$B$2:$B$9,ProductName!$A$2:$A$9)</f>
        <v>3</v>
      </c>
      <c r="C11" s="5">
        <f>LOOKUP(K11,Manufacture!$B$2:$B$14,Manufacture!$A$2:$A$14)</f>
        <v>10</v>
      </c>
      <c r="D11" s="5">
        <f>LOOKUP(L11,Suplier!$B$2:$B$3,Suplier!$A$2:$A$3)</f>
        <v>2</v>
      </c>
      <c r="E11" s="5">
        <f>LOOKUP(M11,Category!$B$2:$B$4,Category!$A$2:$A$4)</f>
        <v>3</v>
      </c>
      <c r="F11" s="5" t="s">
        <v>167</v>
      </c>
      <c r="G11" s="5" t="s">
        <v>212</v>
      </c>
      <c r="H11">
        <v>170</v>
      </c>
      <c r="I11" s="17">
        <v>170</v>
      </c>
      <c r="J11" s="5">
        <v>5</v>
      </c>
      <c r="K11" s="5" t="s">
        <v>213</v>
      </c>
      <c r="L11" s="5" t="s">
        <v>176</v>
      </c>
      <c r="M11" s="5" t="s">
        <v>187</v>
      </c>
      <c r="N11" s="5">
        <v>5</v>
      </c>
      <c r="O11" s="5">
        <v>5</v>
      </c>
      <c r="P11" s="5" t="s">
        <v>214</v>
      </c>
      <c r="Q11" s="5" t="s">
        <v>215</v>
      </c>
      <c r="R11" s="20" t="s">
        <v>156</v>
      </c>
    </row>
    <row r="12" spans="1:18" ht="36.75" customHeight="1">
      <c r="A12">
        <v>11</v>
      </c>
      <c r="B12" s="5">
        <f>LOOKUP(F12,ProductName!$B$2:$B$9,ProductName!$A$2:$A$9)</f>
        <v>1</v>
      </c>
      <c r="C12" s="5">
        <f>LOOKUP(K12,Manufacture!$B$2:$B$14,Manufacture!$A$2:$A$14)</f>
        <v>10</v>
      </c>
      <c r="D12" s="5">
        <f>LOOKUP(L12,Suplier!$B$2:$B$3,Suplier!$A$2:$A$3)</f>
        <v>1</v>
      </c>
      <c r="E12" s="5">
        <f>LOOKUP(M12,Category!$B$2:$B$4,Category!$A$2:$A$4)</f>
        <v>3</v>
      </c>
      <c r="F12" s="5" t="s">
        <v>203</v>
      </c>
      <c r="G12" s="5" t="s">
        <v>216</v>
      </c>
      <c r="H12">
        <v>600</v>
      </c>
      <c r="I12" s="17">
        <v>600</v>
      </c>
      <c r="J12" s="5">
        <v>10</v>
      </c>
      <c r="K12" s="5" t="s">
        <v>213</v>
      </c>
      <c r="L12" s="5" t="s">
        <v>169</v>
      </c>
      <c r="M12" s="5" t="s">
        <v>187</v>
      </c>
      <c r="N12" s="5">
        <v>5</v>
      </c>
      <c r="O12" s="5">
        <v>5</v>
      </c>
      <c r="P12" s="5" t="s">
        <v>217</v>
      </c>
      <c r="Q12" s="5" t="s">
        <v>156</v>
      </c>
      <c r="R12" s="20" t="s">
        <v>156</v>
      </c>
    </row>
    <row r="13" spans="1:18" ht="30.75" customHeight="1">
      <c r="A13">
        <v>12</v>
      </c>
      <c r="B13" s="5">
        <f>LOOKUP(F13,ProductName!$B$2:$B$9,ProductName!$A$2:$A$9)</f>
        <v>1</v>
      </c>
      <c r="C13" s="5">
        <f>LOOKUP(K13,Manufacture!$B$2:$B$14,Manufacture!$A$2:$A$14)</f>
        <v>10</v>
      </c>
      <c r="D13" s="5">
        <f>LOOKUP(L13,Suplier!$B$2:$B$3,Suplier!$A$2:$A$3)</f>
        <v>1</v>
      </c>
      <c r="E13" s="5">
        <f>LOOKUP(M13,Category!$B$2:$B$4,Category!$A$2:$A$4)</f>
        <v>3</v>
      </c>
      <c r="F13" s="5" t="s">
        <v>203</v>
      </c>
      <c r="G13" s="5" t="s">
        <v>218</v>
      </c>
      <c r="H13">
        <v>300</v>
      </c>
      <c r="I13" s="17">
        <v>300</v>
      </c>
      <c r="J13" s="5">
        <v>15</v>
      </c>
      <c r="K13" s="5" t="s">
        <v>213</v>
      </c>
      <c r="L13" s="5" t="s">
        <v>169</v>
      </c>
      <c r="M13" s="5" t="s">
        <v>187</v>
      </c>
      <c r="N13" s="5">
        <v>2</v>
      </c>
      <c r="O13" s="5">
        <v>15</v>
      </c>
      <c r="P13" s="5" t="s">
        <v>219</v>
      </c>
      <c r="Q13" s="5" t="s">
        <v>156</v>
      </c>
      <c r="R13" s="20" t="s">
        <v>156</v>
      </c>
    </row>
    <row r="14" spans="1:18" ht="22.5" customHeight="1">
      <c r="A14">
        <v>13</v>
      </c>
      <c r="B14" s="5">
        <f>LOOKUP(F14,ProductName!$B$2:$B$9,ProductName!$A$2:$A$9)</f>
        <v>7</v>
      </c>
      <c r="C14" s="5">
        <f>LOOKUP(K14,Manufacture!$B$2:$B$14,Manufacture!$A$2:$A$14)</f>
        <v>1</v>
      </c>
      <c r="D14" s="5">
        <f>LOOKUP(L14,Suplier!$B$2:$B$3,Suplier!$A$2:$A$3)</f>
        <v>1</v>
      </c>
      <c r="E14" s="5">
        <f>LOOKUP(M14,Category!$B$2:$B$4,Category!$A$2:$A$4)</f>
        <v>2</v>
      </c>
      <c r="F14" s="5" t="s">
        <v>181</v>
      </c>
      <c r="G14" s="5" t="s">
        <v>220</v>
      </c>
      <c r="H14">
        <v>4100</v>
      </c>
      <c r="I14" s="17">
        <v>4100</v>
      </c>
      <c r="J14" s="5">
        <v>30</v>
      </c>
      <c r="K14" s="5" t="s">
        <v>221</v>
      </c>
      <c r="L14" s="5" t="s">
        <v>169</v>
      </c>
      <c r="M14" s="5" t="s">
        <v>170</v>
      </c>
      <c r="N14" s="5">
        <v>4</v>
      </c>
      <c r="O14" s="5">
        <v>9</v>
      </c>
      <c r="P14" s="5" t="s">
        <v>222</v>
      </c>
      <c r="Q14" s="5" t="s">
        <v>156</v>
      </c>
      <c r="R14" s="20" t="s">
        <v>156</v>
      </c>
    </row>
    <row r="15" spans="1:18" ht="28.5" customHeight="1">
      <c r="A15">
        <v>14</v>
      </c>
      <c r="B15" s="5">
        <f>LOOKUP(F15,ProductName!$B$2:$B$9,ProductName!$A$2:$A$9)</f>
        <v>5</v>
      </c>
      <c r="C15" s="5">
        <f>LOOKUP(K15,Manufacture!$B$2:$B$14,Manufacture!$A$2:$A$14)</f>
        <v>10</v>
      </c>
      <c r="D15" s="5">
        <f>LOOKUP(L15,Suplier!$B$2:$B$3,Suplier!$A$2:$A$3)</f>
        <v>2</v>
      </c>
      <c r="E15" s="5">
        <f>LOOKUP(M15,Category!$B$2:$B$4,Category!$A$2:$A$4)</f>
        <v>1</v>
      </c>
      <c r="F15" s="5" t="s">
        <v>208</v>
      </c>
      <c r="G15" s="5" t="s">
        <v>223</v>
      </c>
      <c r="H15">
        <v>385</v>
      </c>
      <c r="I15" s="17">
        <v>385</v>
      </c>
      <c r="J15" s="5">
        <v>10</v>
      </c>
      <c r="K15" s="5" t="s">
        <v>213</v>
      </c>
      <c r="L15" s="5" t="s">
        <v>176</v>
      </c>
      <c r="M15" s="5" t="s">
        <v>177</v>
      </c>
      <c r="N15" s="5">
        <v>2</v>
      </c>
      <c r="O15" s="5">
        <v>17</v>
      </c>
      <c r="P15" s="5" t="s">
        <v>224</v>
      </c>
      <c r="Q15" s="5" t="s">
        <v>156</v>
      </c>
      <c r="R15" s="20" t="s">
        <v>156</v>
      </c>
    </row>
    <row r="16" spans="1:18" ht="30" customHeight="1">
      <c r="A16">
        <v>15</v>
      </c>
      <c r="B16" s="5">
        <f>LOOKUP(F16,ProductName!$B$2:$B$9,ProductName!$A$2:$A$9)</f>
        <v>7</v>
      </c>
      <c r="C16" s="5">
        <f>LOOKUP(K16,Manufacture!$B$2:$B$14,Manufacture!$A$2:$A$14)</f>
        <v>1</v>
      </c>
      <c r="D16" s="5">
        <f>LOOKUP(L16,Suplier!$B$2:$B$3,Suplier!$A$2:$A$3)</f>
        <v>2</v>
      </c>
      <c r="E16" s="5">
        <f>LOOKUP(M16,Category!$B$2:$B$4,Category!$A$2:$A$4)</f>
        <v>2</v>
      </c>
      <c r="F16" s="5" t="s">
        <v>181</v>
      </c>
      <c r="G16" s="5" t="s">
        <v>225</v>
      </c>
      <c r="H16">
        <v>280</v>
      </c>
      <c r="I16" s="17">
        <v>280</v>
      </c>
      <c r="J16" s="5">
        <v>15</v>
      </c>
      <c r="K16" s="5" t="s">
        <v>221</v>
      </c>
      <c r="L16" s="5" t="s">
        <v>176</v>
      </c>
      <c r="M16" s="5" t="s">
        <v>170</v>
      </c>
      <c r="N16" s="5">
        <v>3</v>
      </c>
      <c r="O16" s="5">
        <v>8</v>
      </c>
      <c r="P16" s="5" t="s">
        <v>226</v>
      </c>
      <c r="Q16" s="5" t="s">
        <v>156</v>
      </c>
      <c r="R16" s="20" t="s">
        <v>156</v>
      </c>
    </row>
    <row r="17" spans="1:18" ht="32.25" customHeight="1">
      <c r="A17">
        <v>16</v>
      </c>
      <c r="B17" s="5">
        <f>LOOKUP(F17,ProductName!$B$2:$B$9,ProductName!$A$2:$A$9)</f>
        <v>7</v>
      </c>
      <c r="C17" s="5">
        <f>LOOKUP(K17,Manufacture!$B$2:$B$14,Manufacture!$A$2:$A$14)</f>
        <v>2</v>
      </c>
      <c r="D17" s="5">
        <f>LOOKUP(L17,Suplier!$B$2:$B$3,Suplier!$A$2:$A$3)</f>
        <v>1</v>
      </c>
      <c r="E17" s="5">
        <f>LOOKUP(M17,Category!$B$2:$B$4,Category!$A$2:$A$4)</f>
        <v>3</v>
      </c>
      <c r="F17" s="5" t="s">
        <v>181</v>
      </c>
      <c r="G17" s="5" t="s">
        <v>227</v>
      </c>
      <c r="H17">
        <v>1700</v>
      </c>
      <c r="I17" s="17">
        <v>1700</v>
      </c>
      <c r="J17" s="5">
        <v>25</v>
      </c>
      <c r="K17" s="5" t="s">
        <v>194</v>
      </c>
      <c r="L17" s="5" t="s">
        <v>169</v>
      </c>
      <c r="M17" s="5" t="s">
        <v>187</v>
      </c>
      <c r="N17" s="5">
        <v>4</v>
      </c>
      <c r="O17" s="5">
        <v>9</v>
      </c>
      <c r="P17" s="5" t="s">
        <v>228</v>
      </c>
      <c r="Q17" s="5" t="s">
        <v>156</v>
      </c>
      <c r="R17" s="20" t="s">
        <v>156</v>
      </c>
    </row>
    <row r="18" spans="1:18" ht="24" customHeight="1">
      <c r="A18">
        <v>17</v>
      </c>
      <c r="B18" s="5">
        <f>LOOKUP(F18,ProductName!$B$2:$B$9,ProductName!$A$2:$A$9)</f>
        <v>1</v>
      </c>
      <c r="C18" s="5">
        <f>LOOKUP(K18,Manufacture!$B$2:$B$14,Manufacture!$A$2:$A$14)</f>
        <v>10</v>
      </c>
      <c r="D18" s="5">
        <f>LOOKUP(L18,Suplier!$B$2:$B$3,Suplier!$A$2:$A$3)</f>
        <v>2</v>
      </c>
      <c r="E18" s="5">
        <f>LOOKUP(M18,Category!$B$2:$B$4,Category!$A$2:$A$4)</f>
        <v>3</v>
      </c>
      <c r="F18" s="5" t="s">
        <v>203</v>
      </c>
      <c r="G18" s="5" t="s">
        <v>229</v>
      </c>
      <c r="H18">
        <v>510</v>
      </c>
      <c r="I18" s="17">
        <v>510</v>
      </c>
      <c r="J18" s="5">
        <v>5</v>
      </c>
      <c r="K18" s="5" t="s">
        <v>213</v>
      </c>
      <c r="L18" s="5" t="s">
        <v>176</v>
      </c>
      <c r="M18" s="5" t="s">
        <v>187</v>
      </c>
      <c r="N18" s="5">
        <v>2</v>
      </c>
      <c r="O18" s="5">
        <v>17</v>
      </c>
      <c r="P18" s="5" t="s">
        <v>230</v>
      </c>
      <c r="Q18" s="5" t="s">
        <v>156</v>
      </c>
      <c r="R18" s="20" t="s">
        <v>156</v>
      </c>
    </row>
    <row r="19" spans="1:18" ht="31.5" customHeight="1">
      <c r="A19">
        <v>18</v>
      </c>
      <c r="B19" s="5">
        <f>LOOKUP(F19,ProductName!$B$2:$B$9,ProductName!$A$2:$A$9)</f>
        <v>1</v>
      </c>
      <c r="C19" s="5">
        <f>LOOKUP(K19,Manufacture!$B$2:$B$14,Manufacture!$A$2:$A$14)</f>
        <v>10</v>
      </c>
      <c r="D19" s="5">
        <f>LOOKUP(L19,Suplier!$B$2:$B$3,Suplier!$A$2:$A$3)</f>
        <v>2</v>
      </c>
      <c r="E19" s="5">
        <f>LOOKUP(M19,Category!$B$2:$B$4,Category!$A$2:$A$4)</f>
        <v>3</v>
      </c>
      <c r="F19" s="5" t="s">
        <v>203</v>
      </c>
      <c r="G19" s="5" t="s">
        <v>231</v>
      </c>
      <c r="H19">
        <v>510</v>
      </c>
      <c r="I19" s="17">
        <v>510</v>
      </c>
      <c r="J19" s="5">
        <v>5</v>
      </c>
      <c r="K19" s="5" t="s">
        <v>213</v>
      </c>
      <c r="L19" s="5" t="s">
        <v>176</v>
      </c>
      <c r="M19" s="5" t="s">
        <v>187</v>
      </c>
      <c r="N19" s="5">
        <v>2</v>
      </c>
      <c r="O19" s="5">
        <v>17</v>
      </c>
      <c r="P19" s="5" t="s">
        <v>232</v>
      </c>
      <c r="Q19" s="5" t="s">
        <v>156</v>
      </c>
      <c r="R19" s="20" t="s">
        <v>156</v>
      </c>
    </row>
    <row r="20" spans="1:18" ht="22.5" customHeight="1">
      <c r="A20">
        <v>19</v>
      </c>
      <c r="B20" s="5">
        <f>LOOKUP(F20,ProductName!$B$2:$B$9,ProductName!$A$2:$A$9)</f>
        <v>7</v>
      </c>
      <c r="C20" s="5">
        <f>LOOKUP(K20,Manufacture!$B$2:$B$14,Manufacture!$A$2:$A$14)</f>
        <v>8</v>
      </c>
      <c r="D20" s="5">
        <f>LOOKUP(L20,Suplier!$B$2:$B$3,Suplier!$A$2:$A$3)</f>
        <v>1</v>
      </c>
      <c r="E20" s="5">
        <f>LOOKUP(M20,Category!$B$2:$B$4,Category!$A$2:$A$4)</f>
        <v>3</v>
      </c>
      <c r="F20" s="5" t="s">
        <v>181</v>
      </c>
      <c r="G20" s="5" t="s">
        <v>233</v>
      </c>
      <c r="H20">
        <v>2190</v>
      </c>
      <c r="I20" s="17">
        <v>2190</v>
      </c>
      <c r="J20" s="5">
        <v>30</v>
      </c>
      <c r="K20" s="5" t="s">
        <v>182</v>
      </c>
      <c r="L20" s="5" t="s">
        <v>169</v>
      </c>
      <c r="M20" s="5" t="s">
        <v>187</v>
      </c>
      <c r="N20" s="5">
        <v>4</v>
      </c>
      <c r="O20" s="5">
        <v>7</v>
      </c>
      <c r="P20" s="5" t="s">
        <v>234</v>
      </c>
      <c r="Q20" s="5" t="s">
        <v>156</v>
      </c>
      <c r="R20" s="20" t="s">
        <v>156</v>
      </c>
    </row>
    <row r="21" spans="1:18" ht="24.75" customHeight="1">
      <c r="A21">
        <v>20</v>
      </c>
      <c r="B21" s="5">
        <f>LOOKUP(F21,ProductName!$B$2:$B$9,ProductName!$A$2:$A$9)</f>
        <v>3</v>
      </c>
      <c r="C21" s="5">
        <f>LOOKUP(K21,Manufacture!$B$2:$B$14,Manufacture!$A$2:$A$14)</f>
        <v>10</v>
      </c>
      <c r="D21" s="5">
        <f>LOOKUP(L21,Suplier!$B$2:$B$3,Suplier!$A$2:$A$3)</f>
        <v>2</v>
      </c>
      <c r="E21" s="5">
        <f>LOOKUP(M21,Category!$B$2:$B$4,Category!$A$2:$A$4)</f>
        <v>3</v>
      </c>
      <c r="F21" s="5" t="s">
        <v>167</v>
      </c>
      <c r="G21" s="5" t="s">
        <v>235</v>
      </c>
      <c r="H21">
        <v>177</v>
      </c>
      <c r="I21" s="17">
        <v>177</v>
      </c>
      <c r="J21" s="5">
        <v>15</v>
      </c>
      <c r="K21" s="5" t="s">
        <v>213</v>
      </c>
      <c r="L21" s="5" t="s">
        <v>176</v>
      </c>
      <c r="M21" s="5" t="s">
        <v>187</v>
      </c>
      <c r="N21" s="5">
        <v>3</v>
      </c>
      <c r="O21" s="5">
        <v>15</v>
      </c>
      <c r="P21" s="5" t="s">
        <v>236</v>
      </c>
      <c r="Q21" s="5" t="s">
        <v>156</v>
      </c>
      <c r="R21" s="20" t="s">
        <v>156</v>
      </c>
    </row>
    <row r="22" spans="1:18" ht="24.75" customHeight="1">
      <c r="A22">
        <v>21</v>
      </c>
      <c r="B22" s="5">
        <f>LOOKUP(F22,ProductName!$B$2:$B$9,ProductName!$A$2:$A$9)</f>
        <v>6</v>
      </c>
      <c r="C22" s="5">
        <f>LOOKUP(K22,Manufacture!$B$2:$B$14,Manufacture!$A$2:$A$14)</f>
        <v>10</v>
      </c>
      <c r="D22" s="5">
        <f>LOOKUP(L22,Suplier!$B$2:$B$3,Suplier!$A$2:$A$3)</f>
        <v>2</v>
      </c>
      <c r="E22" s="5">
        <f>LOOKUP(M22,Category!$B$2:$B$4,Category!$A$2:$A$4)</f>
        <v>3</v>
      </c>
      <c r="F22" s="5" t="s">
        <v>198</v>
      </c>
      <c r="G22" s="5" t="s">
        <v>237</v>
      </c>
      <c r="H22">
        <v>100</v>
      </c>
      <c r="I22" s="17">
        <v>100</v>
      </c>
      <c r="J22" s="5">
        <v>5</v>
      </c>
      <c r="K22" s="5" t="s">
        <v>213</v>
      </c>
      <c r="L22" s="5" t="s">
        <v>176</v>
      </c>
      <c r="M22" s="5" t="s">
        <v>187</v>
      </c>
      <c r="N22" s="5">
        <v>4</v>
      </c>
      <c r="O22" s="5">
        <v>21</v>
      </c>
      <c r="P22" s="5" t="s">
        <v>238</v>
      </c>
      <c r="Q22" s="5" t="s">
        <v>156</v>
      </c>
      <c r="R22" s="20" t="s">
        <v>156</v>
      </c>
    </row>
    <row r="23" spans="1:18" ht="29.25" customHeight="1">
      <c r="A23">
        <v>22</v>
      </c>
      <c r="B23" s="5">
        <f>LOOKUP(F23,ProductName!$B$2:$B$9,ProductName!$A$2:$A$9)</f>
        <v>1</v>
      </c>
      <c r="C23" s="5">
        <f>LOOKUP(K23,Manufacture!$B$2:$B$14,Manufacture!$A$2:$A$14)</f>
        <v>10</v>
      </c>
      <c r="D23" s="5">
        <f>LOOKUP(L23,Suplier!$B$2:$B$3,Suplier!$A$2:$A$3)</f>
        <v>1</v>
      </c>
      <c r="E23" s="5">
        <f>LOOKUP(M23,Category!$B$2:$B$4,Category!$A$2:$A$4)</f>
        <v>3</v>
      </c>
      <c r="F23" s="5" t="s">
        <v>203</v>
      </c>
      <c r="G23" s="5" t="s">
        <v>239</v>
      </c>
      <c r="H23">
        <v>640</v>
      </c>
      <c r="I23" s="17">
        <v>640</v>
      </c>
      <c r="J23" s="5">
        <v>5</v>
      </c>
      <c r="K23" s="5" t="s">
        <v>213</v>
      </c>
      <c r="L23" s="5" t="s">
        <v>169</v>
      </c>
      <c r="M23" s="5" t="s">
        <v>187</v>
      </c>
      <c r="N23" s="5">
        <v>5</v>
      </c>
      <c r="O23" s="5">
        <v>4</v>
      </c>
      <c r="P23" s="5" t="s">
        <v>240</v>
      </c>
      <c r="Q23" s="5" t="s">
        <v>156</v>
      </c>
      <c r="R23" s="20" t="s">
        <v>156</v>
      </c>
    </row>
    <row r="24" spans="1:18" ht="33" customHeight="1">
      <c r="A24">
        <v>23</v>
      </c>
      <c r="B24" s="5">
        <f>LOOKUP(F24,ProductName!$B$2:$B$9,ProductName!$A$2:$A$9)</f>
        <v>4</v>
      </c>
      <c r="C24" s="5">
        <f>LOOKUP(K24,Manufacture!$B$2:$B$14,Manufacture!$A$2:$A$14)</f>
        <v>13</v>
      </c>
      <c r="D24" s="5">
        <f>LOOKUP(L24,Suplier!$B$2:$B$3,Suplier!$A$2:$A$3)</f>
        <v>2</v>
      </c>
      <c r="E24" s="5">
        <f>LOOKUP(M24,Category!$B$2:$B$4,Category!$A$2:$A$4)</f>
        <v>3</v>
      </c>
      <c r="F24" s="5" t="s">
        <v>242</v>
      </c>
      <c r="G24" s="5" t="s">
        <v>241</v>
      </c>
      <c r="H24">
        <v>800</v>
      </c>
      <c r="I24" s="17">
        <v>800</v>
      </c>
      <c r="J24" s="5">
        <v>25</v>
      </c>
      <c r="K24" s="5" t="s">
        <v>243</v>
      </c>
      <c r="L24" s="5" t="s">
        <v>176</v>
      </c>
      <c r="M24" s="5" t="s">
        <v>187</v>
      </c>
      <c r="N24" s="5">
        <v>2</v>
      </c>
      <c r="O24" s="5">
        <v>17</v>
      </c>
      <c r="P24" s="5" t="s">
        <v>244</v>
      </c>
      <c r="Q24" s="5" t="s">
        <v>156</v>
      </c>
      <c r="R24" s="20" t="s">
        <v>156</v>
      </c>
    </row>
    <row r="25" spans="1:18" ht="25.5" customHeight="1">
      <c r="A25">
        <v>24</v>
      </c>
      <c r="B25" s="5">
        <f>LOOKUP(F25,ProductName!$B$2:$B$9,ProductName!$A$2:$A$9)</f>
        <v>2</v>
      </c>
      <c r="C25" s="5">
        <f>LOOKUP(K25,Manufacture!$B$2:$B$14,Manufacture!$A$2:$A$14)</f>
        <v>10</v>
      </c>
      <c r="D25" s="5">
        <f>LOOKUP(L25,Suplier!$B$2:$B$3,Suplier!$A$2:$A$3)</f>
        <v>2</v>
      </c>
      <c r="E25" s="5">
        <f>LOOKUP(M25,Category!$B$2:$B$4,Category!$A$2:$A$4)</f>
        <v>3</v>
      </c>
      <c r="F25" s="5" t="s">
        <v>246</v>
      </c>
      <c r="G25" s="5" t="s">
        <v>245</v>
      </c>
      <c r="H25">
        <v>3500</v>
      </c>
      <c r="I25" s="17">
        <v>3500</v>
      </c>
      <c r="J25" s="5">
        <v>30</v>
      </c>
      <c r="K25" s="5" t="s">
        <v>213</v>
      </c>
      <c r="L25" s="5" t="s">
        <v>176</v>
      </c>
      <c r="M25" s="5" t="s">
        <v>187</v>
      </c>
      <c r="N25" s="5">
        <v>5</v>
      </c>
      <c r="O25" s="5">
        <v>3</v>
      </c>
      <c r="P25" s="5" t="s">
        <v>247</v>
      </c>
      <c r="Q25" s="5" t="s">
        <v>156</v>
      </c>
      <c r="R25" s="20" t="s">
        <v>156</v>
      </c>
    </row>
    <row r="26" spans="1:18" ht="35.25" customHeight="1">
      <c r="A26">
        <v>25</v>
      </c>
      <c r="B26" s="5">
        <f>LOOKUP(F26,ProductName!$B$2:$B$9,ProductName!$A$2:$A$9)</f>
        <v>5</v>
      </c>
      <c r="C26" s="5">
        <f>LOOKUP(K26,Manufacture!$B$2:$B$14,Manufacture!$A$2:$A$14)</f>
        <v>10</v>
      </c>
      <c r="D26" s="5">
        <f>LOOKUP(L26,Suplier!$B$2:$B$3,Suplier!$A$2:$A$3)</f>
        <v>2</v>
      </c>
      <c r="E26" s="5">
        <f>LOOKUP(M26,Category!$B$2:$B$4,Category!$A$2:$A$4)</f>
        <v>1</v>
      </c>
      <c r="F26" s="5" t="s">
        <v>208</v>
      </c>
      <c r="G26" s="5" t="s">
        <v>248</v>
      </c>
      <c r="H26">
        <v>400</v>
      </c>
      <c r="I26" s="17">
        <v>400</v>
      </c>
      <c r="J26" s="5">
        <v>15</v>
      </c>
      <c r="K26" s="5" t="s">
        <v>213</v>
      </c>
      <c r="L26" s="5" t="s">
        <v>176</v>
      </c>
      <c r="M26" s="5" t="s">
        <v>177</v>
      </c>
      <c r="N26" s="5">
        <v>4</v>
      </c>
      <c r="O26" s="5">
        <v>5</v>
      </c>
      <c r="P26" s="5" t="s">
        <v>249</v>
      </c>
      <c r="Q26" s="5" t="s">
        <v>156</v>
      </c>
      <c r="R26" s="20" t="s">
        <v>156</v>
      </c>
    </row>
    <row r="27" spans="1:18" ht="27.75" customHeight="1">
      <c r="A27">
        <v>26</v>
      </c>
      <c r="B27" s="5">
        <f>LOOKUP(F27,ProductName!$B$2:$B$9,ProductName!$A$2:$A$9)</f>
        <v>5</v>
      </c>
      <c r="C27" s="5">
        <f>LOOKUP(K27,Manufacture!$B$2:$B$14,Manufacture!$A$2:$A$14)</f>
        <v>10</v>
      </c>
      <c r="D27" s="5">
        <f>LOOKUP(L27,Suplier!$B$2:$B$3,Suplier!$A$2:$A$3)</f>
        <v>1</v>
      </c>
      <c r="E27" s="5">
        <f>LOOKUP(M27,Category!$B$2:$B$4,Category!$A$2:$A$4)</f>
        <v>1</v>
      </c>
      <c r="F27" s="5" t="s">
        <v>208</v>
      </c>
      <c r="G27" s="5" t="s">
        <v>250</v>
      </c>
      <c r="H27">
        <v>292</v>
      </c>
      <c r="I27" s="17">
        <v>292</v>
      </c>
      <c r="J27" s="5">
        <v>25</v>
      </c>
      <c r="K27" s="5" t="s">
        <v>213</v>
      </c>
      <c r="L27" s="5" t="s">
        <v>169</v>
      </c>
      <c r="M27" s="5" t="s">
        <v>177</v>
      </c>
      <c r="N27" s="5">
        <v>3</v>
      </c>
      <c r="O27" s="5">
        <v>13</v>
      </c>
      <c r="P27" s="5" t="s">
        <v>251</v>
      </c>
      <c r="Q27" s="5" t="s">
        <v>156</v>
      </c>
      <c r="R27" s="20" t="s">
        <v>156</v>
      </c>
    </row>
    <row r="28" spans="1:18" ht="30" customHeight="1">
      <c r="A28">
        <v>27</v>
      </c>
      <c r="B28" s="5">
        <f>LOOKUP(F28,ProductName!$B$2:$B$9,ProductName!$A$2:$A$9)</f>
        <v>6</v>
      </c>
      <c r="C28" s="5">
        <f>LOOKUP(K28,Manufacture!$B$2:$B$14,Manufacture!$A$2:$A$14)</f>
        <v>11</v>
      </c>
      <c r="D28" s="5">
        <f>LOOKUP(L28,Suplier!$B$2:$B$3,Suplier!$A$2:$A$3)</f>
        <v>1</v>
      </c>
      <c r="E28" s="5">
        <f>LOOKUP(M28,Category!$B$2:$B$4,Category!$A$2:$A$4)</f>
        <v>3</v>
      </c>
      <c r="F28" s="5" t="s">
        <v>198</v>
      </c>
      <c r="G28" s="5" t="s">
        <v>252</v>
      </c>
      <c r="H28">
        <v>600</v>
      </c>
      <c r="I28" s="17">
        <v>600</v>
      </c>
      <c r="J28" s="5">
        <v>15</v>
      </c>
      <c r="K28" s="5" t="s">
        <v>253</v>
      </c>
      <c r="L28" s="5" t="s">
        <v>169</v>
      </c>
      <c r="M28" s="5" t="s">
        <v>187</v>
      </c>
      <c r="N28" s="5">
        <v>2</v>
      </c>
      <c r="O28" s="5">
        <v>16</v>
      </c>
      <c r="P28" s="5" t="s">
        <v>254</v>
      </c>
      <c r="Q28" s="5" t="s">
        <v>156</v>
      </c>
      <c r="R28" s="20" t="s">
        <v>156</v>
      </c>
    </row>
    <row r="29" spans="1:18" ht="34.5" customHeight="1">
      <c r="A29">
        <v>28</v>
      </c>
      <c r="B29" s="5">
        <f>LOOKUP(F29,ProductName!$B$2:$B$9,ProductName!$A$2:$A$9)</f>
        <v>3</v>
      </c>
      <c r="C29" s="5">
        <f>LOOKUP(K29,Manufacture!$B$2:$B$14,Manufacture!$A$2:$A$14)</f>
        <v>9</v>
      </c>
      <c r="D29" s="5">
        <f>LOOKUP(L29,Suplier!$B$2:$B$3,Suplier!$A$2:$A$3)</f>
        <v>2</v>
      </c>
      <c r="E29" s="5">
        <f>LOOKUP(M29,Category!$B$2:$B$4,Category!$A$2:$A$4)</f>
        <v>3</v>
      </c>
      <c r="F29" s="5" t="s">
        <v>167</v>
      </c>
      <c r="G29" s="5" t="s">
        <v>255</v>
      </c>
      <c r="H29">
        <v>140</v>
      </c>
      <c r="I29" s="17">
        <v>140</v>
      </c>
      <c r="J29" s="5">
        <v>20</v>
      </c>
      <c r="K29" s="5" t="s">
        <v>186</v>
      </c>
      <c r="L29" s="5" t="s">
        <v>176</v>
      </c>
      <c r="M29" s="5" t="s">
        <v>187</v>
      </c>
      <c r="N29" s="5">
        <v>3</v>
      </c>
      <c r="O29" s="5">
        <v>19</v>
      </c>
      <c r="P29" s="5" t="s">
        <v>256</v>
      </c>
      <c r="Q29" s="5" t="s">
        <v>156</v>
      </c>
      <c r="R29" s="20" t="s">
        <v>156</v>
      </c>
    </row>
    <row r="30" spans="1:18" ht="27" customHeight="1">
      <c r="A30">
        <v>29</v>
      </c>
      <c r="B30" s="5">
        <f>LOOKUP(F30,ProductName!$B$2:$B$9,ProductName!$A$2:$A$9)</f>
        <v>3</v>
      </c>
      <c r="C30" s="5">
        <f>LOOKUP(K30,Manufacture!$B$2:$B$14,Manufacture!$A$2:$A$14)</f>
        <v>9</v>
      </c>
      <c r="D30" s="5">
        <f>LOOKUP(L30,Suplier!$B$2:$B$3,Suplier!$A$2:$A$3)</f>
        <v>2</v>
      </c>
      <c r="E30" s="5">
        <f>LOOKUP(M30,Category!$B$2:$B$4,Category!$A$2:$A$4)</f>
        <v>3</v>
      </c>
      <c r="F30" s="5" t="s">
        <v>167</v>
      </c>
      <c r="G30" s="5" t="s">
        <v>257</v>
      </c>
      <c r="H30">
        <v>50</v>
      </c>
      <c r="I30" s="17">
        <v>50</v>
      </c>
      <c r="J30" s="5">
        <v>5</v>
      </c>
      <c r="K30" s="5" t="s">
        <v>186</v>
      </c>
      <c r="L30" s="5" t="s">
        <v>176</v>
      </c>
      <c r="M30" s="5" t="s">
        <v>187</v>
      </c>
      <c r="N30" s="5">
        <v>4</v>
      </c>
      <c r="O30" s="5">
        <v>6</v>
      </c>
      <c r="P30" s="5" t="s">
        <v>258</v>
      </c>
      <c r="Q30" s="5" t="s">
        <v>156</v>
      </c>
      <c r="R30" s="20" t="s">
        <v>156</v>
      </c>
    </row>
    <row r="31" spans="1:18" ht="37.5" customHeight="1">
      <c r="A31">
        <v>30</v>
      </c>
      <c r="B31" s="5">
        <f>LOOKUP(F31,ProductName!$B$2:$B$9,ProductName!$A$2:$A$9)</f>
        <v>7</v>
      </c>
      <c r="C31" s="5">
        <f>LOOKUP(K31,Manufacture!$B$2:$B$14,Manufacture!$A$2:$A$14)</f>
        <v>3</v>
      </c>
      <c r="D31" s="5">
        <f>LOOKUP(L31,Suplier!$B$2:$B$3,Suplier!$A$2:$A$3)</f>
        <v>1</v>
      </c>
      <c r="E31" s="5">
        <f>LOOKUP(M31,Category!$B$2:$B$4,Category!$A$2:$A$4)</f>
        <v>3</v>
      </c>
      <c r="F31" s="5" t="s">
        <v>181</v>
      </c>
      <c r="G31" s="5" t="s">
        <v>259</v>
      </c>
      <c r="H31">
        <v>600</v>
      </c>
      <c r="I31" s="17">
        <v>600</v>
      </c>
      <c r="J31" s="5">
        <v>15</v>
      </c>
      <c r="K31" s="5" t="s">
        <v>260</v>
      </c>
      <c r="L31" s="5" t="s">
        <v>169</v>
      </c>
      <c r="M31" s="5" t="s">
        <v>187</v>
      </c>
      <c r="N31" s="5">
        <v>5</v>
      </c>
      <c r="O31" s="5">
        <v>15</v>
      </c>
      <c r="P31" s="5" t="s">
        <v>261</v>
      </c>
      <c r="Q31" s="5" t="s">
        <v>156</v>
      </c>
      <c r="R31" s="20" t="s">
        <v>156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3"/>
    </sheetView>
  </sheetViews>
  <sheetFormatPr defaultRowHeight="15"/>
  <cols>
    <col min="2" max="2" width="20.85546875" customWidth="1"/>
  </cols>
  <sheetData>
    <row r="1" spans="1:2" ht="15.75">
      <c r="A1" t="s">
        <v>67</v>
      </c>
      <c r="B1" s="4" t="s">
        <v>160</v>
      </c>
    </row>
    <row r="2" spans="1:2" ht="15.75">
      <c r="A2">
        <v>1</v>
      </c>
      <c r="B2" s="5" t="s">
        <v>169</v>
      </c>
    </row>
    <row r="3" spans="1:2" ht="15.75">
      <c r="A3">
        <v>2</v>
      </c>
      <c r="B3" s="5" t="s">
        <v>176</v>
      </c>
    </row>
  </sheetData>
  <sortState ref="B2:B3">
    <sortCondition ref="B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14" sqref="A2:B14"/>
    </sheetView>
  </sheetViews>
  <sheetFormatPr defaultRowHeight="15"/>
  <cols>
    <col min="2" max="2" width="17" style="15" customWidth="1"/>
  </cols>
  <sheetData>
    <row r="1" spans="1:2">
      <c r="A1" t="s">
        <v>67</v>
      </c>
      <c r="B1" s="15" t="s">
        <v>265</v>
      </c>
    </row>
    <row r="2" spans="1:2" ht="15.75">
      <c r="A2">
        <v>1</v>
      </c>
      <c r="B2" s="8" t="s">
        <v>221</v>
      </c>
    </row>
    <row r="3" spans="1:2" ht="15.75">
      <c r="A3">
        <v>2</v>
      </c>
      <c r="B3" s="8" t="s">
        <v>194</v>
      </c>
    </row>
    <row r="4" spans="1:2" ht="15.75">
      <c r="A4">
        <v>3</v>
      </c>
      <c r="B4" s="8" t="s">
        <v>260</v>
      </c>
    </row>
    <row r="5" spans="1:2" ht="15.75">
      <c r="A5">
        <v>4</v>
      </c>
      <c r="B5" s="8" t="s">
        <v>168</v>
      </c>
    </row>
    <row r="6" spans="1:2" ht="15.75">
      <c r="A6">
        <v>5</v>
      </c>
      <c r="B6" s="8" t="s">
        <v>204</v>
      </c>
    </row>
    <row r="7" spans="1:2" ht="15.75">
      <c r="A7">
        <v>6</v>
      </c>
      <c r="B7" s="8" t="s">
        <v>199</v>
      </c>
    </row>
    <row r="8" spans="1:2" ht="19.5" customHeight="1">
      <c r="A8">
        <v>7</v>
      </c>
      <c r="B8" s="8" t="s">
        <v>209</v>
      </c>
    </row>
    <row r="9" spans="1:2" ht="15.75">
      <c r="A9">
        <v>8</v>
      </c>
      <c r="B9" s="8" t="s">
        <v>182</v>
      </c>
    </row>
    <row r="10" spans="1:2" ht="15.75">
      <c r="A10">
        <v>9</v>
      </c>
      <c r="B10" s="8" t="s">
        <v>186</v>
      </c>
    </row>
    <row r="11" spans="1:2" ht="15.75">
      <c r="A11">
        <v>10</v>
      </c>
      <c r="B11" s="8" t="s">
        <v>213</v>
      </c>
    </row>
    <row r="12" spans="1:2" ht="15.75">
      <c r="A12">
        <v>11</v>
      </c>
      <c r="B12" s="8" t="s">
        <v>253</v>
      </c>
    </row>
    <row r="13" spans="1:2" ht="15.75">
      <c r="A13">
        <v>12</v>
      </c>
      <c r="B13" s="8" t="s">
        <v>175</v>
      </c>
    </row>
    <row r="14" spans="1:2" ht="15.75">
      <c r="A14">
        <v>13</v>
      </c>
      <c r="B14" s="8" t="s">
        <v>243</v>
      </c>
    </row>
    <row r="15" spans="1:2">
      <c r="B15"/>
    </row>
    <row r="16" spans="1:2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</sheetData>
  <sortState ref="B2:B14">
    <sortCondition ref="B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A2:B9"/>
    </sheetView>
  </sheetViews>
  <sheetFormatPr defaultRowHeight="15"/>
  <cols>
    <col min="2" max="2" width="16.5703125" customWidth="1"/>
  </cols>
  <sheetData>
    <row r="1" spans="1:2">
      <c r="A1" t="s">
        <v>67</v>
      </c>
      <c r="B1" t="s">
        <v>264</v>
      </c>
    </row>
    <row r="2" spans="1:2" ht="15.75">
      <c r="A2">
        <v>1</v>
      </c>
      <c r="B2" s="5" t="s">
        <v>203</v>
      </c>
    </row>
    <row r="3" spans="1:2" ht="15.75">
      <c r="A3">
        <v>2</v>
      </c>
      <c r="B3" s="5" t="s">
        <v>246</v>
      </c>
    </row>
    <row r="4" spans="1:2" ht="15.75">
      <c r="A4">
        <v>3</v>
      </c>
      <c r="B4" s="5" t="s">
        <v>167</v>
      </c>
    </row>
    <row r="5" spans="1:2" ht="15.75">
      <c r="A5">
        <v>4</v>
      </c>
      <c r="B5" s="5" t="s">
        <v>242</v>
      </c>
    </row>
    <row r="6" spans="1:2" ht="15.75">
      <c r="A6">
        <v>5</v>
      </c>
      <c r="B6" s="5" t="s">
        <v>208</v>
      </c>
    </row>
    <row r="7" spans="1:2" ht="15.75">
      <c r="A7">
        <v>6</v>
      </c>
      <c r="B7" s="5" t="s">
        <v>198</v>
      </c>
    </row>
    <row r="8" spans="1:2" ht="15.75">
      <c r="A8">
        <v>7</v>
      </c>
      <c r="B8" s="5" t="s">
        <v>181</v>
      </c>
    </row>
    <row r="9" spans="1:2" ht="15.75">
      <c r="A9">
        <v>8</v>
      </c>
      <c r="B9" s="5" t="s">
        <v>174</v>
      </c>
    </row>
  </sheetData>
  <sortState ref="B2:B9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Role</vt:lpstr>
      <vt:lpstr>User</vt:lpstr>
      <vt:lpstr>ORDER</vt:lpstr>
      <vt:lpstr>OrderProduct</vt:lpstr>
      <vt:lpstr>IdStatus</vt:lpstr>
      <vt:lpstr>Product</vt:lpstr>
      <vt:lpstr>Suplier</vt:lpstr>
      <vt:lpstr>Manufacture</vt:lpstr>
      <vt:lpstr>ProductName</vt:lpstr>
      <vt:lpstr>Category</vt:lpstr>
      <vt:lpstr>Adress</vt:lpstr>
      <vt:lpstr>IdAdress</vt:lpstr>
      <vt:lpstr>IdTown</vt:lpstr>
      <vt:lpstr>IdStreet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2024-10-31T11:43:39Z</dcterms:modified>
</cp:coreProperties>
</file>