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la\Desktop\github\EVN Smart Meter MQTT\"/>
    </mc:Choice>
  </mc:AlternateContent>
  <xr:revisionPtr revIDLastSave="0" documentId="13_ncr:1_{53528238-3139-44B4-A736-0A3F6449381F}" xr6:coauthVersionLast="47" xr6:coauthVersionMax="47" xr10:uidLastSave="{00000000-0000-0000-0000-000000000000}"/>
  <bookViews>
    <workbookView xWindow="-120" yWindow="-120" windowWidth="20730" windowHeight="11160" xr2:uid="{E8E38C9F-8227-4AE0-A6A0-B7115B74762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A20" i="1" s="1"/>
</calcChain>
</file>

<file path=xl/sharedStrings.xml><?xml version="1.0" encoding="utf-8"?>
<sst xmlns="http://schemas.openxmlformats.org/spreadsheetml/2006/main" count="5" uniqueCount="5">
  <si>
    <t>Umrechner EVN Nummer in Hex</t>
  </si>
  <si>
    <t>EVN Schlüssel 32 Stellen HEX:</t>
  </si>
  <si>
    <t>89D308D54B9A74409B2A2AA06DDFA92A</t>
  </si>
  <si>
    <t>0x89, 0xD3, 0x08, 0xD5, 0x4B, 0x9A, 0x74, 0x40, 0x9B, 0x2A, 0x2A, 0xA0, 0x6D, 0xDF, 0xA9, 0x2A</t>
  </si>
  <si>
    <t>Werte oben kopieren und mittels Wert einfügen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</si>
</sst>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AB0D1-B62A-4522-95A8-25A2C94308E6}">
  <dimension ref="A1:B22"/>
  <sheetViews>
    <sheetView tabSelected="1" topLeftCell="A2" workbookViewId="0">
      <selection activeCell="A21" sqref="A21"/>
    </sheetView>
  </sheetViews>
  <sheetFormatPr baseColWidth="10" defaultRowHeight="15" x14ac:dyDescent="0.25"/>
  <cols>
    <col min="1" max="1" width="43.28515625" customWidth="1"/>
  </cols>
  <sheetData>
    <row r="1" spans="1:2" x14ac:dyDescent="0.25">
      <c r="A1" t="s">
        <v>0</v>
      </c>
    </row>
    <row r="2" spans="1:2" x14ac:dyDescent="0.25">
      <c r="A2" t="s">
        <v>1</v>
      </c>
      <c r="B2" t="s">
        <v>2</v>
      </c>
    </row>
    <row r="3" spans="1:2" x14ac:dyDescent="0.25">
      <c r="A3">
        <v>1</v>
      </c>
      <c r="B3" t="str">
        <f>MID(B2,1,2)</f>
        <v>89</v>
      </c>
    </row>
    <row r="4" spans="1:2" x14ac:dyDescent="0.25">
      <c r="A4">
        <v>2</v>
      </c>
      <c r="B4" t="str">
        <f>MID($B$2,3,2)</f>
        <v>D3</v>
      </c>
    </row>
    <row r="5" spans="1:2" x14ac:dyDescent="0.25">
      <c r="A5">
        <v>3</v>
      </c>
      <c r="B5" t="str">
        <f>MID($B$2,5,2)</f>
        <v>08</v>
      </c>
    </row>
    <row r="6" spans="1:2" x14ac:dyDescent="0.25">
      <c r="A6">
        <v>4</v>
      </c>
      <c r="B6" t="str">
        <f>MID($B$2,7,2)</f>
        <v>D5</v>
      </c>
    </row>
    <row r="7" spans="1:2" x14ac:dyDescent="0.25">
      <c r="A7">
        <v>5</v>
      </c>
      <c r="B7" t="str">
        <f>MID($B$2,9,2)</f>
        <v>4B</v>
      </c>
    </row>
    <row r="8" spans="1:2" x14ac:dyDescent="0.25">
      <c r="A8">
        <v>6</v>
      </c>
      <c r="B8" t="str">
        <f>MID($B$2,11,2)</f>
        <v>9A</v>
      </c>
    </row>
    <row r="9" spans="1:2" x14ac:dyDescent="0.25">
      <c r="A9">
        <v>7</v>
      </c>
      <c r="B9" t="str">
        <f>MID($B$2,13,2)</f>
        <v>74</v>
      </c>
    </row>
    <row r="10" spans="1:2" x14ac:dyDescent="0.25">
      <c r="A10">
        <v>8</v>
      </c>
      <c r="B10" t="str">
        <f>MID($B$2,15,2)</f>
        <v>40</v>
      </c>
    </row>
    <row r="11" spans="1:2" x14ac:dyDescent="0.25">
      <c r="A11">
        <v>9</v>
      </c>
      <c r="B11" t="str">
        <f>MID($B$2,17,2)</f>
        <v>9B</v>
      </c>
    </row>
    <row r="12" spans="1:2" x14ac:dyDescent="0.25">
      <c r="A12">
        <v>10</v>
      </c>
      <c r="B12" t="str">
        <f>MID($B$2,19,2)</f>
        <v>2A</v>
      </c>
    </row>
    <row r="13" spans="1:2" x14ac:dyDescent="0.25">
      <c r="A13">
        <v>11</v>
      </c>
      <c r="B13" t="str">
        <f>MID($B$2,21,2)</f>
        <v>2A</v>
      </c>
    </row>
    <row r="14" spans="1:2" x14ac:dyDescent="0.25">
      <c r="A14">
        <v>12</v>
      </c>
      <c r="B14" t="str">
        <f>MID($B$2,23,2)</f>
        <v>A0</v>
      </c>
    </row>
    <row r="15" spans="1:2" x14ac:dyDescent="0.25">
      <c r="A15">
        <v>13</v>
      </c>
      <c r="B15" t="str">
        <f>MID($B$2,25,2)</f>
        <v>6D</v>
      </c>
    </row>
    <row r="16" spans="1:2" x14ac:dyDescent="0.25">
      <c r="A16">
        <v>14</v>
      </c>
      <c r="B16" t="str">
        <f>MID($B$2,27,2)</f>
        <v>DF</v>
      </c>
    </row>
    <row r="17" spans="1:2" x14ac:dyDescent="0.25">
      <c r="A17">
        <v>15</v>
      </c>
      <c r="B17" t="str">
        <f>MID($B$2,29,2)</f>
        <v>A9</v>
      </c>
    </row>
    <row r="18" spans="1:2" x14ac:dyDescent="0.25">
      <c r="A18">
        <v>16</v>
      </c>
      <c r="B18" t="str">
        <f>MID($B$2,31,2)</f>
        <v>2A</v>
      </c>
    </row>
    <row r="20" spans="1:2" x14ac:dyDescent="0.25">
      <c r="A20" t="str">
        <f>"0x"&amp;B3&amp;", 0x"&amp;B4&amp;", 0x"&amp;B5&amp;", 0x"&amp;B6&amp;", 0x"&amp;B7&amp;", 0x"&amp;B8&amp;", 0x"&amp;B9&amp;", 0x"&amp;B10&amp;", 0x"&amp;B11&amp;", 0x"&amp;B12&amp;", 0x"&amp;B13&amp;", 0x"&amp;B14&amp;", 0x"&amp;B15&amp;", 0x"&amp;B16&amp;", 0x"&amp;B17&amp;", 0x"&amp;B18</f>
        <v>0x89, 0xD3, 0x08, 0xD5, 0x4B, 0x9A, 0x74, 0x40, 0x9B, 0x2A, 0x2A, 0xA0, 0x6D, 0xDF, 0xA9, 0x2A</v>
      </c>
    </row>
    <row r="21" spans="1:2" x14ac:dyDescent="0.25">
      <c r="A21" t="s">
        <v>4</v>
      </c>
    </row>
    <row r="22" spans="1:2" x14ac:dyDescent="0.25">
      <c r="A22" t="s">
        <v>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Gottfried Schlager</dc:creator>
  <cp:lastModifiedBy>Gottfried Schlager</cp:lastModifiedBy>
  <dcterms:created xsi:type="dcterms:W3CDTF">2023-04-28T18:31:12Z</dcterms:created>
  <dcterms:modified xsi:type="dcterms:W3CDTF">2023-04-28T19:21:27Z</dcterms:modified>
</cp:coreProperties>
</file>