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iploma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1" l="1"/>
  <c r="K29" i="1"/>
  <c r="L29" i="1"/>
  <c r="M29" i="1"/>
  <c r="N29" i="1"/>
  <c r="I29" i="1"/>
  <c r="C29" i="1"/>
  <c r="D29" i="1"/>
  <c r="E29" i="1"/>
  <c r="F29" i="1"/>
  <c r="G29" i="1"/>
  <c r="B29" i="1"/>
  <c r="I26" i="1"/>
  <c r="J28" i="1"/>
  <c r="K28" i="1"/>
  <c r="L28" i="1"/>
  <c r="M28" i="1"/>
  <c r="N28" i="1"/>
  <c r="I28" i="1"/>
  <c r="C28" i="1"/>
  <c r="D28" i="1"/>
  <c r="E28" i="1"/>
  <c r="F28" i="1"/>
  <c r="G28" i="1"/>
  <c r="B28" i="1"/>
  <c r="J27" i="1"/>
  <c r="K27" i="1"/>
  <c r="L27" i="1"/>
  <c r="M27" i="1"/>
  <c r="N27" i="1"/>
  <c r="I27" i="1"/>
  <c r="C27" i="1"/>
  <c r="D27" i="1"/>
  <c r="E27" i="1"/>
  <c r="F27" i="1"/>
  <c r="G27" i="1"/>
  <c r="B27" i="1"/>
  <c r="J26" i="1"/>
  <c r="K26" i="1"/>
  <c r="L26" i="1"/>
  <c r="M26" i="1"/>
  <c r="N26" i="1"/>
  <c r="C26" i="1"/>
  <c r="D26" i="1"/>
  <c r="E26" i="1"/>
  <c r="F26" i="1"/>
  <c r="G26" i="1"/>
  <c r="B26" i="1"/>
  <c r="J25" i="1"/>
  <c r="K25" i="1"/>
  <c r="L25" i="1"/>
  <c r="M25" i="1"/>
  <c r="N25" i="1"/>
  <c r="I25" i="1"/>
  <c r="C25" i="1"/>
  <c r="D25" i="1"/>
  <c r="E25" i="1"/>
  <c r="F25" i="1"/>
  <c r="G25" i="1"/>
  <c r="B25" i="1"/>
</calcChain>
</file>

<file path=xl/sharedStrings.xml><?xml version="1.0" encoding="utf-8"?>
<sst xmlns="http://schemas.openxmlformats.org/spreadsheetml/2006/main" count="129" uniqueCount="46">
  <si>
    <t>Iteration</t>
  </si>
  <si>
    <t>Goal1</t>
  </si>
  <si>
    <t>Goal2</t>
  </si>
  <si>
    <t>Goal3</t>
  </si>
  <si>
    <t>Goal4</t>
  </si>
  <si>
    <t>Goal5</t>
  </si>
  <si>
    <t>Goal6</t>
  </si>
  <si>
    <t>mean</t>
  </si>
  <si>
    <t>median</t>
  </si>
  <si>
    <t>max</t>
  </si>
  <si>
    <t>min</t>
  </si>
  <si>
    <t>PC time</t>
  </si>
  <si>
    <t>Odroid time</t>
  </si>
  <si>
    <t>stdev</t>
  </si>
  <si>
    <t>Navigacija po mapi-postavljanje cilje-laser</t>
  </si>
  <si>
    <t>PLANE SEGMENTATION - CYLINDER SEGMENTATION</t>
  </si>
  <si>
    <t>From topic</t>
  </si>
  <si>
    <t>To node</t>
  </si>
  <si>
    <t>PC as master uri</t>
  </si>
  <si>
    <t>Hz</t>
  </si>
  <si>
    <t>depth_registration (PC)</t>
  </si>
  <si>
    <t>find_plane (PC)</t>
  </si>
  <si>
    <t>above_plane (PC)</t>
  </si>
  <si>
    <t>find_cylinder(PC)</t>
  </si>
  <si>
    <t>PC only</t>
  </si>
  <si>
    <t>PC to ODROID</t>
  </si>
  <si>
    <t>find_cylinder(ODR)</t>
  </si>
  <si>
    <t>time in ms</t>
  </si>
  <si>
    <t>find_plane (ODR)</t>
  </si>
  <si>
    <t>?</t>
  </si>
  <si>
    <t>above_plane (ODR)</t>
  </si>
  <si>
    <t>ODROID as master uri</t>
  </si>
  <si>
    <t>ODROID only</t>
  </si>
  <si>
    <t>depth_registration (ODR)</t>
  </si>
  <si>
    <t>ODROID TO PC</t>
  </si>
  <si>
    <t>FACE DETECTION - FACE RECOGNITION</t>
  </si>
  <si>
    <t>image_raw (PC)</t>
  </si>
  <si>
    <t>facedetector (PC)</t>
  </si>
  <si>
    <t>faces (PC)</t>
  </si>
  <si>
    <t>image_raw (ODR)</t>
  </si>
  <si>
    <t>facedetector (ODR)</t>
  </si>
  <si>
    <t>faces (ODR)</t>
  </si>
  <si>
    <t>facerecognizer(ODR)</t>
  </si>
  <si>
    <t>facerecognizer</t>
  </si>
  <si>
    <t>facerecognizer(PC)</t>
  </si>
  <si>
    <t xml:space="preserve">ODROID TO PC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</si>
</sst>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5" borderId="1" xfId="4"/>
    <xf numFmtId="0" fontId="5" fillId="5" borderId="1" xfId="4" applyAlignment="1">
      <alignment horizontal="center"/>
    </xf>
    <xf numFmtId="0" fontId="1" fillId="7" borderId="0" xfId="6" applyAlignment="1">
      <alignment horizontal="center"/>
    </xf>
    <xf numFmtId="0" fontId="1" fillId="7" borderId="0" xfId="6" applyAlignment="1">
      <alignment horizontal="center"/>
    </xf>
    <xf numFmtId="0" fontId="1" fillId="7" borderId="0" xfId="6" applyAlignment="1">
      <alignment horizontal="center" vertical="center"/>
    </xf>
    <xf numFmtId="0" fontId="1" fillId="6" borderId="0" xfId="5" applyAlignment="1">
      <alignment horizontal="center"/>
    </xf>
    <xf numFmtId="0" fontId="1" fillId="6" borderId="0" xfId="5" applyAlignment="1">
      <alignment horizontal="center"/>
    </xf>
    <xf numFmtId="0" fontId="1" fillId="6" borderId="0" xfId="5"/>
    <xf numFmtId="0" fontId="0" fillId="6" borderId="0" xfId="5" applyFont="1" applyAlignment="1">
      <alignment horizontal="center"/>
    </xf>
    <xf numFmtId="0" fontId="0" fillId="6" borderId="0" xfId="5" applyFont="1" applyAlignment="1">
      <alignment horizontal="center"/>
    </xf>
    <xf numFmtId="0" fontId="4" fillId="4" borderId="2" xfId="3" applyBorder="1"/>
    <xf numFmtId="0" fontId="2" fillId="2" borderId="2" xfId="1" applyBorder="1"/>
    <xf numFmtId="0" fontId="3" fillId="3" borderId="2" xfId="2" applyBorder="1"/>
    <xf numFmtId="0" fontId="3" fillId="3" borderId="2" xfId="2" applyBorder="1" applyAlignment="1">
      <alignment horizontal="right"/>
    </xf>
    <xf numFmtId="0" fontId="1" fillId="7" borderId="2" xfId="6" applyBorder="1"/>
    <xf numFmtId="0" fontId="1" fillId="7" borderId="2" xfId="6" applyBorder="1" applyAlignment="1">
      <alignment horizontal="right"/>
    </xf>
    <xf numFmtId="0" fontId="0" fillId="7" borderId="2" xfId="6" applyFont="1" applyBorder="1"/>
  </cellXfs>
  <cellStyles count="7">
    <cellStyle name="20% - Accent2" xfId="5" builtinId="34"/>
    <cellStyle name="20% - Accent5" xfId="6" builtinId="46"/>
    <cellStyle name="Bad" xfId="2" builtinId="27"/>
    <cellStyle name="Good" xfId="1" builtinId="26"/>
    <cellStyle name="Neutral" xfId="3" builtinId="28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Mean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Odroid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2.3469737589011247E-2"/>
                  <c:y val="2.911208151382717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F92-4515-99AD-99A0EB888B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lIns="457200" tIns="19050" rIns="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Sheet1!$I$25:$N$25</c:f>
              <c:numCache>
                <c:formatCode>General</c:formatCode>
                <c:ptCount val="6"/>
                <c:pt idx="0">
                  <c:v>10.1</c:v>
                </c:pt>
                <c:pt idx="1">
                  <c:v>21</c:v>
                </c:pt>
                <c:pt idx="2">
                  <c:v>34.700000000000003</c:v>
                </c:pt>
                <c:pt idx="3">
                  <c:v>74.3</c:v>
                </c:pt>
                <c:pt idx="4">
                  <c:v>89.1</c:v>
                </c:pt>
                <c:pt idx="5">
                  <c:v>107.8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2-4515-99AD-99A0EB888BA9}"/>
            </c:ext>
          </c:extLst>
        </c:ser>
        <c:ser>
          <c:idx val="1"/>
          <c:order val="1"/>
          <c:tx>
            <c:v>PC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6196024212176901E-2"/>
                  <c:y val="5.82241630276564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EF92-4515-99AD-99A0EB888B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19050" rIns="4572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Sheet1!$B$25:$G$25</c:f>
              <c:numCache>
                <c:formatCode>General</c:formatCode>
                <c:ptCount val="6"/>
                <c:pt idx="0">
                  <c:v>9.6</c:v>
                </c:pt>
                <c:pt idx="1">
                  <c:v>27.3</c:v>
                </c:pt>
                <c:pt idx="2">
                  <c:v>41.9</c:v>
                </c:pt>
                <c:pt idx="3">
                  <c:v>63</c:v>
                </c:pt>
                <c:pt idx="4">
                  <c:v>76.599999999999994</c:v>
                </c:pt>
                <c:pt idx="5">
                  <c:v>96.4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92-4515-99AD-99A0EB888B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02092448"/>
        <c:axId val="1202094112"/>
      </c:lineChart>
      <c:catAx>
        <c:axId val="120209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94112"/>
        <c:crosses val="autoZero"/>
        <c:auto val="1"/>
        <c:lblAlgn val="ctr"/>
        <c:lblOffset val="100"/>
        <c:noMultiLvlLbl val="0"/>
      </c:catAx>
      <c:valAx>
        <c:axId val="12020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924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45720</xdr:rowOff>
    </xdr:from>
    <xdr:to>
      <xdr:col>14</xdr:col>
      <xdr:colOff>7620</xdr:colOff>
      <xdr:row>53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B56"/>
  <sheetViews>
    <sheetView tabSelected="1" topLeftCell="D7" workbookViewId="0">
      <selection activeCell="V17" sqref="V17"/>
    </sheetView>
  </sheetViews>
  <sheetFormatPr defaultRowHeight="14.4" x14ac:dyDescent="0.3"/>
  <cols>
    <col min="16" max="16" width="22.21875" customWidth="1"/>
    <col min="17" max="17" width="18.6640625" customWidth="1"/>
    <col min="21" max="21" width="21.44140625" customWidth="1"/>
    <col min="22" max="22" width="18.77734375" customWidth="1"/>
  </cols>
  <sheetData>
    <row r="12" spans="1:28" x14ac:dyDescent="0.3">
      <c r="A12" s="2" t="s">
        <v>14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P12" s="2" t="s">
        <v>15</v>
      </c>
      <c r="Q12" s="2"/>
      <c r="R12" s="2"/>
      <c r="S12" s="2"/>
      <c r="T12" s="2"/>
      <c r="U12" s="2"/>
      <c r="V12" s="2"/>
      <c r="W12" s="2"/>
      <c r="X12" s="2"/>
      <c r="Y12" s="1"/>
      <c r="Z12" s="1"/>
      <c r="AA12" s="1"/>
      <c r="AB12" s="1"/>
    </row>
    <row r="13" spans="1:28" x14ac:dyDescent="0.3">
      <c r="A13" s="8" t="s">
        <v>11</v>
      </c>
      <c r="B13" s="8"/>
      <c r="C13" s="8"/>
      <c r="D13" s="8"/>
      <c r="E13" s="8"/>
      <c r="F13" s="8"/>
      <c r="G13" s="8"/>
      <c r="H13" s="5" t="s">
        <v>12</v>
      </c>
      <c r="I13" s="5"/>
      <c r="J13" s="5"/>
      <c r="K13" s="5"/>
      <c r="L13" s="5"/>
      <c r="M13" s="5"/>
      <c r="N13" s="5"/>
      <c r="P13" s="8" t="s">
        <v>18</v>
      </c>
      <c r="Q13" s="8"/>
      <c r="R13" s="10"/>
      <c r="S13" s="10"/>
      <c r="U13" s="12" t="s">
        <v>31</v>
      </c>
      <c r="V13" s="8"/>
      <c r="W13" s="10"/>
      <c r="X13" s="10"/>
    </row>
    <row r="14" spans="1:28" x14ac:dyDescent="0.3">
      <c r="A14" s="9" t="s">
        <v>0</v>
      </c>
      <c r="B14" s="9" t="s">
        <v>1</v>
      </c>
      <c r="C14" s="9" t="s">
        <v>2</v>
      </c>
      <c r="D14" s="9" t="s">
        <v>3</v>
      </c>
      <c r="E14" s="9" t="s">
        <v>4</v>
      </c>
      <c r="F14" s="9" t="s">
        <v>5</v>
      </c>
      <c r="G14" s="9" t="s">
        <v>6</v>
      </c>
      <c r="H14" s="6" t="s">
        <v>0</v>
      </c>
      <c r="I14" s="6" t="s">
        <v>1</v>
      </c>
      <c r="J14" s="6" t="s">
        <v>2</v>
      </c>
      <c r="K14" s="6" t="s">
        <v>3</v>
      </c>
      <c r="L14" s="6" t="s">
        <v>4</v>
      </c>
      <c r="M14" s="6" t="s">
        <v>5</v>
      </c>
      <c r="N14" s="6" t="s">
        <v>6</v>
      </c>
      <c r="P14" s="9" t="s">
        <v>16</v>
      </c>
      <c r="Q14" s="9" t="s">
        <v>17</v>
      </c>
      <c r="R14" s="9" t="s">
        <v>19</v>
      </c>
      <c r="S14" s="11" t="s">
        <v>27</v>
      </c>
      <c r="U14" s="9" t="s">
        <v>16</v>
      </c>
      <c r="V14" s="9" t="s">
        <v>17</v>
      </c>
      <c r="W14" s="9" t="s">
        <v>19</v>
      </c>
      <c r="X14" s="11" t="s">
        <v>27</v>
      </c>
    </row>
    <row r="15" spans="1:28" x14ac:dyDescent="0.3">
      <c r="A15" s="9">
        <v>1</v>
      </c>
      <c r="B15" s="1">
        <v>9</v>
      </c>
      <c r="C15" s="1">
        <v>20</v>
      </c>
      <c r="D15" s="1">
        <v>34</v>
      </c>
      <c r="E15" s="1">
        <v>48</v>
      </c>
      <c r="F15" s="1">
        <v>61</v>
      </c>
      <c r="G15" s="1">
        <v>80</v>
      </c>
      <c r="H15" s="7">
        <v>1</v>
      </c>
      <c r="I15" s="1">
        <v>10</v>
      </c>
      <c r="J15" s="1">
        <v>20</v>
      </c>
      <c r="K15" s="1">
        <v>33</v>
      </c>
      <c r="L15" s="1">
        <v>77</v>
      </c>
      <c r="M15" s="1">
        <v>89</v>
      </c>
      <c r="N15" s="1">
        <v>108</v>
      </c>
      <c r="P15" s="2" t="s">
        <v>24</v>
      </c>
      <c r="Q15" s="2"/>
      <c r="R15" s="2"/>
      <c r="S15" s="2"/>
      <c r="U15" s="2" t="s">
        <v>32</v>
      </c>
      <c r="V15" s="2"/>
      <c r="W15" s="2"/>
      <c r="X15" s="2"/>
    </row>
    <row r="16" spans="1:28" x14ac:dyDescent="0.3">
      <c r="A16" s="9">
        <v>2</v>
      </c>
      <c r="B16" s="1">
        <v>10</v>
      </c>
      <c r="C16" s="1">
        <v>25</v>
      </c>
      <c r="D16" s="1">
        <v>38</v>
      </c>
      <c r="E16" s="1">
        <v>52</v>
      </c>
      <c r="F16" s="1">
        <v>65</v>
      </c>
      <c r="G16" s="1">
        <v>85</v>
      </c>
      <c r="H16" s="7">
        <v>2</v>
      </c>
      <c r="I16" s="1">
        <v>9</v>
      </c>
      <c r="J16" s="1">
        <v>19</v>
      </c>
      <c r="K16" s="1">
        <v>32</v>
      </c>
      <c r="L16" s="1">
        <v>84</v>
      </c>
      <c r="M16" s="1">
        <v>89</v>
      </c>
      <c r="N16" s="1">
        <v>104</v>
      </c>
      <c r="P16" s="13" t="s">
        <v>20</v>
      </c>
      <c r="Q16" s="13" t="s">
        <v>21</v>
      </c>
      <c r="R16" s="13">
        <v>27.8</v>
      </c>
      <c r="S16" s="13">
        <v>70</v>
      </c>
      <c r="U16" s="13" t="s">
        <v>33</v>
      </c>
      <c r="V16" s="13" t="s">
        <v>28</v>
      </c>
      <c r="W16" s="13">
        <v>9.1999999999999993</v>
      </c>
      <c r="X16" s="13">
        <v>200</v>
      </c>
    </row>
    <row r="17" spans="1:24" x14ac:dyDescent="0.3">
      <c r="A17" s="9">
        <v>3</v>
      </c>
      <c r="B17" s="1">
        <v>10</v>
      </c>
      <c r="C17" s="1">
        <v>21</v>
      </c>
      <c r="D17" s="1">
        <v>34</v>
      </c>
      <c r="E17" s="1">
        <v>50</v>
      </c>
      <c r="F17" s="1">
        <v>65</v>
      </c>
      <c r="G17" s="1">
        <v>86</v>
      </c>
      <c r="H17" s="7">
        <v>3</v>
      </c>
      <c r="I17" s="1">
        <v>9</v>
      </c>
      <c r="J17" s="1">
        <v>19</v>
      </c>
      <c r="K17" s="1">
        <v>33</v>
      </c>
      <c r="L17" s="1">
        <v>69</v>
      </c>
      <c r="M17" s="1">
        <v>80</v>
      </c>
      <c r="N17" s="1">
        <v>96</v>
      </c>
      <c r="P17" s="13" t="s">
        <v>22</v>
      </c>
      <c r="Q17" s="13" t="s">
        <v>23</v>
      </c>
      <c r="R17" s="13">
        <v>1.6</v>
      </c>
      <c r="S17" s="13">
        <v>640</v>
      </c>
      <c r="U17" s="13" t="s">
        <v>30</v>
      </c>
      <c r="V17" s="13" t="s">
        <v>26</v>
      </c>
      <c r="W17" s="13">
        <v>1.1000000000000001</v>
      </c>
      <c r="X17" s="13">
        <v>1090</v>
      </c>
    </row>
    <row r="18" spans="1:24" x14ac:dyDescent="0.3">
      <c r="A18" s="9">
        <v>4</v>
      </c>
      <c r="B18" s="1">
        <v>10</v>
      </c>
      <c r="C18" s="1">
        <v>25</v>
      </c>
      <c r="D18" s="1">
        <v>39</v>
      </c>
      <c r="E18" s="1">
        <v>39</v>
      </c>
      <c r="F18" s="1">
        <v>51</v>
      </c>
      <c r="G18" s="1">
        <v>66</v>
      </c>
      <c r="H18" s="7">
        <v>4</v>
      </c>
      <c r="I18" s="1">
        <v>8</v>
      </c>
      <c r="J18" s="1">
        <v>18</v>
      </c>
      <c r="K18" s="1">
        <v>32</v>
      </c>
      <c r="L18" s="1">
        <v>95</v>
      </c>
      <c r="M18" s="1">
        <v>123</v>
      </c>
      <c r="N18" s="1">
        <v>155</v>
      </c>
      <c r="P18" s="2" t="s">
        <v>25</v>
      </c>
      <c r="Q18" s="2"/>
      <c r="R18" s="2"/>
      <c r="S18" s="2"/>
      <c r="U18" s="2" t="s">
        <v>34</v>
      </c>
      <c r="V18" s="2"/>
      <c r="W18" s="2"/>
      <c r="X18" s="2"/>
    </row>
    <row r="19" spans="1:24" x14ac:dyDescent="0.3">
      <c r="A19" s="9">
        <v>5</v>
      </c>
      <c r="B19" s="1">
        <v>9</v>
      </c>
      <c r="C19" s="1">
        <v>74</v>
      </c>
      <c r="D19" s="1">
        <v>90</v>
      </c>
      <c r="E19" s="1">
        <v>126</v>
      </c>
      <c r="F19" s="1">
        <v>138</v>
      </c>
      <c r="G19" s="1">
        <v>154</v>
      </c>
      <c r="H19" s="7">
        <v>5</v>
      </c>
      <c r="I19" s="1">
        <v>8</v>
      </c>
      <c r="J19" s="1">
        <v>20</v>
      </c>
      <c r="K19" s="1">
        <v>34</v>
      </c>
      <c r="L19" s="1">
        <v>50</v>
      </c>
      <c r="M19" s="1">
        <v>68</v>
      </c>
      <c r="N19" s="1">
        <v>91</v>
      </c>
      <c r="P19" s="14" t="s">
        <v>20</v>
      </c>
      <c r="Q19" s="14" t="s">
        <v>21</v>
      </c>
      <c r="R19" s="14">
        <v>28.3</v>
      </c>
      <c r="S19" s="14">
        <v>60</v>
      </c>
      <c r="U19" s="14" t="s">
        <v>33</v>
      </c>
      <c r="V19" s="14" t="s">
        <v>28</v>
      </c>
      <c r="W19" s="14">
        <v>9.1999999999999993</v>
      </c>
      <c r="X19" s="14">
        <v>200</v>
      </c>
    </row>
    <row r="20" spans="1:24" x14ac:dyDescent="0.3">
      <c r="A20" s="9">
        <v>6</v>
      </c>
      <c r="B20" s="1">
        <v>10</v>
      </c>
      <c r="C20" s="1">
        <v>20</v>
      </c>
      <c r="D20" s="1">
        <v>34</v>
      </c>
      <c r="E20" s="1">
        <v>93</v>
      </c>
      <c r="F20" s="1">
        <v>105</v>
      </c>
      <c r="G20" s="1">
        <v>129</v>
      </c>
      <c r="H20" s="7">
        <v>6</v>
      </c>
      <c r="I20" s="1">
        <v>17</v>
      </c>
      <c r="J20" s="1">
        <v>29</v>
      </c>
      <c r="K20" s="1">
        <v>42</v>
      </c>
      <c r="L20" s="1">
        <v>89</v>
      </c>
      <c r="M20" s="1">
        <v>100</v>
      </c>
      <c r="N20" s="1">
        <v>118</v>
      </c>
      <c r="P20" s="14" t="s">
        <v>22</v>
      </c>
      <c r="Q20" s="14" t="s">
        <v>26</v>
      </c>
      <c r="R20" s="14">
        <v>1.4</v>
      </c>
      <c r="S20" s="14">
        <v>1090</v>
      </c>
      <c r="U20" s="14" t="s">
        <v>30</v>
      </c>
      <c r="V20" s="14" t="s">
        <v>23</v>
      </c>
      <c r="W20" s="14">
        <v>1.1000000000000001</v>
      </c>
      <c r="X20" s="14">
        <v>1160</v>
      </c>
    </row>
    <row r="21" spans="1:24" x14ac:dyDescent="0.3">
      <c r="A21" s="9">
        <v>7</v>
      </c>
      <c r="B21" s="1">
        <v>10</v>
      </c>
      <c r="C21" s="1">
        <v>20</v>
      </c>
      <c r="D21" s="1">
        <v>36</v>
      </c>
      <c r="E21" s="1">
        <v>54</v>
      </c>
      <c r="F21" s="1">
        <v>66</v>
      </c>
      <c r="G21" s="1">
        <v>99</v>
      </c>
      <c r="H21" s="7">
        <v>7</v>
      </c>
      <c r="I21" s="1">
        <v>12</v>
      </c>
      <c r="J21" s="1">
        <v>22</v>
      </c>
      <c r="K21" s="1">
        <v>36</v>
      </c>
      <c r="L21" s="1">
        <v>66</v>
      </c>
      <c r="M21" s="1">
        <v>84</v>
      </c>
      <c r="N21" s="1">
        <v>99</v>
      </c>
      <c r="P21" s="15" t="s">
        <v>20</v>
      </c>
      <c r="Q21" s="15" t="s">
        <v>28</v>
      </c>
      <c r="R21" s="16" t="s">
        <v>29</v>
      </c>
      <c r="S21" s="15">
        <v>11870</v>
      </c>
      <c r="U21" s="15" t="s">
        <v>33</v>
      </c>
      <c r="V21" s="15" t="s">
        <v>21</v>
      </c>
      <c r="W21" s="16" t="s">
        <v>29</v>
      </c>
      <c r="X21" s="15">
        <v>8680</v>
      </c>
    </row>
    <row r="22" spans="1:24" x14ac:dyDescent="0.3">
      <c r="A22" s="9">
        <v>8</v>
      </c>
      <c r="B22" s="1">
        <v>10</v>
      </c>
      <c r="C22" s="1">
        <v>21</v>
      </c>
      <c r="D22" s="1">
        <v>38</v>
      </c>
      <c r="E22" s="1">
        <v>67</v>
      </c>
      <c r="F22" s="1">
        <v>86</v>
      </c>
      <c r="G22" s="1">
        <v>102</v>
      </c>
      <c r="H22" s="7">
        <v>8</v>
      </c>
      <c r="I22" s="1">
        <v>10</v>
      </c>
      <c r="J22" s="1">
        <v>21</v>
      </c>
      <c r="K22" s="1">
        <v>34</v>
      </c>
      <c r="L22" s="1">
        <v>61</v>
      </c>
      <c r="M22" s="1">
        <v>72</v>
      </c>
      <c r="N22" s="1">
        <v>87</v>
      </c>
      <c r="P22" s="15" t="s">
        <v>30</v>
      </c>
      <c r="Q22" s="15" t="s">
        <v>23</v>
      </c>
      <c r="R22" s="16" t="s">
        <v>29</v>
      </c>
      <c r="S22" s="15">
        <v>13120</v>
      </c>
      <c r="U22" s="15" t="s">
        <v>22</v>
      </c>
      <c r="V22" s="15" t="s">
        <v>26</v>
      </c>
      <c r="W22" s="16" t="s">
        <v>29</v>
      </c>
      <c r="X22" s="15">
        <v>9520</v>
      </c>
    </row>
    <row r="23" spans="1:24" x14ac:dyDescent="0.3">
      <c r="A23" s="9">
        <v>9</v>
      </c>
      <c r="B23" s="1">
        <v>8</v>
      </c>
      <c r="C23" s="1">
        <v>25</v>
      </c>
      <c r="D23" s="1">
        <v>39</v>
      </c>
      <c r="E23" s="1">
        <v>50</v>
      </c>
      <c r="F23" s="1">
        <v>61</v>
      </c>
      <c r="G23" s="1">
        <v>76</v>
      </c>
      <c r="H23" s="7">
        <v>9</v>
      </c>
      <c r="I23" s="1">
        <v>9</v>
      </c>
      <c r="J23" s="1">
        <v>20</v>
      </c>
      <c r="K23" s="1">
        <v>35</v>
      </c>
      <c r="L23" s="1">
        <v>77</v>
      </c>
      <c r="M23" s="1">
        <v>97</v>
      </c>
      <c r="N23" s="1">
        <v>114</v>
      </c>
      <c r="P23" s="17" t="s">
        <v>20</v>
      </c>
      <c r="Q23" s="17" t="s">
        <v>28</v>
      </c>
      <c r="R23" s="18" t="s">
        <v>29</v>
      </c>
      <c r="S23" s="17">
        <v>11050</v>
      </c>
      <c r="U23" s="17" t="s">
        <v>33</v>
      </c>
      <c r="V23" s="17" t="s">
        <v>21</v>
      </c>
      <c r="W23" s="18" t="s">
        <v>29</v>
      </c>
      <c r="X23" s="17">
        <v>10420</v>
      </c>
    </row>
    <row r="24" spans="1:24" x14ac:dyDescent="0.3">
      <c r="A24" s="9">
        <v>10</v>
      </c>
      <c r="B24" s="1">
        <v>10</v>
      </c>
      <c r="C24" s="1">
        <v>22</v>
      </c>
      <c r="D24" s="1">
        <v>37</v>
      </c>
      <c r="E24" s="1">
        <v>51</v>
      </c>
      <c r="F24" s="1">
        <v>68</v>
      </c>
      <c r="G24" s="1">
        <v>87</v>
      </c>
      <c r="H24" s="7">
        <v>10</v>
      </c>
      <c r="I24" s="1">
        <v>9</v>
      </c>
      <c r="J24" s="1">
        <v>22</v>
      </c>
      <c r="K24" s="1">
        <v>36</v>
      </c>
      <c r="L24" s="1">
        <v>75</v>
      </c>
      <c r="M24" s="1">
        <v>89</v>
      </c>
      <c r="N24" s="1">
        <v>106</v>
      </c>
      <c r="P24" s="17" t="s">
        <v>30</v>
      </c>
      <c r="Q24" s="19" t="s">
        <v>26</v>
      </c>
      <c r="R24" s="18" t="s">
        <v>29</v>
      </c>
      <c r="S24" s="17">
        <v>11952</v>
      </c>
      <c r="U24" s="17" t="s">
        <v>22</v>
      </c>
      <c r="V24" s="19" t="s">
        <v>23</v>
      </c>
      <c r="W24" s="18" t="s">
        <v>29</v>
      </c>
      <c r="X24" s="17">
        <v>10840</v>
      </c>
    </row>
    <row r="25" spans="1:24" x14ac:dyDescent="0.3">
      <c r="A25" s="3" t="s">
        <v>7</v>
      </c>
      <c r="B25" s="4">
        <f>AVERAGE(B15:B24)</f>
        <v>9.6</v>
      </c>
      <c r="C25" s="4">
        <f t="shared" ref="C25:G25" si="0">AVERAGE(C15:C24)</f>
        <v>27.3</v>
      </c>
      <c r="D25" s="4">
        <f t="shared" si="0"/>
        <v>41.9</v>
      </c>
      <c r="E25" s="4">
        <f t="shared" si="0"/>
        <v>63</v>
      </c>
      <c r="F25" s="4">
        <f t="shared" si="0"/>
        <v>76.599999999999994</v>
      </c>
      <c r="G25" s="4">
        <f t="shared" si="0"/>
        <v>96.4</v>
      </c>
      <c r="H25" s="4" t="s">
        <v>7</v>
      </c>
      <c r="I25" s="4">
        <f>AVERAGE(I15:I24)</f>
        <v>10.1</v>
      </c>
      <c r="J25" s="4">
        <f t="shared" ref="J25:N25" si="1">AVERAGE(J15:J24)</f>
        <v>21</v>
      </c>
      <c r="K25" s="4">
        <f t="shared" si="1"/>
        <v>34.700000000000003</v>
      </c>
      <c r="L25" s="4">
        <f t="shared" si="1"/>
        <v>74.3</v>
      </c>
      <c r="M25" s="4">
        <f t="shared" si="1"/>
        <v>89.1</v>
      </c>
      <c r="N25" s="4">
        <f t="shared" si="1"/>
        <v>107.8</v>
      </c>
    </row>
    <row r="26" spans="1:24" x14ac:dyDescent="0.3">
      <c r="A26" s="3" t="s">
        <v>8</v>
      </c>
      <c r="B26" s="4">
        <f>MEDIAN(B15:B24)</f>
        <v>10</v>
      </c>
      <c r="C26" s="4">
        <f t="shared" ref="C26:G26" si="2">MEDIAN(C15:C24)</f>
        <v>21.5</v>
      </c>
      <c r="D26" s="4">
        <f t="shared" si="2"/>
        <v>37.5</v>
      </c>
      <c r="E26" s="4">
        <f t="shared" si="2"/>
        <v>51.5</v>
      </c>
      <c r="F26" s="4">
        <f t="shared" si="2"/>
        <v>65.5</v>
      </c>
      <c r="G26" s="4">
        <f t="shared" si="2"/>
        <v>86.5</v>
      </c>
      <c r="H26" s="4" t="s">
        <v>8</v>
      </c>
      <c r="I26" s="4">
        <f>MEDIAN(I15:I24)</f>
        <v>9</v>
      </c>
      <c r="J26" s="4">
        <f t="shared" ref="J26:N26" si="3">MEDIAN(J15:J24)</f>
        <v>20</v>
      </c>
      <c r="K26" s="4">
        <f t="shared" si="3"/>
        <v>34</v>
      </c>
      <c r="L26" s="4">
        <f t="shared" si="3"/>
        <v>76</v>
      </c>
      <c r="M26" s="4">
        <f t="shared" si="3"/>
        <v>89</v>
      </c>
      <c r="N26" s="4">
        <f t="shared" si="3"/>
        <v>105</v>
      </c>
      <c r="P26" s="2" t="s">
        <v>35</v>
      </c>
      <c r="Q26" s="2"/>
      <c r="R26" s="2"/>
      <c r="S26" s="2"/>
      <c r="T26" s="2"/>
      <c r="U26" s="2"/>
      <c r="V26" s="2"/>
      <c r="W26" s="2"/>
      <c r="X26" s="2"/>
    </row>
    <row r="27" spans="1:24" x14ac:dyDescent="0.3">
      <c r="A27" s="3" t="s">
        <v>9</v>
      </c>
      <c r="B27" s="4">
        <f>MAX(B15:B24)</f>
        <v>10</v>
      </c>
      <c r="C27" s="4">
        <f t="shared" ref="C27:G27" si="4">MAX(C15:C24)</f>
        <v>74</v>
      </c>
      <c r="D27" s="4">
        <f t="shared" si="4"/>
        <v>90</v>
      </c>
      <c r="E27" s="4">
        <f t="shared" si="4"/>
        <v>126</v>
      </c>
      <c r="F27" s="4">
        <f t="shared" si="4"/>
        <v>138</v>
      </c>
      <c r="G27" s="4">
        <f t="shared" si="4"/>
        <v>154</v>
      </c>
      <c r="H27" s="4" t="s">
        <v>9</v>
      </c>
      <c r="I27" s="4">
        <f>MAX(I15:I24)</f>
        <v>17</v>
      </c>
      <c r="J27" s="4">
        <f t="shared" ref="J27:N27" si="5">MAX(J15:J24)</f>
        <v>29</v>
      </c>
      <c r="K27" s="4">
        <f t="shared" si="5"/>
        <v>42</v>
      </c>
      <c r="L27" s="4">
        <f t="shared" si="5"/>
        <v>95</v>
      </c>
      <c r="M27" s="4">
        <f t="shared" si="5"/>
        <v>123</v>
      </c>
      <c r="N27" s="4">
        <f t="shared" si="5"/>
        <v>155</v>
      </c>
      <c r="P27" s="9" t="s">
        <v>18</v>
      </c>
      <c r="Q27" s="9"/>
      <c r="R27" s="10"/>
      <c r="S27" s="10"/>
      <c r="U27" s="11" t="s">
        <v>31</v>
      </c>
      <c r="V27" s="11"/>
      <c r="W27" s="10"/>
      <c r="X27" s="10"/>
    </row>
    <row r="28" spans="1:24" x14ac:dyDescent="0.3">
      <c r="A28" s="3" t="s">
        <v>10</v>
      </c>
      <c r="B28" s="4">
        <f>MIN(B15:B24)</f>
        <v>8</v>
      </c>
      <c r="C28" s="4">
        <f t="shared" ref="C28:G28" si="6">MIN(C15:C24)</f>
        <v>20</v>
      </c>
      <c r="D28" s="4">
        <f t="shared" si="6"/>
        <v>34</v>
      </c>
      <c r="E28" s="4">
        <f t="shared" si="6"/>
        <v>39</v>
      </c>
      <c r="F28" s="4">
        <f t="shared" si="6"/>
        <v>51</v>
      </c>
      <c r="G28" s="4">
        <f t="shared" si="6"/>
        <v>66</v>
      </c>
      <c r="H28" s="4" t="s">
        <v>10</v>
      </c>
      <c r="I28" s="4">
        <f>MIN(I15:I24)</f>
        <v>8</v>
      </c>
      <c r="J28" s="4">
        <f t="shared" ref="J28:N28" si="7">MIN(J15:J24)</f>
        <v>18</v>
      </c>
      <c r="K28" s="4">
        <f t="shared" si="7"/>
        <v>32</v>
      </c>
      <c r="L28" s="4">
        <f t="shared" si="7"/>
        <v>50</v>
      </c>
      <c r="M28" s="4">
        <f t="shared" si="7"/>
        <v>68</v>
      </c>
      <c r="N28" s="4">
        <f t="shared" si="7"/>
        <v>87</v>
      </c>
      <c r="P28" s="9" t="s">
        <v>16</v>
      </c>
      <c r="Q28" s="9" t="s">
        <v>17</v>
      </c>
      <c r="R28" s="9" t="s">
        <v>19</v>
      </c>
      <c r="S28" s="11" t="s">
        <v>27</v>
      </c>
      <c r="U28" s="9" t="s">
        <v>16</v>
      </c>
      <c r="V28" s="9" t="s">
        <v>17</v>
      </c>
      <c r="W28" s="9" t="s">
        <v>19</v>
      </c>
      <c r="X28" s="11" t="s">
        <v>27</v>
      </c>
    </row>
    <row r="29" spans="1:24" x14ac:dyDescent="0.3">
      <c r="A29" s="3" t="s">
        <v>13</v>
      </c>
      <c r="B29" s="3">
        <f>_xlfn.STDEV.P(B15:B24)</f>
        <v>0.66332495807108005</v>
      </c>
      <c r="C29" s="3">
        <f t="shared" ref="C29:G29" si="8">_xlfn.STDEV.P(C15:C24)</f>
        <v>15.697452022541748</v>
      </c>
      <c r="D29" s="3">
        <f t="shared" si="8"/>
        <v>16.145897311701198</v>
      </c>
      <c r="E29" s="3">
        <f t="shared" si="8"/>
        <v>25.238858928247925</v>
      </c>
      <c r="F29" s="3">
        <f t="shared" si="8"/>
        <v>25.024787711387283</v>
      </c>
      <c r="G29" s="3">
        <f t="shared" si="8"/>
        <v>25.207935258564913</v>
      </c>
      <c r="H29" s="4" t="s">
        <v>13</v>
      </c>
      <c r="I29" s="3">
        <f>_xlfn.STDEV.P(I15:I24)</f>
        <v>2.5475478405713994</v>
      </c>
      <c r="J29" s="3">
        <f t="shared" ref="J29:N29" si="9">_xlfn.STDEV.P(J15:J24)</f>
        <v>2.9325756597230361</v>
      </c>
      <c r="K29" s="3">
        <f t="shared" si="9"/>
        <v>2.7946377224964243</v>
      </c>
      <c r="L29" s="3">
        <f t="shared" si="9"/>
        <v>12.720455966670377</v>
      </c>
      <c r="M29" s="3">
        <f t="shared" si="9"/>
        <v>14.754321400864223</v>
      </c>
      <c r="N29" s="3">
        <f t="shared" si="9"/>
        <v>18.219769482625185</v>
      </c>
      <c r="P29" s="1" t="s">
        <v>24</v>
      </c>
      <c r="Q29" s="1"/>
      <c r="R29" s="1"/>
      <c r="S29" s="1"/>
      <c r="U29" s="1" t="s">
        <v>32</v>
      </c>
      <c r="V29" s="1"/>
      <c r="W29" s="1"/>
      <c r="X29" s="1"/>
    </row>
    <row r="30" spans="1:24" x14ac:dyDescent="0.3">
      <c r="P30" s="13" t="s">
        <v>36</v>
      </c>
      <c r="Q30" s="13" t="s">
        <v>37</v>
      </c>
      <c r="R30" s="13">
        <v>30</v>
      </c>
      <c r="S30" s="13">
        <v>0</v>
      </c>
      <c r="U30" s="13" t="s">
        <v>39</v>
      </c>
      <c r="V30" s="13" t="s">
        <v>40</v>
      </c>
      <c r="W30" s="13">
        <v>30.1</v>
      </c>
      <c r="X30" s="13">
        <v>10</v>
      </c>
    </row>
    <row r="31" spans="1:24" x14ac:dyDescent="0.3">
      <c r="P31" s="13" t="s">
        <v>38</v>
      </c>
      <c r="Q31" s="13" t="s">
        <v>44</v>
      </c>
      <c r="R31" s="13">
        <v>30.1</v>
      </c>
      <c r="S31" s="13">
        <v>30</v>
      </c>
      <c r="U31" s="13" t="s">
        <v>41</v>
      </c>
      <c r="V31" s="13" t="s">
        <v>42</v>
      </c>
      <c r="W31" s="13">
        <v>12</v>
      </c>
      <c r="X31" s="13">
        <v>100</v>
      </c>
    </row>
    <row r="32" spans="1:24" x14ac:dyDescent="0.3">
      <c r="P32" s="1" t="s">
        <v>25</v>
      </c>
      <c r="Q32" s="1"/>
      <c r="R32" s="1"/>
      <c r="S32" s="1"/>
      <c r="U32" s="1" t="s">
        <v>45</v>
      </c>
      <c r="V32" s="1"/>
      <c r="W32" s="1"/>
      <c r="X32" s="1"/>
    </row>
    <row r="33" spans="16:24" x14ac:dyDescent="0.3">
      <c r="P33" s="14" t="s">
        <v>36</v>
      </c>
      <c r="Q33" s="14" t="s">
        <v>37</v>
      </c>
      <c r="R33" s="14">
        <v>30</v>
      </c>
      <c r="S33" s="14">
        <v>0</v>
      </c>
      <c r="U33" s="14" t="s">
        <v>39</v>
      </c>
      <c r="V33" s="14" t="s">
        <v>40</v>
      </c>
      <c r="W33" s="14">
        <v>30.1</v>
      </c>
      <c r="X33" s="14">
        <v>10</v>
      </c>
    </row>
    <row r="34" spans="16:24" x14ac:dyDescent="0.3">
      <c r="P34" s="14" t="s">
        <v>38</v>
      </c>
      <c r="Q34" s="14" t="s">
        <v>42</v>
      </c>
      <c r="R34" s="14">
        <v>18.5</v>
      </c>
      <c r="S34" s="14">
        <v>1030</v>
      </c>
      <c r="U34" s="14" t="s">
        <v>41</v>
      </c>
      <c r="V34" s="14" t="s">
        <v>44</v>
      </c>
      <c r="W34" s="14">
        <v>12.9</v>
      </c>
      <c r="X34" s="14">
        <v>0</v>
      </c>
    </row>
    <row r="35" spans="16:24" x14ac:dyDescent="0.3">
      <c r="P35" s="15" t="s">
        <v>36</v>
      </c>
      <c r="Q35" s="15" t="s">
        <v>40</v>
      </c>
      <c r="R35" s="15">
        <v>0.4</v>
      </c>
      <c r="S35" s="15">
        <v>4140</v>
      </c>
      <c r="U35" s="15" t="s">
        <v>39</v>
      </c>
      <c r="V35" s="15" t="s">
        <v>37</v>
      </c>
      <c r="W35" s="15">
        <v>4.8</v>
      </c>
      <c r="X35" s="15">
        <v>600</v>
      </c>
    </row>
    <row r="36" spans="16:24" x14ac:dyDescent="0.3">
      <c r="P36" s="15" t="s">
        <v>41</v>
      </c>
      <c r="Q36" s="15" t="s">
        <v>43</v>
      </c>
      <c r="R36" s="15">
        <v>0.6</v>
      </c>
      <c r="S36" s="15">
        <v>4700</v>
      </c>
      <c r="U36" s="15" t="s">
        <v>38</v>
      </c>
      <c r="V36" s="15" t="s">
        <v>42</v>
      </c>
      <c r="W36" s="15">
        <v>4</v>
      </c>
      <c r="X36" s="15">
        <v>1000</v>
      </c>
    </row>
    <row r="37" spans="16:24" x14ac:dyDescent="0.3">
      <c r="P37" s="19" t="s">
        <v>36</v>
      </c>
      <c r="Q37" s="19" t="s">
        <v>40</v>
      </c>
      <c r="R37" s="17">
        <v>2.7</v>
      </c>
      <c r="S37" s="17">
        <v>1260</v>
      </c>
      <c r="U37" s="17" t="s">
        <v>39</v>
      </c>
      <c r="V37" s="17" t="s">
        <v>37</v>
      </c>
      <c r="W37" s="17">
        <v>3.5</v>
      </c>
      <c r="X37" s="17">
        <v>460</v>
      </c>
    </row>
    <row r="38" spans="16:24" x14ac:dyDescent="0.3">
      <c r="P38" s="19" t="s">
        <v>41</v>
      </c>
      <c r="Q38" s="19" t="s">
        <v>42</v>
      </c>
      <c r="R38" s="17">
        <v>2.9</v>
      </c>
      <c r="S38" s="17">
        <v>1490</v>
      </c>
      <c r="U38" s="17" t="s">
        <v>38</v>
      </c>
      <c r="V38" s="17" t="s">
        <v>44</v>
      </c>
      <c r="W38" s="17">
        <v>3.4</v>
      </c>
      <c r="X38" s="17">
        <v>490</v>
      </c>
    </row>
    <row r="56" spans="1:14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</sheetData>
  <mergeCells count="12">
    <mergeCell ref="U18:X18"/>
    <mergeCell ref="P12:X12"/>
    <mergeCell ref="P26:X26"/>
    <mergeCell ref="A13:G13"/>
    <mergeCell ref="H13:N13"/>
    <mergeCell ref="A12:N12"/>
    <mergeCell ref="A56:N56"/>
    <mergeCell ref="P13:Q13"/>
    <mergeCell ref="P15:S15"/>
    <mergeCell ref="P18:S18"/>
    <mergeCell ref="U13:V13"/>
    <mergeCell ref="U15:X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M4700</dc:creator>
  <cp:lastModifiedBy>M4700</cp:lastModifiedBy>
  <dcterms:created xsi:type="dcterms:W3CDTF">2018-01-23T11:01:53Z</dcterms:created>
  <dcterms:modified xsi:type="dcterms:W3CDTF">2018-01-23T17:07:01Z</dcterms:modified>
</cp:coreProperties>
</file>