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aabed/Documents/GitHub/FlashCards/"/>
    </mc:Choice>
  </mc:AlternateContent>
  <xr:revisionPtr revIDLastSave="0" documentId="8_{62864B79-7316-104F-9F16-E3B833CAE7CD}" xr6:coauthVersionLast="47" xr6:coauthVersionMax="47" xr10:uidLastSave="{00000000-0000-0000-0000-000000000000}"/>
  <bookViews>
    <workbookView xWindow="0" yWindow="0" windowWidth="28800" windowHeight="18000" xr2:uid="{99AC7233-565C-9144-96A3-C27950C6F830}"/>
  </bookViews>
  <sheets>
    <sheet name="Sheet1" sheetId="1" r:id="rId1"/>
  </sheets>
  <definedNames>
    <definedName name="_xlchart.v1.0" hidden="1">Sheet1!$G$2:$G$11</definedName>
    <definedName name="_xlchart.v1.1" hidden="1">Sheet1!$H$1</definedName>
    <definedName name="_xlchart.v1.2" hidden="1">Sheet1!$H$2:$H$11</definedName>
    <definedName name="_xlchart.v1.3" hidden="1">Sheet1!$G$1</definedName>
    <definedName name="_xlchart.v1.4" hidden="1">Sheet1!$G$2:$G$11</definedName>
    <definedName name="_xlchart.v1.5" hidden="1">Sheet1!$H$1</definedName>
    <definedName name="_xlchart.v1.6" hidden="1">Sheet1!$H$2:$H$11</definedName>
    <definedName name="_xlchart.v2.10" hidden="1">Sheet1!$H$2:$H$11</definedName>
    <definedName name="_xlchart.v2.7" hidden="1">Sheet1!$G$1</definedName>
    <definedName name="_xlchart.v2.8" hidden="1">Sheet1!$G$2:$G$11</definedName>
    <definedName name="_xlchart.v2.9" hidden="1">Sheet1!$H$1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5" i="1"/>
  <c r="D6" i="1"/>
  <c r="D7" i="1"/>
  <c r="D8" i="1"/>
  <c r="D9" i="1"/>
  <c r="D10" i="1"/>
  <c r="D11" i="1"/>
  <c r="D4" i="1"/>
  <c r="C4" i="1"/>
  <c r="C5" i="1" s="1"/>
  <c r="C6" i="1" s="1"/>
  <c r="C7" i="1" s="1"/>
  <c r="C8" i="1" s="1"/>
  <c r="C9" i="1" s="1"/>
  <c r="C10" i="1" s="1"/>
  <c r="C11" i="1" s="1"/>
  <c r="C3" i="1"/>
</calcChain>
</file>

<file path=xl/sharedStrings.xml><?xml version="1.0" encoding="utf-8"?>
<sst xmlns="http://schemas.openxmlformats.org/spreadsheetml/2006/main" count="7" uniqueCount="6">
  <si>
    <t>Vol ethanoic</t>
  </si>
  <si>
    <t>Vol sodium hydroxide</t>
  </si>
  <si>
    <t>moles HA</t>
  </si>
  <si>
    <t>moles A-</t>
  </si>
  <si>
    <t>conc H+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</si>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</sst>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94444444444441E-2"/>
          <c:y val="0.17168999708369787"/>
          <c:w val="0.90680555555555553"/>
          <c:h val="0.80289333624963544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Sheet1!$H$2:$H$11</c:f>
              <c:numCache>
                <c:formatCode>0.00</c:formatCode>
                <c:ptCount val="10"/>
                <c:pt idx="0">
                  <c:v>2.88</c:v>
                </c:pt>
                <c:pt idx="1">
                  <c:v>3.8</c:v>
                </c:pt>
                <c:pt idx="2">
                  <c:v>4.1500000000000004</c:v>
                </c:pt>
                <c:pt idx="3">
                  <c:v>4.3899999999999997</c:v>
                </c:pt>
                <c:pt idx="4">
                  <c:v>4.58</c:v>
                </c:pt>
                <c:pt idx="5">
                  <c:v>4.75</c:v>
                </c:pt>
                <c:pt idx="6">
                  <c:v>4.93</c:v>
                </c:pt>
                <c:pt idx="7">
                  <c:v>5.12</c:v>
                </c:pt>
                <c:pt idx="8">
                  <c:v>5.36</c:v>
                </c:pt>
                <c:pt idx="9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1-544A-93B1-D203A178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91584"/>
        <c:axId val="368293232"/>
      </c:lineChart>
      <c:catAx>
        <c:axId val="3682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3232"/>
        <c:crosses val="autoZero"/>
        <c:auto val="1"/>
        <c:lblAlgn val="ctr"/>
        <c:lblOffset val="100"/>
        <c:noMultiLvlLbl val="0"/>
      </c:catAx>
      <c:valAx>
        <c:axId val="3682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13</xdr:row>
      <xdr:rowOff>158750</xdr:rowOff>
    </xdr:from>
    <xdr:to>
      <xdr:col>9</xdr:col>
      <xdr:colOff>685800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42F33-6309-1F4C-874E-84975E16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5C20-F729-1E43-8143-23D0F3237149}">
  <dimension ref="A1:H18"/>
  <sheetViews>
    <sheetView tabSelected="1" workbookViewId="0">
      <selection activeCell="M6" sqref="M6"/>
    </sheetView>
  </sheetViews>
  <sheetFormatPr baseColWidth="10" defaultRowHeight="16" x14ac:dyDescent="0.2"/>
  <cols>
    <col min="1" max="1" width="17.1640625" customWidth="1"/>
    <col min="2" max="2" width="2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8" x14ac:dyDescent="0.2">
      <c r="A2">
        <v>20</v>
      </c>
      <c r="B2">
        <v>0</v>
      </c>
      <c r="C2" s="2">
        <v>2E-3</v>
      </c>
      <c r="D2">
        <v>0</v>
      </c>
      <c r="E2" s="2">
        <f>SQRT(0.0000176*0.1)</f>
        <v>1.32664991614216E-3</v>
      </c>
      <c r="F2" s="1">
        <f>-LOG10(E2)</f>
        <v>2.8772436660929253</v>
      </c>
      <c r="G2">
        <v>0</v>
      </c>
      <c r="H2" s="1">
        <v>2.88</v>
      </c>
    </row>
    <row r="3" spans="1:8" x14ac:dyDescent="0.2">
      <c r="A3">
        <v>20</v>
      </c>
      <c r="B3">
        <v>2</v>
      </c>
      <c r="C3" s="2">
        <f>C2-0.0002</f>
        <v>1.8E-3</v>
      </c>
      <c r="D3" s="2">
        <v>2.0000000000000001E-4</v>
      </c>
      <c r="E3" s="2">
        <f>(0.0000176*C3)/D3</f>
        <v>1.584E-4</v>
      </c>
      <c r="F3" s="1">
        <f>-LOG10(E3)</f>
        <v>3.8002448227465253</v>
      </c>
      <c r="G3">
        <v>2</v>
      </c>
      <c r="H3" s="1">
        <v>3.8</v>
      </c>
    </row>
    <row r="4" spans="1:8" x14ac:dyDescent="0.2">
      <c r="A4">
        <v>20</v>
      </c>
      <c r="B4">
        <v>4</v>
      </c>
      <c r="C4" s="2">
        <f t="shared" ref="C4:C18" si="0">C3-0.0002</f>
        <v>1.5999999999999999E-3</v>
      </c>
      <c r="D4" s="2">
        <f>D3+0.0002</f>
        <v>4.0000000000000002E-4</v>
      </c>
      <c r="E4" s="2">
        <f t="shared" ref="E4:E11" si="1">(0.0000176*C4)/D4</f>
        <v>7.039999999999999E-5</v>
      </c>
      <c r="F4" s="1">
        <f t="shared" ref="F4:H11" si="2">-LOG10(E4)</f>
        <v>4.152427340857888</v>
      </c>
      <c r="G4">
        <v>4</v>
      </c>
      <c r="H4" s="1">
        <v>4.1500000000000004</v>
      </c>
    </row>
    <row r="5" spans="1:8" x14ac:dyDescent="0.2">
      <c r="A5">
        <v>20</v>
      </c>
      <c r="B5">
        <v>6</v>
      </c>
      <c r="C5" s="2">
        <f t="shared" si="0"/>
        <v>1.3999999999999998E-3</v>
      </c>
      <c r="D5" s="2">
        <f t="shared" ref="D5:D11" si="3">D4+0.0002</f>
        <v>6.0000000000000006E-4</v>
      </c>
      <c r="E5" s="2">
        <f t="shared" si="1"/>
        <v>4.1066666666666657E-5</v>
      </c>
      <c r="F5" s="1">
        <f t="shared" si="2"/>
        <v>4.3865105468912562</v>
      </c>
      <c r="G5">
        <v>6</v>
      </c>
      <c r="H5" s="1">
        <v>4.3899999999999997</v>
      </c>
    </row>
    <row r="6" spans="1:8" x14ac:dyDescent="0.2">
      <c r="A6">
        <v>20</v>
      </c>
      <c r="B6">
        <v>8</v>
      </c>
      <c r="C6" s="2">
        <f t="shared" si="0"/>
        <v>1.1999999999999997E-3</v>
      </c>
      <c r="D6" s="2">
        <f t="shared" si="3"/>
        <v>8.0000000000000004E-4</v>
      </c>
      <c r="E6" s="2">
        <f t="shared" si="1"/>
        <v>2.6399999999999995E-5</v>
      </c>
      <c r="F6" s="1">
        <f t="shared" si="2"/>
        <v>4.5783960731301692</v>
      </c>
      <c r="G6">
        <v>8</v>
      </c>
      <c r="H6" s="1">
        <v>4.58</v>
      </c>
    </row>
    <row r="7" spans="1:8" x14ac:dyDescent="0.2">
      <c r="A7">
        <v>20</v>
      </c>
      <c r="B7">
        <v>10</v>
      </c>
      <c r="C7" s="2">
        <f t="shared" si="0"/>
        <v>9.9999999999999959E-4</v>
      </c>
      <c r="D7" s="2">
        <f t="shared" si="3"/>
        <v>1E-3</v>
      </c>
      <c r="E7" s="2">
        <f t="shared" si="1"/>
        <v>1.7599999999999991E-5</v>
      </c>
      <c r="F7" s="1">
        <f t="shared" si="2"/>
        <v>4.7544873321858505</v>
      </c>
      <c r="G7">
        <v>10</v>
      </c>
      <c r="H7" s="1">
        <v>4.75</v>
      </c>
    </row>
    <row r="8" spans="1:8" x14ac:dyDescent="0.2">
      <c r="A8">
        <v>20</v>
      </c>
      <c r="B8">
        <v>12</v>
      </c>
      <c r="C8" s="2">
        <f t="shared" si="0"/>
        <v>7.999999999999996E-4</v>
      </c>
      <c r="D8" s="2">
        <f t="shared" si="3"/>
        <v>1.2000000000000001E-3</v>
      </c>
      <c r="E8" s="2">
        <f t="shared" si="1"/>
        <v>1.1733333333333328E-5</v>
      </c>
      <c r="F8" s="1">
        <f t="shared" si="2"/>
        <v>4.9305785912415319</v>
      </c>
      <c r="G8">
        <v>12</v>
      </c>
      <c r="H8" s="1">
        <v>4.93</v>
      </c>
    </row>
    <row r="9" spans="1:8" x14ac:dyDescent="0.2">
      <c r="A9">
        <v>20</v>
      </c>
      <c r="B9">
        <v>14</v>
      </c>
      <c r="C9" s="2">
        <f t="shared" si="0"/>
        <v>5.9999999999999962E-4</v>
      </c>
      <c r="D9" s="2">
        <f t="shared" si="3"/>
        <v>1.4000000000000002E-3</v>
      </c>
      <c r="E9" s="2">
        <f t="shared" si="1"/>
        <v>7.5428571428571372E-6</v>
      </c>
      <c r="F9" s="1">
        <f t="shared" si="2"/>
        <v>5.1224641174804448</v>
      </c>
      <c r="G9">
        <v>14</v>
      </c>
      <c r="H9" s="1">
        <v>5.12</v>
      </c>
    </row>
    <row r="10" spans="1:8" x14ac:dyDescent="0.2">
      <c r="A10">
        <v>20</v>
      </c>
      <c r="B10">
        <v>16</v>
      </c>
      <c r="C10" s="2">
        <f t="shared" si="0"/>
        <v>3.9999999999999964E-4</v>
      </c>
      <c r="D10" s="2">
        <f t="shared" si="3"/>
        <v>1.6000000000000003E-3</v>
      </c>
      <c r="E10" s="2">
        <f t="shared" si="1"/>
        <v>4.3999999999999951E-6</v>
      </c>
      <c r="F10" s="1">
        <f t="shared" si="2"/>
        <v>5.356547323513813</v>
      </c>
      <c r="G10">
        <v>16</v>
      </c>
      <c r="H10" s="1">
        <v>5.36</v>
      </c>
    </row>
    <row r="11" spans="1:8" x14ac:dyDescent="0.2">
      <c r="A11">
        <v>20</v>
      </c>
      <c r="B11">
        <v>18</v>
      </c>
      <c r="C11" s="2">
        <f t="shared" si="0"/>
        <v>1.9999999999999963E-4</v>
      </c>
      <c r="D11" s="2">
        <f t="shared" si="3"/>
        <v>1.8000000000000004E-3</v>
      </c>
      <c r="E11" s="2">
        <f t="shared" si="1"/>
        <v>1.9555555555555517E-6</v>
      </c>
      <c r="F11" s="1">
        <f t="shared" si="2"/>
        <v>5.7087298416251757</v>
      </c>
      <c r="G11">
        <v>18</v>
      </c>
      <c r="H11" s="1">
        <v>5.71</v>
      </c>
    </row>
    <row r="12" spans="1:8" x14ac:dyDescent="0.2">
      <c r="A12">
        <v>20</v>
      </c>
      <c r="B12">
        <v>20</v>
      </c>
      <c r="C12" s="2"/>
    </row>
    <row r="13" spans="1:8" x14ac:dyDescent="0.2">
      <c r="A13">
        <v>20</v>
      </c>
      <c r="B13">
        <v>22</v>
      </c>
      <c r="C13" s="2"/>
    </row>
    <row r="14" spans="1:8" x14ac:dyDescent="0.2">
      <c r="A14">
        <v>20</v>
      </c>
      <c r="B14">
        <v>24</v>
      </c>
      <c r="C14" s="2"/>
    </row>
    <row r="15" spans="1:8" x14ac:dyDescent="0.2">
      <c r="A15">
        <v>20</v>
      </c>
      <c r="B15">
        <v>26</v>
      </c>
      <c r="C15" s="2"/>
    </row>
    <row r="16" spans="1:8" x14ac:dyDescent="0.2">
      <c r="A16">
        <v>20</v>
      </c>
      <c r="B16">
        <v>28</v>
      </c>
      <c r="C16" s="2"/>
    </row>
    <row r="17" spans="1:3" x14ac:dyDescent="0.2">
      <c r="A17">
        <v>20</v>
      </c>
      <c r="B17">
        <v>30</v>
      </c>
      <c r="C17" s="2"/>
    </row>
    <row r="18" spans="1:3" x14ac:dyDescent="0.2"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2021-11-25T11:17:02Z</dcterms:created>
  <dcterms:modified xsi:type="dcterms:W3CDTF">2021-11-25T15:08:37Z</dcterms:modified>
</cp:coreProperties>
</file>